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800" windowHeight="12435" activeTab="1"/>
  </bookViews>
  <sheets>
    <sheet name="Прайс-Лист" sheetId="1" r:id="rId1"/>
    <sheet name="Заказная Форма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K606" i="1" l="1"/>
  <c r="P1249" i="2"/>
  <c r="O1249" i="2"/>
  <c r="N1249" i="2"/>
  <c r="L1249" i="2"/>
  <c r="M1249" i="2"/>
  <c r="E1249" i="2"/>
  <c r="P1250" i="2"/>
  <c r="O1250" i="2"/>
  <c r="N1250" i="2"/>
  <c r="L1250" i="2"/>
  <c r="M1250" i="2"/>
  <c r="E1250" i="2"/>
  <c r="K605" i="1"/>
  <c r="P1246" i="2"/>
  <c r="O1246" i="2"/>
  <c r="N1246" i="2"/>
  <c r="L1246" i="2"/>
  <c r="E1246" i="2"/>
  <c r="P1247" i="2"/>
  <c r="O1247" i="2"/>
  <c r="N1247" i="2"/>
  <c r="L1247" i="2"/>
  <c r="E1247" i="2"/>
  <c r="K604" i="1"/>
  <c r="P1243" i="2"/>
  <c r="O1243" i="2"/>
  <c r="N1243" i="2"/>
  <c r="L1243" i="2"/>
  <c r="M1243" i="2"/>
  <c r="E1243" i="2"/>
  <c r="P1244" i="2"/>
  <c r="O1244" i="2"/>
  <c r="N1244" i="2"/>
  <c r="L1244" i="2"/>
  <c r="E1244" i="2"/>
  <c r="K34" i="1"/>
  <c r="P74" i="2"/>
  <c r="O74" i="2"/>
  <c r="N74" i="2"/>
  <c r="L74" i="2"/>
  <c r="E74" i="2"/>
  <c r="K579" i="1"/>
  <c r="P1213" i="2"/>
  <c r="O1213" i="2"/>
  <c r="N1213" i="2"/>
  <c r="L1213" i="2"/>
  <c r="E1213" i="2"/>
  <c r="P1214" i="2"/>
  <c r="O1214" i="2"/>
  <c r="N1214" i="2"/>
  <c r="L1214" i="2"/>
  <c r="E1214" i="2"/>
  <c r="K575" i="1"/>
  <c r="P1207" i="2"/>
  <c r="O1207" i="2"/>
  <c r="N1207" i="2"/>
  <c r="L1207" i="2"/>
  <c r="E1207" i="2"/>
  <c r="P1208" i="2"/>
  <c r="O1208" i="2"/>
  <c r="N1208" i="2"/>
  <c r="L1208" i="2"/>
  <c r="E1208" i="2"/>
  <c r="K574" i="1"/>
  <c r="P1205" i="2"/>
  <c r="O1205" i="2"/>
  <c r="N1205" i="2"/>
  <c r="L1205" i="2"/>
  <c r="E1205" i="2"/>
  <c r="K573" i="1"/>
  <c r="P1204" i="2"/>
  <c r="O1204" i="2"/>
  <c r="N1204" i="2"/>
  <c r="L1204" i="2"/>
  <c r="E1204" i="2"/>
  <c r="K572" i="1"/>
  <c r="P1201" i="2"/>
  <c r="O1201" i="2"/>
  <c r="N1201" i="2"/>
  <c r="L1201" i="2"/>
  <c r="E1201" i="2"/>
  <c r="P1202" i="2"/>
  <c r="O1202" i="2"/>
  <c r="N1202" i="2"/>
  <c r="L1202" i="2"/>
  <c r="E1202" i="2"/>
  <c r="K571" i="1"/>
  <c r="P1198" i="2"/>
  <c r="O1198" i="2"/>
  <c r="N1198" i="2"/>
  <c r="L1198" i="2"/>
  <c r="E1198" i="2"/>
  <c r="P1199" i="2"/>
  <c r="O1199" i="2"/>
  <c r="N1199" i="2"/>
  <c r="L1199" i="2"/>
  <c r="E1199" i="2"/>
  <c r="K570" i="1"/>
  <c r="P1195" i="2"/>
  <c r="O1195" i="2"/>
  <c r="N1195" i="2"/>
  <c r="L1195" i="2"/>
  <c r="E1195" i="2"/>
  <c r="P1196" i="2"/>
  <c r="O1196" i="2"/>
  <c r="N1196" i="2"/>
  <c r="L1196" i="2"/>
  <c r="E1196" i="2"/>
  <c r="K569" i="1"/>
  <c r="P1192" i="2"/>
  <c r="O1192" i="2"/>
  <c r="N1192" i="2"/>
  <c r="L1192" i="2"/>
  <c r="E1192" i="2"/>
  <c r="P1193" i="2"/>
  <c r="O1193" i="2"/>
  <c r="N1193" i="2"/>
  <c r="L1193" i="2"/>
  <c r="E1193" i="2"/>
  <c r="K566" i="1"/>
  <c r="P1188" i="2"/>
  <c r="O1188" i="2"/>
  <c r="N1188" i="2"/>
  <c r="L1188" i="2"/>
  <c r="E1188" i="2"/>
  <c r="K565" i="1"/>
  <c r="P1186" i="2"/>
  <c r="O1186" i="2"/>
  <c r="N1186" i="2"/>
  <c r="L1186" i="2"/>
  <c r="E1186" i="2"/>
  <c r="K563" i="1"/>
  <c r="P1183" i="2"/>
  <c r="O1183" i="2"/>
  <c r="N1183" i="2"/>
  <c r="L1183" i="2"/>
  <c r="E1183" i="2"/>
  <c r="K548" i="1"/>
  <c r="P1167" i="2"/>
  <c r="O1167" i="2"/>
  <c r="N1167" i="2"/>
  <c r="L1167" i="2"/>
  <c r="E1167" i="2"/>
  <c r="K540" i="1"/>
  <c r="P1158" i="2"/>
  <c r="O1158" i="2"/>
  <c r="N1158" i="2"/>
  <c r="L1158" i="2"/>
  <c r="E1158" i="2"/>
  <c r="K466" i="1"/>
  <c r="P1073" i="2"/>
  <c r="O1073" i="2"/>
  <c r="N1073" i="2"/>
  <c r="L1073" i="2"/>
  <c r="E1073" i="2"/>
  <c r="P1074" i="2"/>
  <c r="O1074" i="2"/>
  <c r="N1074" i="2"/>
  <c r="L1074" i="2"/>
  <c r="E1074" i="2"/>
  <c r="K465" i="1"/>
  <c r="P1070" i="2"/>
  <c r="O1070" i="2"/>
  <c r="N1070" i="2"/>
  <c r="L1070" i="2"/>
  <c r="E1070" i="2"/>
  <c r="P1071" i="2"/>
  <c r="O1071" i="2"/>
  <c r="N1071" i="2"/>
  <c r="L1071" i="2"/>
  <c r="E1071" i="2"/>
  <c r="K458" i="1"/>
  <c r="P1061" i="2"/>
  <c r="O1061" i="2"/>
  <c r="N1061" i="2"/>
  <c r="L1061" i="2"/>
  <c r="E1061" i="2"/>
  <c r="K457" i="1"/>
  <c r="P1059" i="2"/>
  <c r="O1059" i="2"/>
  <c r="N1059" i="2"/>
  <c r="L1059" i="2"/>
  <c r="E1059" i="2"/>
  <c r="K455" i="1"/>
  <c r="P1056" i="2"/>
  <c r="O1056" i="2"/>
  <c r="N1056" i="2"/>
  <c r="L1056" i="2"/>
  <c r="E1056" i="2"/>
  <c r="K454" i="1"/>
  <c r="P1054" i="2"/>
  <c r="O1054" i="2"/>
  <c r="N1054" i="2"/>
  <c r="L1054" i="2"/>
  <c r="E1054" i="2"/>
  <c r="K452" i="1"/>
  <c r="P1050" i="2"/>
  <c r="O1050" i="2"/>
  <c r="N1050" i="2"/>
  <c r="L1050" i="2"/>
  <c r="E1050" i="2"/>
  <c r="K451" i="1"/>
  <c r="P1047" i="2"/>
  <c r="O1047" i="2"/>
  <c r="N1047" i="2"/>
  <c r="L1047" i="2"/>
  <c r="E1047" i="2"/>
  <c r="P1048" i="2"/>
  <c r="O1048" i="2"/>
  <c r="N1048" i="2"/>
  <c r="L1048" i="2"/>
  <c r="E1048" i="2"/>
  <c r="K448" i="1"/>
  <c r="P1042" i="2"/>
  <c r="O1042" i="2"/>
  <c r="N1042" i="2"/>
  <c r="L1042" i="2"/>
  <c r="E1042" i="2"/>
  <c r="P1041" i="2"/>
  <c r="O1041" i="2"/>
  <c r="N1041" i="2"/>
  <c r="L1041" i="2"/>
  <c r="E1041" i="2"/>
  <c r="O1043" i="2"/>
  <c r="N1043" i="2"/>
  <c r="L1043" i="2"/>
  <c r="E1043" i="2"/>
  <c r="K447" i="1"/>
  <c r="P1038" i="2"/>
  <c r="O1038" i="2"/>
  <c r="N1038" i="2"/>
  <c r="L1038" i="2"/>
  <c r="E1038" i="2"/>
  <c r="P1039" i="2"/>
  <c r="O1039" i="2"/>
  <c r="N1039" i="2"/>
  <c r="L1039" i="2"/>
  <c r="E1039" i="2"/>
  <c r="K446" i="1"/>
  <c r="P1035" i="2"/>
  <c r="O1035" i="2"/>
  <c r="N1035" i="2"/>
  <c r="L1035" i="2"/>
  <c r="E1035" i="2"/>
  <c r="P1034" i="2"/>
  <c r="O1034" i="2"/>
  <c r="N1034" i="2"/>
  <c r="L1034" i="2"/>
  <c r="E1034" i="2"/>
  <c r="P1036" i="2"/>
  <c r="O1036" i="2"/>
  <c r="N1036" i="2"/>
  <c r="L1036" i="2"/>
  <c r="E1036" i="2"/>
  <c r="K442" i="1"/>
  <c r="P1029" i="2"/>
  <c r="O1029" i="2"/>
  <c r="N1029" i="2"/>
  <c r="L1029" i="2"/>
  <c r="E1029" i="2"/>
  <c r="K441" i="1"/>
  <c r="P1026" i="2"/>
  <c r="O1026" i="2"/>
  <c r="N1026" i="2"/>
  <c r="L1026" i="2"/>
  <c r="E1026" i="2"/>
  <c r="P1027" i="2"/>
  <c r="O1027" i="2"/>
  <c r="N1027" i="2"/>
  <c r="L1027" i="2"/>
  <c r="E1027" i="2"/>
  <c r="K440" i="1"/>
  <c r="P1022" i="2"/>
  <c r="O1022" i="2"/>
  <c r="N1022" i="2"/>
  <c r="L1022" i="2"/>
  <c r="E1022" i="2"/>
  <c r="P1021" i="2"/>
  <c r="O1021" i="2"/>
  <c r="N1021" i="2"/>
  <c r="L1021" i="2"/>
  <c r="E1021" i="2"/>
  <c r="O1023" i="2"/>
  <c r="N1023" i="2"/>
  <c r="L1023" i="2"/>
  <c r="E1023" i="2"/>
  <c r="P1024" i="2"/>
  <c r="O1024" i="2"/>
  <c r="N1024" i="2"/>
  <c r="L1024" i="2"/>
  <c r="E1024" i="2"/>
  <c r="K439" i="1"/>
  <c r="P1019" i="2"/>
  <c r="O1019" i="2"/>
  <c r="N1019" i="2"/>
  <c r="L1019" i="2"/>
  <c r="E1019" i="2"/>
  <c r="K438" i="1"/>
  <c r="P1017" i="2"/>
  <c r="O1017" i="2"/>
  <c r="N1017" i="2"/>
  <c r="L1017" i="2"/>
  <c r="E1017" i="2"/>
  <c r="K436" i="1"/>
  <c r="P1012" i="2"/>
  <c r="O1012" i="2"/>
  <c r="N1012" i="2"/>
  <c r="L1012" i="2"/>
  <c r="E1012" i="2"/>
  <c r="P1013" i="2"/>
  <c r="O1013" i="2"/>
  <c r="N1013" i="2"/>
  <c r="L1013" i="2"/>
  <c r="E1013" i="2"/>
  <c r="K435" i="1"/>
  <c r="P1009" i="2"/>
  <c r="O1009" i="2"/>
  <c r="N1009" i="2"/>
  <c r="L1009" i="2"/>
  <c r="E1009" i="2"/>
  <c r="P1010" i="2"/>
  <c r="O1010" i="2"/>
  <c r="N1010" i="2"/>
  <c r="L1010" i="2"/>
  <c r="E1010" i="2"/>
  <c r="K434" i="1"/>
  <c r="P1006" i="2"/>
  <c r="O1006" i="2"/>
  <c r="N1006" i="2"/>
  <c r="L1006" i="2"/>
  <c r="E1006" i="2"/>
  <c r="P1007" i="2"/>
  <c r="O1007" i="2"/>
  <c r="N1007" i="2"/>
  <c r="L1007" i="2"/>
  <c r="E1007" i="2"/>
  <c r="K433" i="1"/>
  <c r="P1004" i="2"/>
  <c r="O1004" i="2"/>
  <c r="N1004" i="2"/>
  <c r="L1004" i="2"/>
  <c r="E1004" i="2"/>
  <c r="P1001" i="2"/>
  <c r="O1001" i="2"/>
  <c r="N1001" i="2"/>
  <c r="L1001" i="2"/>
  <c r="E1001" i="2"/>
  <c r="O1000" i="2"/>
  <c r="N1000" i="2"/>
  <c r="L1000" i="2"/>
  <c r="E1000" i="2"/>
  <c r="P999" i="2"/>
  <c r="O999" i="2"/>
  <c r="N999" i="2"/>
  <c r="L999" i="2"/>
  <c r="E999" i="2"/>
  <c r="O1002" i="2"/>
  <c r="N1002" i="2"/>
  <c r="L1002" i="2"/>
  <c r="E1002" i="2"/>
  <c r="P1003" i="2"/>
  <c r="O1003" i="2"/>
  <c r="N1003" i="2"/>
  <c r="L1003" i="2"/>
  <c r="E1003" i="2"/>
  <c r="K430" i="1"/>
  <c r="P994" i="2"/>
  <c r="O994" i="2"/>
  <c r="N994" i="2"/>
  <c r="L994" i="2"/>
  <c r="E994" i="2"/>
  <c r="K429" i="1"/>
  <c r="P989" i="2"/>
  <c r="O989" i="2"/>
  <c r="N989" i="2"/>
  <c r="L989" i="2"/>
  <c r="E989" i="2"/>
  <c r="P988" i="2"/>
  <c r="O988" i="2"/>
  <c r="N988" i="2"/>
  <c r="L988" i="2"/>
  <c r="E988" i="2"/>
  <c r="P991" i="2"/>
  <c r="O991" i="2"/>
  <c r="N991" i="2"/>
  <c r="L991" i="2"/>
  <c r="E991" i="2"/>
  <c r="P990" i="2"/>
  <c r="O990" i="2"/>
  <c r="N990" i="2"/>
  <c r="L990" i="2"/>
  <c r="E990" i="2"/>
  <c r="P992" i="2"/>
  <c r="O992" i="2"/>
  <c r="N992" i="2"/>
  <c r="L992" i="2"/>
  <c r="E992" i="2"/>
  <c r="K428" i="1"/>
  <c r="P984" i="2"/>
  <c r="O984" i="2"/>
  <c r="N984" i="2"/>
  <c r="L984" i="2"/>
  <c r="E984" i="2"/>
  <c r="P985" i="2"/>
  <c r="O985" i="2"/>
  <c r="N985" i="2"/>
  <c r="L985" i="2"/>
  <c r="E985" i="2"/>
  <c r="P986" i="2"/>
  <c r="O986" i="2"/>
  <c r="N986" i="2"/>
  <c r="L986" i="2"/>
  <c r="E986" i="2"/>
  <c r="K427" i="1"/>
  <c r="P981" i="2"/>
  <c r="O981" i="2"/>
  <c r="N981" i="2"/>
  <c r="M981" i="2"/>
  <c r="L981" i="2"/>
  <c r="E981" i="2"/>
  <c r="P982" i="2"/>
  <c r="O982" i="2"/>
  <c r="N982" i="2"/>
  <c r="L982" i="2"/>
  <c r="E982" i="2"/>
  <c r="K426" i="1"/>
  <c r="P978" i="2"/>
  <c r="O978" i="2"/>
  <c r="N978" i="2"/>
  <c r="L978" i="2"/>
  <c r="M978" i="2"/>
  <c r="E978" i="2"/>
  <c r="P979" i="2"/>
  <c r="O979" i="2"/>
  <c r="N979" i="2"/>
  <c r="L979" i="2"/>
  <c r="E979" i="2"/>
  <c r="K425" i="1"/>
  <c r="P975" i="2"/>
  <c r="O975" i="2"/>
  <c r="N975" i="2"/>
  <c r="L975" i="2"/>
  <c r="M975" i="2"/>
  <c r="E975" i="2"/>
  <c r="P976" i="2"/>
  <c r="O976" i="2"/>
  <c r="N976" i="2"/>
  <c r="M976" i="2"/>
  <c r="L976" i="2"/>
  <c r="E976" i="2"/>
  <c r="K424" i="1"/>
  <c r="P973" i="2"/>
  <c r="O973" i="2"/>
  <c r="N973" i="2"/>
  <c r="L973" i="2"/>
  <c r="E973" i="2"/>
  <c r="K408" i="1"/>
  <c r="P951" i="2"/>
  <c r="O951" i="2"/>
  <c r="N951" i="2"/>
  <c r="M951" i="2"/>
  <c r="L951" i="2"/>
  <c r="E951" i="2"/>
  <c r="P952" i="2"/>
  <c r="O952" i="2"/>
  <c r="N952" i="2"/>
  <c r="L952" i="2"/>
  <c r="E952" i="2"/>
  <c r="K407" i="1"/>
  <c r="P948" i="2"/>
  <c r="O948" i="2"/>
  <c r="N948" i="2"/>
  <c r="L948" i="2"/>
  <c r="M948" i="2"/>
  <c r="E948" i="2"/>
  <c r="P949" i="2"/>
  <c r="O949" i="2"/>
  <c r="N949" i="2"/>
  <c r="L949" i="2"/>
  <c r="E949" i="2"/>
  <c r="K406" i="1"/>
  <c r="P946" i="2"/>
  <c r="O946" i="2"/>
  <c r="N946" i="2"/>
  <c r="M946" i="2"/>
  <c r="L946" i="2"/>
  <c r="E946" i="2"/>
  <c r="K390" i="1"/>
  <c r="P925" i="2"/>
  <c r="O925" i="2"/>
  <c r="N925" i="2"/>
  <c r="L925" i="2"/>
  <c r="M925" i="2"/>
  <c r="E925" i="2"/>
  <c r="P926" i="2"/>
  <c r="O926" i="2"/>
  <c r="N926" i="2"/>
  <c r="L926" i="2"/>
  <c r="E926" i="2"/>
  <c r="K389" i="1"/>
  <c r="P922" i="2"/>
  <c r="O922" i="2"/>
  <c r="N922" i="2"/>
  <c r="M922" i="2"/>
  <c r="L922" i="2"/>
  <c r="E922" i="2"/>
  <c r="P923" i="2"/>
  <c r="O923" i="2"/>
  <c r="N923" i="2"/>
  <c r="L923" i="2"/>
  <c r="M923" i="2"/>
  <c r="E923" i="2"/>
  <c r="K388" i="1"/>
  <c r="P920" i="2"/>
  <c r="O920" i="2"/>
  <c r="N920" i="2"/>
  <c r="L920" i="2"/>
  <c r="M920" i="2"/>
  <c r="E920" i="2"/>
  <c r="K383" i="1"/>
  <c r="P912" i="2"/>
  <c r="O912" i="2"/>
  <c r="N912" i="2"/>
  <c r="L912" i="2"/>
  <c r="M912" i="2"/>
  <c r="E912" i="2"/>
  <c r="P913" i="2"/>
  <c r="O913" i="2"/>
  <c r="N913" i="2"/>
  <c r="M913" i="2"/>
  <c r="L913" i="2"/>
  <c r="E913" i="2"/>
  <c r="K382" i="1"/>
  <c r="P909" i="2"/>
  <c r="O909" i="2"/>
  <c r="N909" i="2"/>
  <c r="L909" i="2"/>
  <c r="E909" i="2"/>
  <c r="P910" i="2"/>
  <c r="O910" i="2"/>
  <c r="N910" i="2"/>
  <c r="L910" i="2"/>
  <c r="M910" i="2"/>
  <c r="E910" i="2"/>
  <c r="K371" i="1"/>
  <c r="P897" i="2"/>
  <c r="O897" i="2"/>
  <c r="N897" i="2"/>
  <c r="M897" i="2"/>
  <c r="L897" i="2"/>
  <c r="E897" i="2"/>
  <c r="K370" i="1"/>
  <c r="P895" i="2"/>
  <c r="O895" i="2"/>
  <c r="N895" i="2"/>
  <c r="L895" i="2"/>
  <c r="E895" i="2"/>
  <c r="K363" i="1"/>
  <c r="P886" i="2"/>
  <c r="O886" i="2"/>
  <c r="N886" i="2"/>
  <c r="M886" i="2"/>
  <c r="L886" i="2"/>
  <c r="E886" i="2"/>
  <c r="M1246" i="2"/>
  <c r="M1247" i="2"/>
  <c r="M1244" i="2"/>
  <c r="M74" i="2"/>
  <c r="M1012" i="2"/>
  <c r="M1214" i="2"/>
  <c r="M1004" i="2"/>
  <c r="M1070" i="2"/>
  <c r="M1213" i="2"/>
  <c r="M1207" i="2"/>
  <c r="M1208" i="2"/>
  <c r="M1205" i="2"/>
  <c r="M994" i="2"/>
  <c r="M1035" i="2"/>
  <c r="M949" i="2"/>
  <c r="M1029" i="2"/>
  <c r="M952" i="2"/>
  <c r="M1007" i="2"/>
  <c r="M1024" i="2"/>
  <c r="M1038" i="2"/>
  <c r="M1056" i="2"/>
  <c r="M985" i="2"/>
  <c r="M1003" i="2"/>
  <c r="M1021" i="2"/>
  <c r="M1039" i="2"/>
  <c r="M1071" i="2"/>
  <c r="M1204" i="2"/>
  <c r="M1201" i="2"/>
  <c r="M1202" i="2"/>
  <c r="M1198" i="2"/>
  <c r="M1199" i="2"/>
  <c r="M1195" i="2"/>
  <c r="M1196" i="2"/>
  <c r="M1192" i="2"/>
  <c r="M1193" i="2"/>
  <c r="M1188" i="2"/>
  <c r="M1186" i="2"/>
  <c r="M1183" i="2"/>
  <c r="M1167" i="2"/>
  <c r="M1158" i="2"/>
  <c r="M1073" i="2"/>
  <c r="M1074" i="2"/>
  <c r="M1061" i="2"/>
  <c r="M1059" i="2"/>
  <c r="M1054" i="2"/>
  <c r="M1050" i="2"/>
  <c r="M1047" i="2"/>
  <c r="M1041" i="2"/>
  <c r="M1048" i="2"/>
  <c r="M1043" i="2"/>
  <c r="M1042" i="2"/>
  <c r="M1034" i="2"/>
  <c r="M1036" i="2"/>
  <c r="M1026" i="2"/>
  <c r="M1027" i="2"/>
  <c r="M1023" i="2"/>
  <c r="M1022" i="2"/>
  <c r="M1019" i="2"/>
  <c r="M1017" i="2"/>
  <c r="M1013" i="2"/>
  <c r="M1009" i="2"/>
  <c r="M1010" i="2"/>
  <c r="M1006" i="2"/>
  <c r="M1000" i="2"/>
  <c r="M999" i="2"/>
  <c r="M1001" i="2"/>
  <c r="M1002" i="2"/>
  <c r="M988" i="2"/>
  <c r="M989" i="2"/>
  <c r="M990" i="2"/>
  <c r="M991" i="2"/>
  <c r="M992" i="2"/>
  <c r="M984" i="2"/>
  <c r="M986" i="2"/>
  <c r="M982" i="2"/>
  <c r="M979" i="2"/>
  <c r="M973" i="2"/>
  <c r="M926" i="2"/>
  <c r="M909" i="2"/>
  <c r="M895" i="2"/>
  <c r="L889" i="2"/>
  <c r="K608" i="1"/>
  <c r="P1253" i="2"/>
  <c r="O1253" i="2"/>
  <c r="N1253" i="2"/>
  <c r="L1253" i="2"/>
  <c r="P1251" i="2"/>
  <c r="O1251" i="2"/>
  <c r="N1251" i="2"/>
  <c r="L1251" i="2"/>
  <c r="P1248" i="2"/>
  <c r="O1248" i="2"/>
  <c r="N1248" i="2"/>
  <c r="L1248" i="2"/>
  <c r="P1245" i="2"/>
  <c r="O1245" i="2"/>
  <c r="N1245" i="2"/>
  <c r="L1245" i="2"/>
  <c r="M1245" i="2"/>
  <c r="K603" i="1"/>
  <c r="P1242" i="2"/>
  <c r="O1242" i="2"/>
  <c r="N1242" i="2"/>
  <c r="L1242" i="2"/>
  <c r="K602" i="1"/>
  <c r="P1241" i="2"/>
  <c r="O1241" i="2"/>
  <c r="N1241" i="2"/>
  <c r="L1241" i="2"/>
  <c r="K601" i="1"/>
  <c r="P1240" i="2"/>
  <c r="O1240" i="2"/>
  <c r="N1240" i="2"/>
  <c r="L1240" i="2"/>
  <c r="K599" i="1"/>
  <c r="P1238" i="2"/>
  <c r="O1238" i="2"/>
  <c r="N1238" i="2"/>
  <c r="L1238" i="2"/>
  <c r="K598" i="1"/>
  <c r="P1237" i="2"/>
  <c r="O1237" i="2"/>
  <c r="N1237" i="2"/>
  <c r="L1237" i="2"/>
  <c r="K596" i="1"/>
  <c r="P1234" i="2"/>
  <c r="O1234" i="2"/>
  <c r="N1234" i="2"/>
  <c r="L1234" i="2"/>
  <c r="K594" i="1"/>
  <c r="P1231" i="2"/>
  <c r="O1231" i="2"/>
  <c r="N1231" i="2"/>
  <c r="L1231" i="2"/>
  <c r="K593" i="1"/>
  <c r="P1230" i="2"/>
  <c r="O1230" i="2"/>
  <c r="N1230" i="2"/>
  <c r="L1230" i="2"/>
  <c r="K590" i="1"/>
  <c r="P1226" i="2"/>
  <c r="O1226" i="2"/>
  <c r="N1226" i="2"/>
  <c r="L1226" i="2"/>
  <c r="K589" i="1"/>
  <c r="P1225" i="2"/>
  <c r="O1225" i="2"/>
  <c r="N1225" i="2"/>
  <c r="L1225" i="2"/>
  <c r="K588" i="1"/>
  <c r="P1224" i="2"/>
  <c r="O1224" i="2"/>
  <c r="N1224" i="2"/>
  <c r="L1224" i="2"/>
  <c r="K587" i="1"/>
  <c r="P1223" i="2"/>
  <c r="O1223" i="2"/>
  <c r="N1223" i="2"/>
  <c r="L1223" i="2"/>
  <c r="K586" i="1"/>
  <c r="P1222" i="2"/>
  <c r="O1222" i="2"/>
  <c r="N1222" i="2"/>
  <c r="L1222" i="2"/>
  <c r="K585" i="1"/>
  <c r="P1221" i="2"/>
  <c r="O1221" i="2"/>
  <c r="N1221" i="2"/>
  <c r="L1221" i="2"/>
  <c r="K584" i="1"/>
  <c r="P1220" i="2"/>
  <c r="O1220" i="2"/>
  <c r="N1220" i="2"/>
  <c r="L1220" i="2"/>
  <c r="K582" i="1"/>
  <c r="P1218" i="2"/>
  <c r="O1218" i="2"/>
  <c r="N1218" i="2"/>
  <c r="L1218" i="2"/>
  <c r="K581" i="1"/>
  <c r="P1217" i="2"/>
  <c r="O1217" i="2"/>
  <c r="N1217" i="2"/>
  <c r="L1217" i="2"/>
  <c r="K580" i="1"/>
  <c r="P1216" i="2"/>
  <c r="O1216" i="2"/>
  <c r="N1216" i="2"/>
  <c r="L1216" i="2"/>
  <c r="P1215" i="2"/>
  <c r="O1215" i="2"/>
  <c r="N1215" i="2"/>
  <c r="L1215" i="2"/>
  <c r="K578" i="1"/>
  <c r="P1212" i="2"/>
  <c r="O1212" i="2"/>
  <c r="N1212" i="2"/>
  <c r="L1212" i="2"/>
  <c r="K577" i="1"/>
  <c r="P1211" i="2"/>
  <c r="O1211" i="2"/>
  <c r="N1211" i="2"/>
  <c r="L1211" i="2"/>
  <c r="K576" i="1"/>
  <c r="P1210" i="2"/>
  <c r="O1210" i="2"/>
  <c r="N1210" i="2"/>
  <c r="L1210" i="2"/>
  <c r="P1209" i="2"/>
  <c r="O1209" i="2"/>
  <c r="N1209" i="2"/>
  <c r="L1209" i="2"/>
  <c r="P1206" i="2"/>
  <c r="O1206" i="2"/>
  <c r="N1206" i="2"/>
  <c r="L1206" i="2"/>
  <c r="P1203" i="2"/>
  <c r="O1203" i="2"/>
  <c r="N1203" i="2"/>
  <c r="L1203" i="2"/>
  <c r="P1200" i="2"/>
  <c r="O1200" i="2"/>
  <c r="N1200" i="2"/>
  <c r="L1200" i="2"/>
  <c r="P1197" i="2"/>
  <c r="O1197" i="2"/>
  <c r="N1197" i="2"/>
  <c r="L1197" i="2"/>
  <c r="P1194" i="2"/>
  <c r="O1194" i="2"/>
  <c r="N1194" i="2"/>
  <c r="L1194" i="2"/>
  <c r="K567" i="1"/>
  <c r="P1190" i="2"/>
  <c r="O1190" i="2"/>
  <c r="N1190" i="2"/>
  <c r="L1190" i="2"/>
  <c r="P1189" i="2"/>
  <c r="O1189" i="2"/>
  <c r="N1189" i="2"/>
  <c r="L1189" i="2"/>
  <c r="P1187" i="2"/>
  <c r="O1187" i="2"/>
  <c r="N1187" i="2"/>
  <c r="L1187" i="2"/>
  <c r="K564" i="1"/>
  <c r="P1185" i="2"/>
  <c r="O1185" i="2"/>
  <c r="N1185" i="2"/>
  <c r="L1185" i="2"/>
  <c r="P1184" i="2"/>
  <c r="O1184" i="2"/>
  <c r="N1184" i="2"/>
  <c r="L1184" i="2"/>
  <c r="K562" i="1"/>
  <c r="P1182" i="2"/>
  <c r="O1182" i="2"/>
  <c r="N1182" i="2"/>
  <c r="L1182" i="2"/>
  <c r="K561" i="1"/>
  <c r="P1181" i="2"/>
  <c r="O1181" i="2"/>
  <c r="N1181" i="2"/>
  <c r="L1181" i="2"/>
  <c r="K560" i="1"/>
  <c r="P1180" i="2"/>
  <c r="O1180" i="2"/>
  <c r="N1180" i="2"/>
  <c r="L1180" i="2"/>
  <c r="K558" i="1"/>
  <c r="P1178" i="2"/>
  <c r="O1178" i="2"/>
  <c r="N1178" i="2"/>
  <c r="L1178" i="2"/>
  <c r="K557" i="1"/>
  <c r="P1177" i="2"/>
  <c r="O1177" i="2"/>
  <c r="N1177" i="2"/>
  <c r="L1177" i="2"/>
  <c r="K556" i="1"/>
  <c r="P1176" i="2"/>
  <c r="O1176" i="2"/>
  <c r="N1176" i="2"/>
  <c r="L1176" i="2"/>
  <c r="K555" i="1"/>
  <c r="P1175" i="2"/>
  <c r="O1175" i="2"/>
  <c r="N1175" i="2"/>
  <c r="L1175" i="2"/>
  <c r="K554" i="1"/>
  <c r="P1174" i="2"/>
  <c r="O1174" i="2"/>
  <c r="N1174" i="2"/>
  <c r="L1174" i="2"/>
  <c r="K553" i="1"/>
  <c r="P1173" i="2"/>
  <c r="O1173" i="2"/>
  <c r="N1173" i="2"/>
  <c r="L1173" i="2"/>
  <c r="K550" i="1"/>
  <c r="P1170" i="2"/>
  <c r="O1170" i="2"/>
  <c r="N1170" i="2"/>
  <c r="L1170" i="2"/>
  <c r="K549" i="1"/>
  <c r="P1169" i="2"/>
  <c r="O1169" i="2"/>
  <c r="N1169" i="2"/>
  <c r="L1169" i="2"/>
  <c r="P1168" i="2"/>
  <c r="O1168" i="2"/>
  <c r="N1168" i="2"/>
  <c r="L1168" i="2"/>
  <c r="K547" i="1"/>
  <c r="P1166" i="2"/>
  <c r="O1166" i="2"/>
  <c r="N1166" i="2"/>
  <c r="L1166" i="2"/>
  <c r="K546" i="1"/>
  <c r="P1165" i="2"/>
  <c r="O1165" i="2"/>
  <c r="N1165" i="2"/>
  <c r="L1165" i="2"/>
  <c r="K545" i="1"/>
  <c r="P1164" i="2"/>
  <c r="O1164" i="2"/>
  <c r="N1164" i="2"/>
  <c r="L1164" i="2"/>
  <c r="K544" i="1"/>
  <c r="P1163" i="2"/>
  <c r="O1163" i="2"/>
  <c r="N1163" i="2"/>
  <c r="L1163" i="2"/>
  <c r="K543" i="1"/>
  <c r="P1162" i="2"/>
  <c r="O1162" i="2"/>
  <c r="N1162" i="2"/>
  <c r="L1162" i="2"/>
  <c r="K542" i="1"/>
  <c r="P1161" i="2"/>
  <c r="O1161" i="2"/>
  <c r="N1161" i="2"/>
  <c r="L1161" i="2"/>
  <c r="K541" i="1"/>
  <c r="P1160" i="2"/>
  <c r="O1160" i="2"/>
  <c r="N1160" i="2"/>
  <c r="L1160" i="2"/>
  <c r="M1160" i="2"/>
  <c r="P1159" i="2"/>
  <c r="O1159" i="2"/>
  <c r="N1159" i="2"/>
  <c r="L1159" i="2"/>
  <c r="K538" i="1"/>
  <c r="P1156" i="2"/>
  <c r="O1156" i="2"/>
  <c r="N1156" i="2"/>
  <c r="L1156" i="2"/>
  <c r="K537" i="1"/>
  <c r="P1155" i="2"/>
  <c r="O1155" i="2"/>
  <c r="N1155" i="2"/>
  <c r="L1155" i="2"/>
  <c r="K535" i="1"/>
  <c r="P1153" i="2"/>
  <c r="O1153" i="2"/>
  <c r="N1153" i="2"/>
  <c r="L1153" i="2"/>
  <c r="K534" i="1"/>
  <c r="P1152" i="2"/>
  <c r="O1152" i="2"/>
  <c r="N1152" i="2"/>
  <c r="L1152" i="2"/>
  <c r="K533" i="1"/>
  <c r="P1151" i="2"/>
  <c r="O1151" i="2"/>
  <c r="N1151" i="2"/>
  <c r="L1151" i="2"/>
  <c r="M1151" i="2"/>
  <c r="K532" i="1"/>
  <c r="P1150" i="2"/>
  <c r="O1150" i="2"/>
  <c r="N1150" i="2"/>
  <c r="L1150" i="2"/>
  <c r="K531" i="1"/>
  <c r="P1149" i="2"/>
  <c r="O1149" i="2"/>
  <c r="N1149" i="2"/>
  <c r="L1149" i="2"/>
  <c r="K530" i="1"/>
  <c r="P1148" i="2"/>
  <c r="O1148" i="2"/>
  <c r="N1148" i="2"/>
  <c r="L1148" i="2"/>
  <c r="K529" i="1"/>
  <c r="P1147" i="2"/>
  <c r="O1147" i="2"/>
  <c r="N1147" i="2"/>
  <c r="L1147" i="2"/>
  <c r="K528" i="1"/>
  <c r="P1146" i="2"/>
  <c r="O1146" i="2"/>
  <c r="N1146" i="2"/>
  <c r="L1146" i="2"/>
  <c r="K527" i="1"/>
  <c r="P1145" i="2"/>
  <c r="O1145" i="2"/>
  <c r="N1145" i="2"/>
  <c r="L1145" i="2"/>
  <c r="K525" i="1"/>
  <c r="P1142" i="2"/>
  <c r="O1142" i="2"/>
  <c r="N1142" i="2"/>
  <c r="L1142" i="2"/>
  <c r="K524" i="1"/>
  <c r="P1141" i="2"/>
  <c r="O1141" i="2"/>
  <c r="N1141" i="2"/>
  <c r="L1141" i="2"/>
  <c r="K523" i="1"/>
  <c r="P1140" i="2"/>
  <c r="O1140" i="2"/>
  <c r="N1140" i="2"/>
  <c r="L1140" i="2"/>
  <c r="K521" i="1"/>
  <c r="P1137" i="2"/>
  <c r="O1137" i="2"/>
  <c r="N1137" i="2"/>
  <c r="L1137" i="2"/>
  <c r="K520" i="1"/>
  <c r="P1136" i="2"/>
  <c r="O1136" i="2"/>
  <c r="N1136" i="2"/>
  <c r="L1136" i="2"/>
  <c r="K519" i="1"/>
  <c r="P1135" i="2"/>
  <c r="O1135" i="2"/>
  <c r="N1135" i="2"/>
  <c r="L1135" i="2"/>
  <c r="K518" i="1"/>
  <c r="P1134" i="2"/>
  <c r="O1134" i="2"/>
  <c r="N1134" i="2"/>
  <c r="L1134" i="2"/>
  <c r="K517" i="1"/>
  <c r="P1133" i="2"/>
  <c r="O1133" i="2"/>
  <c r="N1133" i="2"/>
  <c r="L1133" i="2"/>
  <c r="M1133" i="2"/>
  <c r="K516" i="1"/>
  <c r="P1132" i="2"/>
  <c r="O1132" i="2"/>
  <c r="N1132" i="2"/>
  <c r="L1132" i="2"/>
  <c r="K515" i="1"/>
  <c r="P1131" i="2"/>
  <c r="O1131" i="2"/>
  <c r="N1131" i="2"/>
  <c r="L1131" i="2"/>
  <c r="M1131" i="2"/>
  <c r="K514" i="1"/>
  <c r="P1130" i="2"/>
  <c r="O1130" i="2"/>
  <c r="N1130" i="2"/>
  <c r="L1130" i="2"/>
  <c r="K513" i="1"/>
  <c r="P1129" i="2"/>
  <c r="O1129" i="2"/>
  <c r="N1129" i="2"/>
  <c r="L1129" i="2"/>
  <c r="K512" i="1"/>
  <c r="P1128" i="2"/>
  <c r="O1128" i="2"/>
  <c r="N1128" i="2"/>
  <c r="L1128" i="2"/>
  <c r="K511" i="1"/>
  <c r="P1127" i="2"/>
  <c r="O1127" i="2"/>
  <c r="N1127" i="2"/>
  <c r="L1127" i="2"/>
  <c r="K510" i="1"/>
  <c r="P1126" i="2"/>
  <c r="O1126" i="2"/>
  <c r="N1126" i="2"/>
  <c r="L1126" i="2"/>
  <c r="K509" i="1"/>
  <c r="P1125" i="2"/>
  <c r="O1125" i="2"/>
  <c r="N1125" i="2"/>
  <c r="L1125" i="2"/>
  <c r="M1125" i="2"/>
  <c r="K507" i="1"/>
  <c r="P1122" i="2"/>
  <c r="O1122" i="2"/>
  <c r="N1122" i="2"/>
  <c r="L1122" i="2"/>
  <c r="K506" i="1"/>
  <c r="P1121" i="2"/>
  <c r="O1121" i="2"/>
  <c r="N1121" i="2"/>
  <c r="L1121" i="2"/>
  <c r="K505" i="1"/>
  <c r="P1120" i="2"/>
  <c r="O1120" i="2"/>
  <c r="N1120" i="2"/>
  <c r="L1120" i="2"/>
  <c r="K504" i="1"/>
  <c r="P1119" i="2"/>
  <c r="O1119" i="2"/>
  <c r="N1119" i="2"/>
  <c r="L1119" i="2"/>
  <c r="K503" i="1"/>
  <c r="P1118" i="2"/>
  <c r="O1118" i="2"/>
  <c r="N1118" i="2"/>
  <c r="L1118" i="2"/>
  <c r="K502" i="1"/>
  <c r="P1117" i="2"/>
  <c r="O1117" i="2"/>
  <c r="N1117" i="2"/>
  <c r="L1117" i="2"/>
  <c r="K501" i="1"/>
  <c r="P1116" i="2"/>
  <c r="O1116" i="2"/>
  <c r="N1116" i="2"/>
  <c r="L1116" i="2"/>
  <c r="K500" i="1"/>
  <c r="P1115" i="2"/>
  <c r="O1115" i="2"/>
  <c r="N1115" i="2"/>
  <c r="L1115" i="2"/>
  <c r="K499" i="1"/>
  <c r="P1114" i="2"/>
  <c r="O1114" i="2"/>
  <c r="N1114" i="2"/>
  <c r="L1114" i="2"/>
  <c r="K497" i="1"/>
  <c r="P1111" i="2"/>
  <c r="O1111" i="2"/>
  <c r="N1111" i="2"/>
  <c r="L1111" i="2"/>
  <c r="K496" i="1"/>
  <c r="P1110" i="2"/>
  <c r="O1110" i="2"/>
  <c r="N1110" i="2"/>
  <c r="L1110" i="2"/>
  <c r="K495" i="1"/>
  <c r="P1109" i="2"/>
  <c r="O1109" i="2"/>
  <c r="N1109" i="2"/>
  <c r="L1109" i="2"/>
  <c r="K494" i="1"/>
  <c r="P1108" i="2"/>
  <c r="O1108" i="2"/>
  <c r="N1108" i="2"/>
  <c r="L1108" i="2"/>
  <c r="K493" i="1"/>
  <c r="P1107" i="2"/>
  <c r="O1107" i="2"/>
  <c r="N1107" i="2"/>
  <c r="L1107" i="2"/>
  <c r="K492" i="1"/>
  <c r="P1106" i="2"/>
  <c r="O1106" i="2"/>
  <c r="N1106" i="2"/>
  <c r="L1106" i="2"/>
  <c r="K491" i="1"/>
  <c r="P1105" i="2"/>
  <c r="O1105" i="2"/>
  <c r="N1105" i="2"/>
  <c r="L1105" i="2"/>
  <c r="K490" i="1"/>
  <c r="P1104" i="2"/>
  <c r="O1104" i="2"/>
  <c r="N1104" i="2"/>
  <c r="L1104" i="2"/>
  <c r="K489" i="1"/>
  <c r="P1103" i="2"/>
  <c r="O1103" i="2"/>
  <c r="N1103" i="2"/>
  <c r="L1103" i="2"/>
  <c r="K487" i="1"/>
  <c r="P1100" i="2"/>
  <c r="O1100" i="2"/>
  <c r="N1100" i="2"/>
  <c r="L1100" i="2"/>
  <c r="K486" i="1"/>
  <c r="P1099" i="2"/>
  <c r="O1099" i="2"/>
  <c r="N1099" i="2"/>
  <c r="L1099" i="2"/>
  <c r="K485" i="1"/>
  <c r="P1098" i="2"/>
  <c r="O1098" i="2"/>
  <c r="N1098" i="2"/>
  <c r="L1098" i="2"/>
  <c r="K484" i="1"/>
  <c r="P1097" i="2"/>
  <c r="O1097" i="2"/>
  <c r="N1097" i="2"/>
  <c r="L1097" i="2"/>
  <c r="K483" i="1"/>
  <c r="P1096" i="2"/>
  <c r="O1096" i="2"/>
  <c r="N1096" i="2"/>
  <c r="L1096" i="2"/>
  <c r="K482" i="1"/>
  <c r="P1095" i="2"/>
  <c r="O1095" i="2"/>
  <c r="N1095" i="2"/>
  <c r="L1095" i="2"/>
  <c r="K481" i="1"/>
  <c r="P1094" i="2"/>
  <c r="O1094" i="2"/>
  <c r="N1094" i="2"/>
  <c r="L1094" i="2"/>
  <c r="K479" i="1"/>
  <c r="P1091" i="2"/>
  <c r="O1091" i="2"/>
  <c r="N1091" i="2"/>
  <c r="L1091" i="2"/>
  <c r="M1091" i="2"/>
  <c r="K478" i="1"/>
  <c r="P1090" i="2"/>
  <c r="O1090" i="2"/>
  <c r="N1090" i="2"/>
  <c r="L1090" i="2"/>
  <c r="K477" i="1"/>
  <c r="P1089" i="2"/>
  <c r="O1089" i="2"/>
  <c r="N1089" i="2"/>
  <c r="L1089" i="2"/>
  <c r="K475" i="1"/>
  <c r="P1086" i="2"/>
  <c r="O1086" i="2"/>
  <c r="N1086" i="2"/>
  <c r="L1086" i="2"/>
  <c r="K474" i="1"/>
  <c r="P1085" i="2"/>
  <c r="O1085" i="2"/>
  <c r="N1085" i="2"/>
  <c r="L1085" i="2"/>
  <c r="K473" i="1"/>
  <c r="P1084" i="2"/>
  <c r="O1084" i="2"/>
  <c r="N1084" i="2"/>
  <c r="L1084" i="2"/>
  <c r="K471" i="1"/>
  <c r="P1081" i="2"/>
  <c r="O1081" i="2"/>
  <c r="N1081" i="2"/>
  <c r="L1081" i="2"/>
  <c r="K470" i="1"/>
  <c r="P1080" i="2"/>
  <c r="O1080" i="2"/>
  <c r="N1080" i="2"/>
  <c r="L1080" i="2"/>
  <c r="K469" i="1"/>
  <c r="P1079" i="2"/>
  <c r="O1079" i="2"/>
  <c r="N1079" i="2"/>
  <c r="L1079" i="2"/>
  <c r="P1075" i="2"/>
  <c r="O1075" i="2"/>
  <c r="N1075" i="2"/>
  <c r="L1075" i="2"/>
  <c r="P1072" i="2"/>
  <c r="O1072" i="2"/>
  <c r="N1072" i="2"/>
  <c r="L1072" i="2"/>
  <c r="K463" i="1"/>
  <c r="P1067" i="2"/>
  <c r="O1067" i="2"/>
  <c r="N1067" i="2"/>
  <c r="L1067" i="2"/>
  <c r="K462" i="1"/>
  <c r="P1066" i="2"/>
  <c r="O1066" i="2"/>
  <c r="N1066" i="2"/>
  <c r="L1066" i="2"/>
  <c r="K461" i="1"/>
  <c r="P1065" i="2"/>
  <c r="O1065" i="2"/>
  <c r="N1065" i="2"/>
  <c r="L1065" i="2"/>
  <c r="K460" i="1"/>
  <c r="P1064" i="2"/>
  <c r="O1064" i="2"/>
  <c r="N1064" i="2"/>
  <c r="L1064" i="2"/>
  <c r="K459" i="1"/>
  <c r="P1063" i="2"/>
  <c r="O1063" i="2"/>
  <c r="N1063" i="2"/>
  <c r="L1063" i="2"/>
  <c r="P1062" i="2"/>
  <c r="O1062" i="2"/>
  <c r="N1062" i="2"/>
  <c r="L1062" i="2"/>
  <c r="P1060" i="2"/>
  <c r="O1060" i="2"/>
  <c r="N1060" i="2"/>
  <c r="L1060" i="2"/>
  <c r="K456" i="1"/>
  <c r="P1058" i="2"/>
  <c r="O1058" i="2"/>
  <c r="N1058" i="2"/>
  <c r="L1058" i="2"/>
  <c r="P1057" i="2"/>
  <c r="O1057" i="2"/>
  <c r="N1057" i="2"/>
  <c r="L1057" i="2"/>
  <c r="P1055" i="2"/>
  <c r="O1055" i="2"/>
  <c r="N1055" i="2"/>
  <c r="L1055" i="2"/>
  <c r="P1051" i="2"/>
  <c r="O1051" i="2"/>
  <c r="N1051" i="2"/>
  <c r="L1051" i="2"/>
  <c r="P1049" i="2"/>
  <c r="O1049" i="2"/>
  <c r="N1049" i="2"/>
  <c r="L1049" i="2"/>
  <c r="K450" i="1"/>
  <c r="P1046" i="2"/>
  <c r="O1046" i="2"/>
  <c r="N1046" i="2"/>
  <c r="L1046" i="2"/>
  <c r="P1044" i="2"/>
  <c r="O1044" i="2"/>
  <c r="N1044" i="2"/>
  <c r="L1044" i="2"/>
  <c r="P1040" i="2"/>
  <c r="O1040" i="2"/>
  <c r="N1040" i="2"/>
  <c r="L1040" i="2"/>
  <c r="P1037" i="2"/>
  <c r="O1037" i="2"/>
  <c r="N1037" i="2"/>
  <c r="L1037" i="2"/>
  <c r="K443" i="1"/>
  <c r="P1031" i="2"/>
  <c r="O1031" i="2"/>
  <c r="N1031" i="2"/>
  <c r="L1031" i="2"/>
  <c r="P1030" i="2"/>
  <c r="O1030" i="2"/>
  <c r="N1030" i="2"/>
  <c r="L1030" i="2"/>
  <c r="P1028" i="2"/>
  <c r="O1028" i="2"/>
  <c r="N1028" i="2"/>
  <c r="L1028" i="2"/>
  <c r="P1025" i="2"/>
  <c r="O1025" i="2"/>
  <c r="N1025" i="2"/>
  <c r="L1025" i="2"/>
  <c r="P1020" i="2"/>
  <c r="O1020" i="2"/>
  <c r="N1020" i="2"/>
  <c r="L1020" i="2"/>
  <c r="P1018" i="2"/>
  <c r="O1018" i="2"/>
  <c r="N1018" i="2"/>
  <c r="L1018" i="2"/>
  <c r="P1014" i="2"/>
  <c r="O1014" i="2"/>
  <c r="N1014" i="2"/>
  <c r="L1014" i="2"/>
  <c r="P1011" i="2"/>
  <c r="O1011" i="2"/>
  <c r="N1011" i="2"/>
  <c r="L1011" i="2"/>
  <c r="P1008" i="2"/>
  <c r="O1008" i="2"/>
  <c r="N1008" i="2"/>
  <c r="L1008" i="2"/>
  <c r="P1005" i="2"/>
  <c r="O1005" i="2"/>
  <c r="N1005" i="2"/>
  <c r="L1005" i="2"/>
  <c r="K431" i="1"/>
  <c r="P996" i="2"/>
  <c r="O996" i="2"/>
  <c r="N996" i="2"/>
  <c r="L996" i="2"/>
  <c r="P995" i="2"/>
  <c r="O995" i="2"/>
  <c r="N995" i="2"/>
  <c r="L995" i="2"/>
  <c r="P993" i="2"/>
  <c r="O993" i="2"/>
  <c r="N993" i="2"/>
  <c r="L993" i="2"/>
  <c r="P987" i="2"/>
  <c r="O987" i="2"/>
  <c r="N987" i="2"/>
  <c r="L987" i="2"/>
  <c r="P983" i="2"/>
  <c r="O983" i="2"/>
  <c r="N983" i="2"/>
  <c r="L983" i="2"/>
  <c r="P980" i="2"/>
  <c r="O980" i="2"/>
  <c r="N980" i="2"/>
  <c r="L980" i="2"/>
  <c r="P977" i="2"/>
  <c r="O977" i="2"/>
  <c r="N977" i="2"/>
  <c r="L977" i="2"/>
  <c r="P974" i="2"/>
  <c r="O974" i="2"/>
  <c r="N974" i="2"/>
  <c r="L974" i="2"/>
  <c r="K422" i="1"/>
  <c r="P970" i="2"/>
  <c r="O970" i="2"/>
  <c r="N970" i="2"/>
  <c r="L970" i="2"/>
  <c r="K421" i="1"/>
  <c r="P969" i="2"/>
  <c r="O969" i="2"/>
  <c r="N969" i="2"/>
  <c r="L969" i="2"/>
  <c r="K420" i="1"/>
  <c r="P968" i="2"/>
  <c r="O968" i="2"/>
  <c r="N968" i="2"/>
  <c r="L968" i="2"/>
  <c r="K419" i="1"/>
  <c r="P967" i="2"/>
  <c r="O967" i="2"/>
  <c r="N967" i="2"/>
  <c r="L967" i="2"/>
  <c r="K418" i="1"/>
  <c r="P966" i="2"/>
  <c r="O966" i="2"/>
  <c r="N966" i="2"/>
  <c r="L966" i="2"/>
  <c r="K417" i="1"/>
  <c r="P965" i="2"/>
  <c r="O965" i="2"/>
  <c r="N965" i="2"/>
  <c r="L965" i="2"/>
  <c r="K415" i="1"/>
  <c r="P962" i="2"/>
  <c r="O962" i="2"/>
  <c r="N962" i="2"/>
  <c r="L962" i="2"/>
  <c r="K412" i="1"/>
  <c r="P958" i="2"/>
  <c r="O958" i="2"/>
  <c r="N958" i="2"/>
  <c r="L958" i="2"/>
  <c r="K410" i="1"/>
  <c r="P955" i="2"/>
  <c r="O955" i="2"/>
  <c r="N955" i="2"/>
  <c r="L955" i="2"/>
  <c r="K409" i="1"/>
  <c r="P954" i="2"/>
  <c r="O954" i="2"/>
  <c r="N954" i="2"/>
  <c r="L954" i="2"/>
  <c r="P953" i="2"/>
  <c r="O953" i="2"/>
  <c r="N953" i="2"/>
  <c r="L953" i="2"/>
  <c r="P950" i="2"/>
  <c r="O950" i="2"/>
  <c r="N950" i="2"/>
  <c r="L950" i="2"/>
  <c r="P947" i="2"/>
  <c r="O947" i="2"/>
  <c r="N947" i="2"/>
  <c r="L947" i="2"/>
  <c r="K404" i="1"/>
  <c r="P943" i="2"/>
  <c r="O943" i="2"/>
  <c r="N943" i="2"/>
  <c r="L943" i="2"/>
  <c r="K403" i="1"/>
  <c r="P942" i="2"/>
  <c r="O942" i="2"/>
  <c r="N942" i="2"/>
  <c r="L942" i="2"/>
  <c r="K402" i="1"/>
  <c r="P941" i="2"/>
  <c r="O941" i="2"/>
  <c r="N941" i="2"/>
  <c r="L941" i="2"/>
  <c r="K401" i="1"/>
  <c r="P940" i="2"/>
  <c r="O940" i="2"/>
  <c r="N940" i="2"/>
  <c r="L940" i="2"/>
  <c r="K398" i="1"/>
  <c r="P936" i="2"/>
  <c r="O936" i="2"/>
  <c r="N936" i="2"/>
  <c r="L936" i="2"/>
  <c r="K396" i="1"/>
  <c r="P933" i="2"/>
  <c r="O933" i="2"/>
  <c r="N933" i="2"/>
  <c r="L933" i="2"/>
  <c r="K395" i="1"/>
  <c r="P932" i="2"/>
  <c r="O932" i="2"/>
  <c r="N932" i="2"/>
  <c r="L932" i="2"/>
  <c r="K394" i="1"/>
  <c r="P931" i="2"/>
  <c r="O931" i="2"/>
  <c r="N931" i="2"/>
  <c r="L931" i="2"/>
  <c r="K393" i="1"/>
  <c r="P930" i="2"/>
  <c r="O930" i="2"/>
  <c r="N930" i="2"/>
  <c r="L930" i="2"/>
  <c r="K392" i="1"/>
  <c r="P929" i="2"/>
  <c r="O929" i="2"/>
  <c r="N929" i="2"/>
  <c r="L929" i="2"/>
  <c r="K391" i="1"/>
  <c r="P928" i="2"/>
  <c r="O928" i="2"/>
  <c r="N928" i="2"/>
  <c r="L928" i="2"/>
  <c r="P927" i="2"/>
  <c r="O927" i="2"/>
  <c r="N927" i="2"/>
  <c r="L927" i="2"/>
  <c r="P924" i="2"/>
  <c r="O924" i="2"/>
  <c r="N924" i="2"/>
  <c r="L924" i="2"/>
  <c r="P921" i="2"/>
  <c r="O921" i="2"/>
  <c r="N921" i="2"/>
  <c r="L921" i="2"/>
  <c r="K386" i="1"/>
  <c r="P917" i="2"/>
  <c r="O917" i="2"/>
  <c r="N917" i="2"/>
  <c r="L917" i="2"/>
  <c r="K385" i="1"/>
  <c r="P916" i="2"/>
  <c r="O916" i="2"/>
  <c r="N916" i="2"/>
  <c r="L916" i="2"/>
  <c r="K384" i="1"/>
  <c r="P915" i="2"/>
  <c r="O915" i="2"/>
  <c r="N915" i="2"/>
  <c r="L915" i="2"/>
  <c r="P914" i="2"/>
  <c r="O914" i="2"/>
  <c r="N914" i="2"/>
  <c r="L914" i="2"/>
  <c r="P911" i="2"/>
  <c r="O911" i="2"/>
  <c r="N911" i="2"/>
  <c r="L911" i="2"/>
  <c r="K381" i="1"/>
  <c r="P908" i="2"/>
  <c r="O908" i="2"/>
  <c r="N908" i="2"/>
  <c r="L908" i="2"/>
  <c r="K380" i="1"/>
  <c r="P907" i="2"/>
  <c r="O907" i="2"/>
  <c r="N907" i="2"/>
  <c r="L907" i="2"/>
  <c r="K379" i="1"/>
  <c r="P906" i="2"/>
  <c r="O906" i="2"/>
  <c r="N906" i="2"/>
  <c r="L906" i="2"/>
  <c r="K378" i="1"/>
  <c r="P905" i="2"/>
  <c r="O905" i="2"/>
  <c r="N905" i="2"/>
  <c r="L905" i="2"/>
  <c r="K377" i="1"/>
  <c r="P904" i="2"/>
  <c r="O904" i="2"/>
  <c r="N904" i="2"/>
  <c r="L904" i="2"/>
  <c r="K376" i="1"/>
  <c r="P903" i="2"/>
  <c r="O903" i="2"/>
  <c r="N903" i="2"/>
  <c r="L903" i="2"/>
  <c r="K375" i="1"/>
  <c r="P902" i="2"/>
  <c r="O902" i="2"/>
  <c r="N902" i="2"/>
  <c r="L902" i="2"/>
  <c r="K374" i="1"/>
  <c r="P901" i="2"/>
  <c r="O901" i="2"/>
  <c r="N901" i="2"/>
  <c r="L901" i="2"/>
  <c r="K373" i="1"/>
  <c r="P900" i="2"/>
  <c r="O900" i="2"/>
  <c r="N900" i="2"/>
  <c r="L900" i="2"/>
  <c r="K372" i="1"/>
  <c r="P899" i="2"/>
  <c r="O899" i="2"/>
  <c r="N899" i="2"/>
  <c r="L899" i="2"/>
  <c r="P898" i="2"/>
  <c r="O898" i="2"/>
  <c r="N898" i="2"/>
  <c r="L898" i="2"/>
  <c r="P896" i="2"/>
  <c r="O896" i="2"/>
  <c r="N896" i="2"/>
  <c r="L896" i="2"/>
  <c r="K369" i="1"/>
  <c r="P894" i="2"/>
  <c r="O894" i="2"/>
  <c r="N894" i="2"/>
  <c r="L894" i="2"/>
  <c r="K368" i="1"/>
  <c r="P893" i="2"/>
  <c r="O893" i="2"/>
  <c r="N893" i="2"/>
  <c r="L893" i="2"/>
  <c r="K367" i="1"/>
  <c r="P892" i="2"/>
  <c r="O892" i="2"/>
  <c r="N892" i="2"/>
  <c r="L892" i="2"/>
  <c r="K365" i="1"/>
  <c r="P889" i="2"/>
  <c r="O889" i="2"/>
  <c r="N889" i="2"/>
  <c r="M889" i="2"/>
  <c r="K364" i="1"/>
  <c r="P888" i="2"/>
  <c r="O888" i="2"/>
  <c r="N888" i="2"/>
  <c r="L888" i="2"/>
  <c r="M888" i="2"/>
  <c r="P887" i="2"/>
  <c r="O887" i="2"/>
  <c r="N887" i="2"/>
  <c r="L887" i="2"/>
  <c r="E1253" i="2"/>
  <c r="E1251" i="2"/>
  <c r="E1248" i="2"/>
  <c r="E1245" i="2"/>
  <c r="E1240" i="2"/>
  <c r="E1238" i="2"/>
  <c r="E1237" i="2"/>
  <c r="E1234" i="2"/>
  <c r="E1231" i="2"/>
  <c r="E1230" i="2"/>
  <c r="E1226" i="2"/>
  <c r="E1225" i="2"/>
  <c r="E1224" i="2"/>
  <c r="E1223" i="2"/>
  <c r="E1222" i="2"/>
  <c r="E1221" i="2"/>
  <c r="E1220" i="2"/>
  <c r="E1218" i="2"/>
  <c r="E1217" i="2"/>
  <c r="E1216" i="2"/>
  <c r="E1215" i="2"/>
  <c r="E1212" i="2"/>
  <c r="E1211" i="2"/>
  <c r="E1210" i="2"/>
  <c r="E1209" i="2"/>
  <c r="E1206" i="2"/>
  <c r="E1203" i="2"/>
  <c r="E1200" i="2"/>
  <c r="E1197" i="2"/>
  <c r="E1194" i="2"/>
  <c r="E1190" i="2"/>
  <c r="E1189" i="2"/>
  <c r="E1187" i="2"/>
  <c r="E1185" i="2"/>
  <c r="E1184" i="2"/>
  <c r="E1182" i="2"/>
  <c r="E1181" i="2"/>
  <c r="E1180" i="2"/>
  <c r="E1178" i="2"/>
  <c r="E1177" i="2"/>
  <c r="E1176" i="2"/>
  <c r="E1175" i="2"/>
  <c r="E1174" i="2"/>
  <c r="E1173" i="2"/>
  <c r="E1170" i="2"/>
  <c r="E1169" i="2"/>
  <c r="E1168" i="2"/>
  <c r="E1166" i="2"/>
  <c r="E1165" i="2"/>
  <c r="E1164" i="2"/>
  <c r="E1163" i="2"/>
  <c r="E1162" i="2"/>
  <c r="E1161" i="2"/>
  <c r="E1160" i="2"/>
  <c r="E1159" i="2"/>
  <c r="E1153" i="2"/>
  <c r="E1152" i="2"/>
  <c r="E1151" i="2"/>
  <c r="E1150" i="2"/>
  <c r="E1149" i="2"/>
  <c r="E1148" i="2"/>
  <c r="E1147" i="2"/>
  <c r="E1146" i="2"/>
  <c r="E1145" i="2"/>
  <c r="E1142" i="2"/>
  <c r="E1141" i="2"/>
  <c r="E1140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2" i="2"/>
  <c r="E1121" i="2"/>
  <c r="E1120" i="2"/>
  <c r="E1119" i="2"/>
  <c r="E1118" i="2"/>
  <c r="E1117" i="2"/>
  <c r="E1116" i="2"/>
  <c r="E1115" i="2"/>
  <c r="E1114" i="2"/>
  <c r="E1111" i="2"/>
  <c r="E1110" i="2"/>
  <c r="E1109" i="2"/>
  <c r="E1108" i="2"/>
  <c r="E1107" i="2"/>
  <c r="E1106" i="2"/>
  <c r="E1105" i="2"/>
  <c r="E1104" i="2"/>
  <c r="E1103" i="2"/>
  <c r="E1100" i="2"/>
  <c r="E1099" i="2"/>
  <c r="E1098" i="2"/>
  <c r="E1097" i="2"/>
  <c r="E1096" i="2"/>
  <c r="E1095" i="2"/>
  <c r="E1094" i="2"/>
  <c r="E1091" i="2"/>
  <c r="E1090" i="2"/>
  <c r="E1089" i="2"/>
  <c r="E1086" i="2"/>
  <c r="E1085" i="2"/>
  <c r="E1084" i="2"/>
  <c r="E1075" i="2"/>
  <c r="E1072" i="2"/>
  <c r="E1081" i="2"/>
  <c r="E1080" i="2"/>
  <c r="E1079" i="2"/>
  <c r="E1067" i="2"/>
  <c r="E1066" i="2"/>
  <c r="E1065" i="2"/>
  <c r="E1064" i="2"/>
  <c r="E1063" i="2"/>
  <c r="E1062" i="2"/>
  <c r="E1060" i="2"/>
  <c r="E1058" i="2"/>
  <c r="E1057" i="2"/>
  <c r="E1055" i="2"/>
  <c r="E1051" i="2"/>
  <c r="E1049" i="2"/>
  <c r="E1046" i="2"/>
  <c r="E1044" i="2"/>
  <c r="E1040" i="2"/>
  <c r="E1037" i="2"/>
  <c r="E1031" i="2"/>
  <c r="E1030" i="2"/>
  <c r="E1028" i="2"/>
  <c r="E1025" i="2"/>
  <c r="E1020" i="2"/>
  <c r="E1018" i="2"/>
  <c r="E1014" i="2"/>
  <c r="E1011" i="2"/>
  <c r="E1008" i="2"/>
  <c r="E1005" i="2"/>
  <c r="E996" i="2"/>
  <c r="E995" i="2"/>
  <c r="E993" i="2"/>
  <c r="E987" i="2"/>
  <c r="E983" i="2"/>
  <c r="E980" i="2"/>
  <c r="E977" i="2"/>
  <c r="E974" i="2"/>
  <c r="E970" i="2"/>
  <c r="E969" i="2"/>
  <c r="E968" i="2"/>
  <c r="E967" i="2"/>
  <c r="E966" i="2"/>
  <c r="E965" i="2"/>
  <c r="E962" i="2"/>
  <c r="E958" i="2"/>
  <c r="E955" i="2"/>
  <c r="E954" i="2"/>
  <c r="E953" i="2"/>
  <c r="E950" i="2"/>
  <c r="E947" i="2"/>
  <c r="E943" i="2"/>
  <c r="E942" i="2"/>
  <c r="E941" i="2"/>
  <c r="E940" i="2"/>
  <c r="E936" i="2"/>
  <c r="E933" i="2"/>
  <c r="E932" i="2"/>
  <c r="E931" i="2"/>
  <c r="E930" i="2"/>
  <c r="E929" i="2"/>
  <c r="E928" i="2"/>
  <c r="E927" i="2"/>
  <c r="E924" i="2"/>
  <c r="E921" i="2"/>
  <c r="E917" i="2"/>
  <c r="E916" i="2"/>
  <c r="E915" i="2"/>
  <c r="E914" i="2"/>
  <c r="E911" i="2"/>
  <c r="E908" i="2"/>
  <c r="E907" i="2"/>
  <c r="E906" i="2"/>
  <c r="E905" i="2"/>
  <c r="E904" i="2"/>
  <c r="E903" i="2"/>
  <c r="E902" i="2"/>
  <c r="E901" i="2"/>
  <c r="E900" i="2"/>
  <c r="E899" i="2"/>
  <c r="E898" i="2"/>
  <c r="E896" i="2"/>
  <c r="E894" i="2"/>
  <c r="E893" i="2"/>
  <c r="E892" i="2"/>
  <c r="E889" i="2"/>
  <c r="E888" i="2"/>
  <c r="E887" i="2"/>
  <c r="K358" i="1"/>
  <c r="P877" i="2"/>
  <c r="O877" i="2"/>
  <c r="N877" i="2"/>
  <c r="L877" i="2"/>
  <c r="E877" i="2"/>
  <c r="P878" i="2"/>
  <c r="O878" i="2"/>
  <c r="N878" i="2"/>
  <c r="L878" i="2"/>
  <c r="E878" i="2"/>
  <c r="K357" i="1"/>
  <c r="P874" i="2"/>
  <c r="O874" i="2"/>
  <c r="N874" i="2"/>
  <c r="L874" i="2"/>
  <c r="E874" i="2"/>
  <c r="P875" i="2"/>
  <c r="O875" i="2"/>
  <c r="N875" i="2"/>
  <c r="L875" i="2"/>
  <c r="E875" i="2"/>
  <c r="K356" i="1"/>
  <c r="P872" i="2"/>
  <c r="O872" i="2"/>
  <c r="N872" i="2"/>
  <c r="L872" i="2"/>
  <c r="E872" i="2"/>
  <c r="P870" i="2"/>
  <c r="O870" i="2"/>
  <c r="N870" i="2"/>
  <c r="L870" i="2"/>
  <c r="E870" i="2"/>
  <c r="O871" i="2"/>
  <c r="N871" i="2"/>
  <c r="L871" i="2"/>
  <c r="E871" i="2"/>
  <c r="K352" i="1"/>
  <c r="P862" i="2"/>
  <c r="O862" i="2"/>
  <c r="N862" i="2"/>
  <c r="L862" i="2"/>
  <c r="E862" i="2"/>
  <c r="P863" i="2"/>
  <c r="O863" i="2"/>
  <c r="N863" i="2"/>
  <c r="L863" i="2"/>
  <c r="E863" i="2"/>
  <c r="K351" i="1"/>
  <c r="P859" i="2"/>
  <c r="O859" i="2"/>
  <c r="N859" i="2"/>
  <c r="L859" i="2"/>
  <c r="E859" i="2"/>
  <c r="P860" i="2"/>
  <c r="O860" i="2"/>
  <c r="N860" i="2"/>
  <c r="L860" i="2"/>
  <c r="E860" i="2"/>
  <c r="K349" i="1"/>
  <c r="P854" i="2"/>
  <c r="O854" i="2"/>
  <c r="N854" i="2"/>
  <c r="L854" i="2"/>
  <c r="E854" i="2"/>
  <c r="P855" i="2"/>
  <c r="O855" i="2"/>
  <c r="N855" i="2"/>
  <c r="L855" i="2"/>
  <c r="E855" i="2"/>
  <c r="K348" i="1"/>
  <c r="P851" i="2"/>
  <c r="O851" i="2"/>
  <c r="N851" i="2"/>
  <c r="L851" i="2"/>
  <c r="E851" i="2"/>
  <c r="P852" i="2"/>
  <c r="O852" i="2"/>
  <c r="N852" i="2"/>
  <c r="L852" i="2"/>
  <c r="E852" i="2"/>
  <c r="K347" i="1"/>
  <c r="P848" i="2"/>
  <c r="O848" i="2"/>
  <c r="N848" i="2"/>
  <c r="L848" i="2"/>
  <c r="E848" i="2"/>
  <c r="P847" i="2"/>
  <c r="O847" i="2"/>
  <c r="N847" i="2"/>
  <c r="L847" i="2"/>
  <c r="E847" i="2"/>
  <c r="O849" i="2"/>
  <c r="N849" i="2"/>
  <c r="L849" i="2"/>
  <c r="E849" i="2"/>
  <c r="K344" i="1"/>
  <c r="P842" i="2"/>
  <c r="O842" i="2"/>
  <c r="N842" i="2"/>
  <c r="L842" i="2"/>
  <c r="E842" i="2"/>
  <c r="K343" i="1"/>
  <c r="P839" i="2"/>
  <c r="O839" i="2"/>
  <c r="N839" i="2"/>
  <c r="L839" i="2"/>
  <c r="E839" i="2"/>
  <c r="P840" i="2"/>
  <c r="O840" i="2"/>
  <c r="N840" i="2"/>
  <c r="L840" i="2"/>
  <c r="E840" i="2"/>
  <c r="K339" i="1"/>
  <c r="P833" i="2"/>
  <c r="O833" i="2"/>
  <c r="N833" i="2"/>
  <c r="L833" i="2"/>
  <c r="E833" i="2"/>
  <c r="K338" i="1"/>
  <c r="P830" i="2"/>
  <c r="O830" i="2"/>
  <c r="N830" i="2"/>
  <c r="L830" i="2"/>
  <c r="E830" i="2"/>
  <c r="P829" i="2"/>
  <c r="O829" i="2"/>
  <c r="N829" i="2"/>
  <c r="L829" i="2"/>
  <c r="E829" i="2"/>
  <c r="P831" i="2"/>
  <c r="O831" i="2"/>
  <c r="N831" i="2"/>
  <c r="L831" i="2"/>
  <c r="E831" i="2"/>
  <c r="K337" i="1"/>
  <c r="P827" i="2"/>
  <c r="O827" i="2"/>
  <c r="N827" i="2"/>
  <c r="L827" i="2"/>
  <c r="E827" i="2"/>
  <c r="K336" i="1"/>
  <c r="P824" i="2"/>
  <c r="O824" i="2"/>
  <c r="N824" i="2"/>
  <c r="L824" i="2"/>
  <c r="E824" i="2"/>
  <c r="P825" i="2"/>
  <c r="O825" i="2"/>
  <c r="N825" i="2"/>
  <c r="L825" i="2"/>
  <c r="M825" i="2"/>
  <c r="E825" i="2"/>
  <c r="K334" i="1"/>
  <c r="P820" i="2"/>
  <c r="O820" i="2"/>
  <c r="N820" i="2"/>
  <c r="L820" i="2"/>
  <c r="E820" i="2"/>
  <c r="P821" i="2"/>
  <c r="O821" i="2"/>
  <c r="N821" i="2"/>
  <c r="L821" i="2"/>
  <c r="E821" i="2"/>
  <c r="K332" i="1"/>
  <c r="P816" i="2"/>
  <c r="O816" i="2"/>
  <c r="N816" i="2"/>
  <c r="L816" i="2"/>
  <c r="E816" i="2"/>
  <c r="K331" i="1"/>
  <c r="P814" i="2"/>
  <c r="O814" i="2"/>
  <c r="N814" i="2"/>
  <c r="L814" i="2"/>
  <c r="E814" i="2"/>
  <c r="K330" i="1"/>
  <c r="P812" i="2"/>
  <c r="O812" i="2"/>
  <c r="N812" i="2"/>
  <c r="L812" i="2"/>
  <c r="E812" i="2"/>
  <c r="K329" i="1"/>
  <c r="P810" i="2"/>
  <c r="O810" i="2"/>
  <c r="N810" i="2"/>
  <c r="L810" i="2"/>
  <c r="E810" i="2"/>
  <c r="K326" i="1"/>
  <c r="P805" i="2"/>
  <c r="O805" i="2"/>
  <c r="N805" i="2"/>
  <c r="L805" i="2"/>
  <c r="E805" i="2"/>
  <c r="K325" i="1"/>
  <c r="P802" i="2"/>
  <c r="O802" i="2"/>
  <c r="N802" i="2"/>
  <c r="L802" i="2"/>
  <c r="E802" i="2"/>
  <c r="P803" i="2"/>
  <c r="O803" i="2"/>
  <c r="N803" i="2"/>
  <c r="L803" i="2"/>
  <c r="E803" i="2"/>
  <c r="K324" i="1"/>
  <c r="P800" i="2"/>
  <c r="O800" i="2"/>
  <c r="N800" i="2"/>
  <c r="L800" i="2"/>
  <c r="E800" i="2"/>
  <c r="K322" i="1"/>
  <c r="P797" i="2"/>
  <c r="O797" i="2"/>
  <c r="N797" i="2"/>
  <c r="L797" i="2"/>
  <c r="E797" i="2"/>
  <c r="K321" i="1"/>
  <c r="P794" i="2"/>
  <c r="O794" i="2"/>
  <c r="N794" i="2"/>
  <c r="L794" i="2"/>
  <c r="E794" i="2"/>
  <c r="P795" i="2"/>
  <c r="O795" i="2"/>
  <c r="N795" i="2"/>
  <c r="L795" i="2"/>
  <c r="E795" i="2"/>
  <c r="K320" i="1"/>
  <c r="P792" i="2"/>
  <c r="O792" i="2"/>
  <c r="N792" i="2"/>
  <c r="L792" i="2"/>
  <c r="E792" i="2"/>
  <c r="K318" i="1"/>
  <c r="P788" i="2"/>
  <c r="O788" i="2"/>
  <c r="N788" i="2"/>
  <c r="L788" i="2"/>
  <c r="E788" i="2"/>
  <c r="K317" i="1"/>
  <c r="P784" i="2"/>
  <c r="O784" i="2"/>
  <c r="N784" i="2"/>
  <c r="L784" i="2"/>
  <c r="E784" i="2"/>
  <c r="P783" i="2"/>
  <c r="O783" i="2"/>
  <c r="N783" i="2"/>
  <c r="L783" i="2"/>
  <c r="E783" i="2"/>
  <c r="P782" i="2"/>
  <c r="O782" i="2"/>
  <c r="N782" i="2"/>
  <c r="L782" i="2"/>
  <c r="E782" i="2"/>
  <c r="P785" i="2"/>
  <c r="O785" i="2"/>
  <c r="N785" i="2"/>
  <c r="L785" i="2"/>
  <c r="E785" i="2"/>
  <c r="P786" i="2"/>
  <c r="O786" i="2"/>
  <c r="N786" i="2"/>
  <c r="L786" i="2"/>
  <c r="E786" i="2"/>
  <c r="K316" i="1"/>
  <c r="P779" i="2"/>
  <c r="O779" i="2"/>
  <c r="N779" i="2"/>
  <c r="L779" i="2"/>
  <c r="E779" i="2"/>
  <c r="P780" i="2"/>
  <c r="O780" i="2"/>
  <c r="N780" i="2"/>
  <c r="L780" i="2"/>
  <c r="E780" i="2"/>
  <c r="K314" i="1"/>
  <c r="P774" i="2"/>
  <c r="O774" i="2"/>
  <c r="N774" i="2"/>
  <c r="L774" i="2"/>
  <c r="E774" i="2"/>
  <c r="P773" i="2"/>
  <c r="O773" i="2"/>
  <c r="N773" i="2"/>
  <c r="L773" i="2"/>
  <c r="E773" i="2"/>
  <c r="O775" i="2"/>
  <c r="N775" i="2"/>
  <c r="L775" i="2"/>
  <c r="E775" i="2"/>
  <c r="K313" i="1"/>
  <c r="P770" i="2"/>
  <c r="O770" i="2"/>
  <c r="N770" i="2"/>
  <c r="L770" i="2"/>
  <c r="E770" i="2"/>
  <c r="P771" i="2"/>
  <c r="O771" i="2"/>
  <c r="N771" i="2"/>
  <c r="L771" i="2"/>
  <c r="E771" i="2"/>
  <c r="K312" i="1"/>
  <c r="P767" i="2"/>
  <c r="O767" i="2"/>
  <c r="N767" i="2"/>
  <c r="L767" i="2"/>
  <c r="E767" i="2"/>
  <c r="P768" i="2"/>
  <c r="O768" i="2"/>
  <c r="N768" i="2"/>
  <c r="L768" i="2"/>
  <c r="E768" i="2"/>
  <c r="K309" i="1"/>
  <c r="P762" i="2"/>
  <c r="O762" i="2"/>
  <c r="N762" i="2"/>
  <c r="L762" i="2"/>
  <c r="E762" i="2"/>
  <c r="K308" i="1"/>
  <c r="P759" i="2"/>
  <c r="O759" i="2"/>
  <c r="N759" i="2"/>
  <c r="L759" i="2"/>
  <c r="E759" i="2"/>
  <c r="P760" i="2"/>
  <c r="O760" i="2"/>
  <c r="N760" i="2"/>
  <c r="L760" i="2"/>
  <c r="E760" i="2"/>
  <c r="K307" i="1"/>
  <c r="P757" i="2"/>
  <c r="O757" i="2"/>
  <c r="N757" i="2"/>
  <c r="L757" i="2"/>
  <c r="E757" i="2"/>
  <c r="K306" i="1"/>
  <c r="P755" i="2"/>
  <c r="O755" i="2"/>
  <c r="N755" i="2"/>
  <c r="L755" i="2"/>
  <c r="E755" i="2"/>
  <c r="K305" i="1"/>
  <c r="P752" i="2"/>
  <c r="O752" i="2"/>
  <c r="N752" i="2"/>
  <c r="L752" i="2"/>
  <c r="E752" i="2"/>
  <c r="P753" i="2"/>
  <c r="O753" i="2"/>
  <c r="N753" i="2"/>
  <c r="L753" i="2"/>
  <c r="E753" i="2"/>
  <c r="K304" i="1"/>
  <c r="P749" i="2"/>
  <c r="O749" i="2"/>
  <c r="N749" i="2"/>
  <c r="L749" i="2"/>
  <c r="E749" i="2"/>
  <c r="P750" i="2"/>
  <c r="O750" i="2"/>
  <c r="N750" i="2"/>
  <c r="L750" i="2"/>
  <c r="E750" i="2"/>
  <c r="K303" i="1"/>
  <c r="P746" i="2"/>
  <c r="O746" i="2"/>
  <c r="N746" i="2"/>
  <c r="L746" i="2"/>
  <c r="E746" i="2"/>
  <c r="P747" i="2"/>
  <c r="O747" i="2"/>
  <c r="N747" i="2"/>
  <c r="L747" i="2"/>
  <c r="E747" i="2"/>
  <c r="K302" i="1"/>
  <c r="P743" i="2"/>
  <c r="O743" i="2"/>
  <c r="N743" i="2"/>
  <c r="L743" i="2"/>
  <c r="E743" i="2"/>
  <c r="P744" i="2"/>
  <c r="O744" i="2"/>
  <c r="N744" i="2"/>
  <c r="L744" i="2"/>
  <c r="E744" i="2"/>
  <c r="K301" i="1"/>
  <c r="P740" i="2"/>
  <c r="O740" i="2"/>
  <c r="N740" i="2"/>
  <c r="L740" i="2"/>
  <c r="M740" i="2"/>
  <c r="E740" i="2"/>
  <c r="P739" i="2"/>
  <c r="O739" i="2"/>
  <c r="N739" i="2"/>
  <c r="L739" i="2"/>
  <c r="E739" i="2"/>
  <c r="P741" i="2"/>
  <c r="O741" i="2"/>
  <c r="N741" i="2"/>
  <c r="L741" i="2"/>
  <c r="E741" i="2"/>
  <c r="K300" i="1"/>
  <c r="P736" i="2"/>
  <c r="O736" i="2"/>
  <c r="N736" i="2"/>
  <c r="L736" i="2"/>
  <c r="E736" i="2"/>
  <c r="P737" i="2"/>
  <c r="O737" i="2"/>
  <c r="N737" i="2"/>
  <c r="L737" i="2"/>
  <c r="E737" i="2"/>
  <c r="K298" i="1"/>
  <c r="P732" i="2"/>
  <c r="O732" i="2"/>
  <c r="N732" i="2"/>
  <c r="L732" i="2"/>
  <c r="E732" i="2"/>
  <c r="P731" i="2"/>
  <c r="O731" i="2"/>
  <c r="N731" i="2"/>
  <c r="L731" i="2"/>
  <c r="E731" i="2"/>
  <c r="O733" i="2"/>
  <c r="N733" i="2"/>
  <c r="L733" i="2"/>
  <c r="E733" i="2"/>
  <c r="K297" i="1"/>
  <c r="P728" i="2"/>
  <c r="O728" i="2"/>
  <c r="N728" i="2"/>
  <c r="L728" i="2"/>
  <c r="E728" i="2"/>
  <c r="P729" i="2"/>
  <c r="O729" i="2"/>
  <c r="N729" i="2"/>
  <c r="L729" i="2"/>
  <c r="E729" i="2"/>
  <c r="K296" i="1"/>
  <c r="P725" i="2"/>
  <c r="O725" i="2"/>
  <c r="N725" i="2"/>
  <c r="L725" i="2"/>
  <c r="E725" i="2"/>
  <c r="P726" i="2"/>
  <c r="O726" i="2"/>
  <c r="N726" i="2"/>
  <c r="L726" i="2"/>
  <c r="E726" i="2"/>
  <c r="K295" i="1"/>
  <c r="P722" i="2"/>
  <c r="O722" i="2"/>
  <c r="N722" i="2"/>
  <c r="L722" i="2"/>
  <c r="E722" i="2"/>
  <c r="P723" i="2"/>
  <c r="O723" i="2"/>
  <c r="N723" i="2"/>
  <c r="L723" i="2"/>
  <c r="E723" i="2"/>
  <c r="K294" i="1"/>
  <c r="P720" i="2"/>
  <c r="O720" i="2"/>
  <c r="N720" i="2"/>
  <c r="L720" i="2"/>
  <c r="E720" i="2"/>
  <c r="K292" i="1"/>
  <c r="P715" i="2"/>
  <c r="O715" i="2"/>
  <c r="N715" i="2"/>
  <c r="L715" i="2"/>
  <c r="E715" i="2"/>
  <c r="P716" i="2"/>
  <c r="O716" i="2"/>
  <c r="N716" i="2"/>
  <c r="L716" i="2"/>
  <c r="E716" i="2"/>
  <c r="K291" i="1"/>
  <c r="P713" i="2"/>
  <c r="O713" i="2"/>
  <c r="N713" i="2"/>
  <c r="L713" i="2"/>
  <c r="E713" i="2"/>
  <c r="K290" i="1"/>
  <c r="P711" i="2"/>
  <c r="O711" i="2"/>
  <c r="N711" i="2"/>
  <c r="L711" i="2"/>
  <c r="E711" i="2"/>
  <c r="K289" i="1"/>
  <c r="P709" i="2"/>
  <c r="O709" i="2"/>
  <c r="N709" i="2"/>
  <c r="L709" i="2"/>
  <c r="E709" i="2"/>
  <c r="K288" i="1"/>
  <c r="P706" i="2"/>
  <c r="O706" i="2"/>
  <c r="N706" i="2"/>
  <c r="L706" i="2"/>
  <c r="E706" i="2"/>
  <c r="P707" i="2"/>
  <c r="O707" i="2"/>
  <c r="N707" i="2"/>
  <c r="L707" i="2"/>
  <c r="E707" i="2"/>
  <c r="K287" i="1"/>
  <c r="P703" i="2"/>
  <c r="O703" i="2"/>
  <c r="N703" i="2"/>
  <c r="L703" i="2"/>
  <c r="E703" i="2"/>
  <c r="P704" i="2"/>
  <c r="O704" i="2"/>
  <c r="N704" i="2"/>
  <c r="L704" i="2"/>
  <c r="M704" i="2"/>
  <c r="E704" i="2"/>
  <c r="K286" i="1"/>
  <c r="P700" i="2"/>
  <c r="O700" i="2"/>
  <c r="N700" i="2"/>
  <c r="L700" i="2"/>
  <c r="E700" i="2"/>
  <c r="P701" i="2"/>
  <c r="O701" i="2"/>
  <c r="N701" i="2"/>
  <c r="L701" i="2"/>
  <c r="E701" i="2"/>
  <c r="K285" i="1"/>
  <c r="P697" i="2"/>
  <c r="O697" i="2"/>
  <c r="N697" i="2"/>
  <c r="L697" i="2"/>
  <c r="E697" i="2"/>
  <c r="P696" i="2"/>
  <c r="O696" i="2"/>
  <c r="N696" i="2"/>
  <c r="L696" i="2"/>
  <c r="E696" i="2"/>
  <c r="P698" i="2"/>
  <c r="O698" i="2"/>
  <c r="N698" i="2"/>
  <c r="L698" i="2"/>
  <c r="E698" i="2"/>
  <c r="K284" i="1"/>
  <c r="P693" i="2"/>
  <c r="O693" i="2"/>
  <c r="N693" i="2"/>
  <c r="L693" i="2"/>
  <c r="E693" i="2"/>
  <c r="P694" i="2"/>
  <c r="O694" i="2"/>
  <c r="N694" i="2"/>
  <c r="L694" i="2"/>
  <c r="E694" i="2"/>
  <c r="K283" i="1"/>
  <c r="P691" i="2"/>
  <c r="O691" i="2"/>
  <c r="N691" i="2"/>
  <c r="L691" i="2"/>
  <c r="E691" i="2"/>
  <c r="K282" i="1"/>
  <c r="P688" i="2"/>
  <c r="O688" i="2"/>
  <c r="N688" i="2"/>
  <c r="L688" i="2"/>
  <c r="E688" i="2"/>
  <c r="P689" i="2"/>
  <c r="O689" i="2"/>
  <c r="N689" i="2"/>
  <c r="L689" i="2"/>
  <c r="E689" i="2"/>
  <c r="K281" i="1"/>
  <c r="P686" i="2"/>
  <c r="O686" i="2"/>
  <c r="N686" i="2"/>
  <c r="L686" i="2"/>
  <c r="E686" i="2"/>
  <c r="K280" i="1"/>
  <c r="P683" i="2"/>
  <c r="O683" i="2"/>
  <c r="N683" i="2"/>
  <c r="L683" i="2"/>
  <c r="E683" i="2"/>
  <c r="P682" i="2"/>
  <c r="O682" i="2"/>
  <c r="N682" i="2"/>
  <c r="L682" i="2"/>
  <c r="E682" i="2"/>
  <c r="P681" i="2"/>
  <c r="O681" i="2"/>
  <c r="N681" i="2"/>
  <c r="L681" i="2"/>
  <c r="E681" i="2"/>
  <c r="P684" i="2"/>
  <c r="O684" i="2"/>
  <c r="N684" i="2"/>
  <c r="L684" i="2"/>
  <c r="E684" i="2"/>
  <c r="P685" i="2"/>
  <c r="O685" i="2"/>
  <c r="N685" i="2"/>
  <c r="L685" i="2"/>
  <c r="E685" i="2"/>
  <c r="K279" i="1"/>
  <c r="P678" i="2"/>
  <c r="O678" i="2"/>
  <c r="N678" i="2"/>
  <c r="L678" i="2"/>
  <c r="E678" i="2"/>
  <c r="P679" i="2"/>
  <c r="O679" i="2"/>
  <c r="N679" i="2"/>
  <c r="L679" i="2"/>
  <c r="E679" i="2"/>
  <c r="K275" i="1"/>
  <c r="P671" i="2"/>
  <c r="O671" i="2"/>
  <c r="N671" i="2"/>
  <c r="L671" i="2"/>
  <c r="E671" i="2"/>
  <c r="K274" i="1"/>
  <c r="P669" i="2"/>
  <c r="O669" i="2"/>
  <c r="N669" i="2"/>
  <c r="L669" i="2"/>
  <c r="E669" i="2"/>
  <c r="K273" i="1"/>
  <c r="P666" i="2"/>
  <c r="O666" i="2"/>
  <c r="N666" i="2"/>
  <c r="L666" i="2"/>
  <c r="E666" i="2"/>
  <c r="P667" i="2"/>
  <c r="O667" i="2"/>
  <c r="N667" i="2"/>
  <c r="L667" i="2"/>
  <c r="E667" i="2"/>
  <c r="K270" i="1"/>
  <c r="P661" i="2"/>
  <c r="O661" i="2"/>
  <c r="N661" i="2"/>
  <c r="L661" i="2"/>
  <c r="E661" i="2"/>
  <c r="K268" i="1"/>
  <c r="P657" i="2"/>
  <c r="O657" i="2"/>
  <c r="N657" i="2"/>
  <c r="L657" i="2"/>
  <c r="E657" i="2"/>
  <c r="P658" i="2"/>
  <c r="O658" i="2"/>
  <c r="N658" i="2"/>
  <c r="L658" i="2"/>
  <c r="E658" i="2"/>
  <c r="K267" i="1"/>
  <c r="P654" i="2"/>
  <c r="O654" i="2"/>
  <c r="N654" i="2"/>
  <c r="L654" i="2"/>
  <c r="E654" i="2"/>
  <c r="P655" i="2"/>
  <c r="O655" i="2"/>
  <c r="N655" i="2"/>
  <c r="L655" i="2"/>
  <c r="E655" i="2"/>
  <c r="K266" i="1"/>
  <c r="P652" i="2"/>
  <c r="O652" i="2"/>
  <c r="N652" i="2"/>
  <c r="L652" i="2"/>
  <c r="E652" i="2"/>
  <c r="K360" i="1"/>
  <c r="P882" i="2"/>
  <c r="O882" i="2"/>
  <c r="N882" i="2"/>
  <c r="L882" i="2"/>
  <c r="P879" i="2"/>
  <c r="O879" i="2"/>
  <c r="N879" i="2"/>
  <c r="L879" i="2"/>
  <c r="P876" i="2"/>
  <c r="O876" i="2"/>
  <c r="N876" i="2"/>
  <c r="L876" i="2"/>
  <c r="P873" i="2"/>
  <c r="O873" i="2"/>
  <c r="N873" i="2"/>
  <c r="L873" i="2"/>
  <c r="K354" i="1"/>
  <c r="P867" i="2"/>
  <c r="O867" i="2"/>
  <c r="N867" i="2"/>
  <c r="L867" i="2"/>
  <c r="P864" i="2"/>
  <c r="O864" i="2"/>
  <c r="N864" i="2"/>
  <c r="L864" i="2"/>
  <c r="P861" i="2"/>
  <c r="O861" i="2"/>
  <c r="N861" i="2"/>
  <c r="L861" i="2"/>
  <c r="P856" i="2"/>
  <c r="O856" i="2"/>
  <c r="N856" i="2"/>
  <c r="L856" i="2"/>
  <c r="P853" i="2"/>
  <c r="O853" i="2"/>
  <c r="N853" i="2"/>
  <c r="L853" i="2"/>
  <c r="P850" i="2"/>
  <c r="O850" i="2"/>
  <c r="N850" i="2"/>
  <c r="L850" i="2"/>
  <c r="P843" i="2"/>
  <c r="O843" i="2"/>
  <c r="N843" i="2"/>
  <c r="L843" i="2"/>
  <c r="P841" i="2"/>
  <c r="O841" i="2"/>
  <c r="N841" i="2"/>
  <c r="L841" i="2"/>
  <c r="K342" i="1"/>
  <c r="P838" i="2"/>
  <c r="O838" i="2"/>
  <c r="N838" i="2"/>
  <c r="L838" i="2"/>
  <c r="K341" i="1"/>
  <c r="P837" i="2"/>
  <c r="O837" i="2"/>
  <c r="N837" i="2"/>
  <c r="L837" i="2"/>
  <c r="P834" i="2"/>
  <c r="O834" i="2"/>
  <c r="N834" i="2"/>
  <c r="L834" i="2"/>
  <c r="P832" i="2"/>
  <c r="O832" i="2"/>
  <c r="N832" i="2"/>
  <c r="L832" i="2"/>
  <c r="P828" i="2"/>
  <c r="O828" i="2"/>
  <c r="N828" i="2"/>
  <c r="L828" i="2"/>
  <c r="P826" i="2"/>
  <c r="O826" i="2"/>
  <c r="N826" i="2"/>
  <c r="L826" i="2"/>
  <c r="K335" i="1"/>
  <c r="P823" i="2"/>
  <c r="O823" i="2"/>
  <c r="N823" i="2"/>
  <c r="L823" i="2"/>
  <c r="P822" i="2"/>
  <c r="O822" i="2"/>
  <c r="N822" i="2"/>
  <c r="L822" i="2"/>
  <c r="P817" i="2"/>
  <c r="O817" i="2"/>
  <c r="N817" i="2"/>
  <c r="L817" i="2"/>
  <c r="P815" i="2"/>
  <c r="O815" i="2"/>
  <c r="N815" i="2"/>
  <c r="L815" i="2"/>
  <c r="P813" i="2"/>
  <c r="O813" i="2"/>
  <c r="N813" i="2"/>
  <c r="L813" i="2"/>
  <c r="P811" i="2"/>
  <c r="O811" i="2"/>
  <c r="N811" i="2"/>
  <c r="L811" i="2"/>
  <c r="K328" i="1"/>
  <c r="P809" i="2"/>
  <c r="O809" i="2"/>
  <c r="N809" i="2"/>
  <c r="L809" i="2"/>
  <c r="P806" i="2"/>
  <c r="O806" i="2"/>
  <c r="N806" i="2"/>
  <c r="L806" i="2"/>
  <c r="P804" i="2"/>
  <c r="O804" i="2"/>
  <c r="N804" i="2"/>
  <c r="L804" i="2"/>
  <c r="P801" i="2"/>
  <c r="O801" i="2"/>
  <c r="N801" i="2"/>
  <c r="L801" i="2"/>
  <c r="K323" i="1"/>
  <c r="P799" i="2"/>
  <c r="O799" i="2"/>
  <c r="N799" i="2"/>
  <c r="L799" i="2"/>
  <c r="P798" i="2"/>
  <c r="O798" i="2"/>
  <c r="N798" i="2"/>
  <c r="L798" i="2"/>
  <c r="P796" i="2"/>
  <c r="O796" i="2"/>
  <c r="N796" i="2"/>
  <c r="L796" i="2"/>
  <c r="P793" i="2"/>
  <c r="O793" i="2"/>
  <c r="N793" i="2"/>
  <c r="L793" i="2"/>
  <c r="P789" i="2"/>
  <c r="O789" i="2"/>
  <c r="N789" i="2"/>
  <c r="L789" i="2"/>
  <c r="P787" i="2"/>
  <c r="O787" i="2"/>
  <c r="N787" i="2"/>
  <c r="L787" i="2"/>
  <c r="P781" i="2"/>
  <c r="O781" i="2"/>
  <c r="N781" i="2"/>
  <c r="L781" i="2"/>
  <c r="P776" i="2"/>
  <c r="O776" i="2"/>
  <c r="N776" i="2"/>
  <c r="L776" i="2"/>
  <c r="P772" i="2"/>
  <c r="O772" i="2"/>
  <c r="N772" i="2"/>
  <c r="L772" i="2"/>
  <c r="P769" i="2"/>
  <c r="O769" i="2"/>
  <c r="N769" i="2"/>
  <c r="L769" i="2"/>
  <c r="E882" i="2"/>
  <c r="E879" i="2"/>
  <c r="E876" i="2"/>
  <c r="E873" i="2"/>
  <c r="E867" i="2"/>
  <c r="E864" i="2"/>
  <c r="E861" i="2"/>
  <c r="E856" i="2"/>
  <c r="E853" i="2"/>
  <c r="E850" i="2"/>
  <c r="E843" i="2"/>
  <c r="E841" i="2"/>
  <c r="E838" i="2"/>
  <c r="E837" i="2"/>
  <c r="E834" i="2"/>
  <c r="E832" i="2"/>
  <c r="E828" i="2"/>
  <c r="E826" i="2"/>
  <c r="E823" i="2"/>
  <c r="E822" i="2"/>
  <c r="E817" i="2"/>
  <c r="E815" i="2"/>
  <c r="E813" i="2"/>
  <c r="E811" i="2"/>
  <c r="E809" i="2"/>
  <c r="E806" i="2"/>
  <c r="E804" i="2"/>
  <c r="E801" i="2"/>
  <c r="E799" i="2"/>
  <c r="E798" i="2"/>
  <c r="E796" i="2"/>
  <c r="E793" i="2"/>
  <c r="E789" i="2"/>
  <c r="E787" i="2"/>
  <c r="E781" i="2"/>
  <c r="E776" i="2"/>
  <c r="E772" i="2"/>
  <c r="E769" i="2"/>
  <c r="P763" i="2"/>
  <c r="O763" i="2"/>
  <c r="N763" i="2"/>
  <c r="L763" i="2"/>
  <c r="P761" i="2"/>
  <c r="O761" i="2"/>
  <c r="N761" i="2"/>
  <c r="L761" i="2"/>
  <c r="P758" i="2"/>
  <c r="O758" i="2"/>
  <c r="N758" i="2"/>
  <c r="L758" i="2"/>
  <c r="P756" i="2"/>
  <c r="O756" i="2"/>
  <c r="N756" i="2"/>
  <c r="L756" i="2"/>
  <c r="P754" i="2"/>
  <c r="O754" i="2"/>
  <c r="N754" i="2"/>
  <c r="L754" i="2"/>
  <c r="P751" i="2"/>
  <c r="O751" i="2"/>
  <c r="N751" i="2"/>
  <c r="L751" i="2"/>
  <c r="P748" i="2"/>
  <c r="O748" i="2"/>
  <c r="N748" i="2"/>
  <c r="L748" i="2"/>
  <c r="P745" i="2"/>
  <c r="O745" i="2"/>
  <c r="N745" i="2"/>
  <c r="L745" i="2"/>
  <c r="P742" i="2"/>
  <c r="O742" i="2"/>
  <c r="N742" i="2"/>
  <c r="M742" i="2"/>
  <c r="L742" i="2"/>
  <c r="P738" i="2"/>
  <c r="O738" i="2"/>
  <c r="N738" i="2"/>
  <c r="M738" i="2"/>
  <c r="L738" i="2"/>
  <c r="K299" i="1"/>
  <c r="P735" i="2"/>
  <c r="O735" i="2"/>
  <c r="N735" i="2"/>
  <c r="L735" i="2"/>
  <c r="P734" i="2"/>
  <c r="O734" i="2"/>
  <c r="N734" i="2"/>
  <c r="L734" i="2"/>
  <c r="P730" i="2"/>
  <c r="O730" i="2"/>
  <c r="N730" i="2"/>
  <c r="L730" i="2"/>
  <c r="M730" i="2"/>
  <c r="P727" i="2"/>
  <c r="O727" i="2"/>
  <c r="N727" i="2"/>
  <c r="L727" i="2"/>
  <c r="P724" i="2"/>
  <c r="O724" i="2"/>
  <c r="N724" i="2"/>
  <c r="L724" i="2"/>
  <c r="P721" i="2"/>
  <c r="O721" i="2"/>
  <c r="N721" i="2"/>
  <c r="L721" i="2"/>
  <c r="M721" i="2"/>
  <c r="P717" i="2"/>
  <c r="O717" i="2"/>
  <c r="N717" i="2"/>
  <c r="L717" i="2"/>
  <c r="M717" i="2"/>
  <c r="P714" i="2"/>
  <c r="O714" i="2"/>
  <c r="N714" i="2"/>
  <c r="L714" i="2"/>
  <c r="P712" i="2"/>
  <c r="O712" i="2"/>
  <c r="N712" i="2"/>
  <c r="L712" i="2"/>
  <c r="P710" i="2"/>
  <c r="O710" i="2"/>
  <c r="N710" i="2"/>
  <c r="L710" i="2"/>
  <c r="M710" i="2"/>
  <c r="P708" i="2"/>
  <c r="O708" i="2"/>
  <c r="N708" i="2"/>
  <c r="L708" i="2"/>
  <c r="M708" i="2"/>
  <c r="P705" i="2"/>
  <c r="O705" i="2"/>
  <c r="N705" i="2"/>
  <c r="L705" i="2"/>
  <c r="M705" i="2"/>
  <c r="P702" i="2"/>
  <c r="O702" i="2"/>
  <c r="N702" i="2"/>
  <c r="L702" i="2"/>
  <c r="P699" i="2"/>
  <c r="O699" i="2"/>
  <c r="N699" i="2"/>
  <c r="L699" i="2"/>
  <c r="P695" i="2"/>
  <c r="O695" i="2"/>
  <c r="N695" i="2"/>
  <c r="L695" i="2"/>
  <c r="M695" i="2"/>
  <c r="P692" i="2"/>
  <c r="O692" i="2"/>
  <c r="N692" i="2"/>
  <c r="L692" i="2"/>
  <c r="M692" i="2"/>
  <c r="P690" i="2"/>
  <c r="O690" i="2"/>
  <c r="N690" i="2"/>
  <c r="L690" i="2"/>
  <c r="P687" i="2"/>
  <c r="O687" i="2"/>
  <c r="N687" i="2"/>
  <c r="L687" i="2"/>
  <c r="P680" i="2"/>
  <c r="O680" i="2"/>
  <c r="N680" i="2"/>
  <c r="L680" i="2"/>
  <c r="E763" i="2"/>
  <c r="E761" i="2"/>
  <c r="E758" i="2"/>
  <c r="E756" i="2"/>
  <c r="E754" i="2"/>
  <c r="E751" i="2"/>
  <c r="E748" i="2"/>
  <c r="E745" i="2"/>
  <c r="E742" i="2"/>
  <c r="E738" i="2"/>
  <c r="E735" i="2"/>
  <c r="E734" i="2"/>
  <c r="E730" i="2"/>
  <c r="E727" i="2"/>
  <c r="E724" i="2"/>
  <c r="E721" i="2"/>
  <c r="E717" i="2"/>
  <c r="E714" i="2"/>
  <c r="E712" i="2"/>
  <c r="E710" i="2"/>
  <c r="E708" i="2"/>
  <c r="E705" i="2"/>
  <c r="E702" i="2"/>
  <c r="E699" i="2"/>
  <c r="E695" i="2"/>
  <c r="E692" i="2"/>
  <c r="E690" i="2"/>
  <c r="E687" i="2"/>
  <c r="E680" i="2"/>
  <c r="K263" i="1"/>
  <c r="P647" i="2"/>
  <c r="O647" i="2"/>
  <c r="N647" i="2"/>
  <c r="L647" i="2"/>
  <c r="M647" i="2"/>
  <c r="E647" i="2"/>
  <c r="K262" i="1"/>
  <c r="P644" i="2"/>
  <c r="O644" i="2"/>
  <c r="N644" i="2"/>
  <c r="L644" i="2"/>
  <c r="E644" i="2"/>
  <c r="P643" i="2"/>
  <c r="O643" i="2"/>
  <c r="N643" i="2"/>
  <c r="M643" i="2"/>
  <c r="L643" i="2"/>
  <c r="E643" i="2"/>
  <c r="O645" i="2"/>
  <c r="N645" i="2"/>
  <c r="L645" i="2"/>
  <c r="E645" i="2"/>
  <c r="K261" i="1"/>
  <c r="P640" i="2"/>
  <c r="O640" i="2"/>
  <c r="N640" i="2"/>
  <c r="L640" i="2"/>
  <c r="M640" i="2"/>
  <c r="E640" i="2"/>
  <c r="P641" i="2"/>
  <c r="O641" i="2"/>
  <c r="N641" i="2"/>
  <c r="L641" i="2"/>
  <c r="E641" i="2"/>
  <c r="K260" i="1"/>
  <c r="P637" i="2"/>
  <c r="O637" i="2"/>
  <c r="N637" i="2"/>
  <c r="M637" i="2"/>
  <c r="L637" i="2"/>
  <c r="E637" i="2"/>
  <c r="P638" i="2"/>
  <c r="O638" i="2"/>
  <c r="N638" i="2"/>
  <c r="L638" i="2"/>
  <c r="E638" i="2"/>
  <c r="K259" i="1"/>
  <c r="P634" i="2"/>
  <c r="O634" i="2"/>
  <c r="N634" i="2"/>
  <c r="L634" i="2"/>
  <c r="M634" i="2"/>
  <c r="E634" i="2"/>
  <c r="P633" i="2"/>
  <c r="O633" i="2"/>
  <c r="N633" i="2"/>
  <c r="L633" i="2"/>
  <c r="E633" i="2"/>
  <c r="O635" i="2"/>
  <c r="N635" i="2"/>
  <c r="L635" i="2"/>
  <c r="M635" i="2"/>
  <c r="E635" i="2"/>
  <c r="K258" i="1"/>
  <c r="P631" i="2"/>
  <c r="O631" i="2"/>
  <c r="N631" i="2"/>
  <c r="L631" i="2"/>
  <c r="M631" i="2"/>
  <c r="E631" i="2"/>
  <c r="K257" i="1"/>
  <c r="P628" i="2"/>
  <c r="O628" i="2"/>
  <c r="N628" i="2"/>
  <c r="L628" i="2"/>
  <c r="E628" i="2"/>
  <c r="P629" i="2"/>
  <c r="O629" i="2"/>
  <c r="N629" i="2"/>
  <c r="M629" i="2"/>
  <c r="L629" i="2"/>
  <c r="E629" i="2"/>
  <c r="K254" i="1"/>
  <c r="P623" i="2"/>
  <c r="O623" i="2"/>
  <c r="N623" i="2"/>
  <c r="L623" i="2"/>
  <c r="E623" i="2"/>
  <c r="K253" i="1"/>
  <c r="P618" i="2"/>
  <c r="O618" i="2"/>
  <c r="N618" i="2"/>
  <c r="L618" i="2"/>
  <c r="E618" i="2"/>
  <c r="P617" i="2"/>
  <c r="O617" i="2"/>
  <c r="N617" i="2"/>
  <c r="L617" i="2"/>
  <c r="M617" i="2"/>
  <c r="E617" i="2"/>
  <c r="P620" i="2"/>
  <c r="O620" i="2"/>
  <c r="N620" i="2"/>
  <c r="M620" i="2"/>
  <c r="L620" i="2"/>
  <c r="E620" i="2"/>
  <c r="P619" i="2"/>
  <c r="O619" i="2"/>
  <c r="N619" i="2"/>
  <c r="L619" i="2"/>
  <c r="M619" i="2"/>
  <c r="E619" i="2"/>
  <c r="P621" i="2"/>
  <c r="O621" i="2"/>
  <c r="N621" i="2"/>
  <c r="L621" i="2"/>
  <c r="E621" i="2"/>
  <c r="E622" i="2"/>
  <c r="L622" i="2"/>
  <c r="M622" i="2"/>
  <c r="N622" i="2"/>
  <c r="O622" i="2"/>
  <c r="P622" i="2"/>
  <c r="K252" i="1"/>
  <c r="P614" i="2"/>
  <c r="O614" i="2"/>
  <c r="N614" i="2"/>
  <c r="L614" i="2"/>
  <c r="M614" i="2"/>
  <c r="E614" i="2"/>
  <c r="P615" i="2"/>
  <c r="O615" i="2"/>
  <c r="N615" i="2"/>
  <c r="M615" i="2"/>
  <c r="L615" i="2"/>
  <c r="E615" i="2"/>
  <c r="K251" i="1"/>
  <c r="P609" i="2"/>
  <c r="O609" i="2"/>
  <c r="N609" i="2"/>
  <c r="L609" i="2"/>
  <c r="E609" i="2"/>
  <c r="P611" i="2"/>
  <c r="O611" i="2"/>
  <c r="N611" i="2"/>
  <c r="L611" i="2"/>
  <c r="M611" i="2"/>
  <c r="E611" i="2"/>
  <c r="P610" i="2"/>
  <c r="O610" i="2"/>
  <c r="N610" i="2"/>
  <c r="L610" i="2"/>
  <c r="E610" i="2"/>
  <c r="P612" i="2"/>
  <c r="O612" i="2"/>
  <c r="N612" i="2"/>
  <c r="L612" i="2"/>
  <c r="M612" i="2"/>
  <c r="E612" i="2"/>
  <c r="K250" i="1"/>
  <c r="P606" i="2"/>
  <c r="O606" i="2"/>
  <c r="N606" i="2"/>
  <c r="L606" i="2"/>
  <c r="E606" i="2"/>
  <c r="P607" i="2"/>
  <c r="O607" i="2"/>
  <c r="N607" i="2"/>
  <c r="M607" i="2"/>
  <c r="L607" i="2"/>
  <c r="E607" i="2"/>
  <c r="K249" i="1"/>
  <c r="P603" i="2"/>
  <c r="O603" i="2"/>
  <c r="N603" i="2"/>
  <c r="L603" i="2"/>
  <c r="E603" i="2"/>
  <c r="P604" i="2"/>
  <c r="O604" i="2"/>
  <c r="N604" i="2"/>
  <c r="L604" i="2"/>
  <c r="M604" i="2"/>
  <c r="E604" i="2"/>
  <c r="K239" i="1"/>
  <c r="P585" i="2"/>
  <c r="O585" i="2"/>
  <c r="N585" i="2"/>
  <c r="L585" i="2"/>
  <c r="E585" i="2"/>
  <c r="K238" i="1"/>
  <c r="P583" i="2"/>
  <c r="O583" i="2"/>
  <c r="N583" i="2"/>
  <c r="L583" i="2"/>
  <c r="M583" i="2"/>
  <c r="E583" i="2"/>
  <c r="K237" i="1"/>
  <c r="P581" i="2"/>
  <c r="O581" i="2"/>
  <c r="N581" i="2"/>
  <c r="L581" i="2"/>
  <c r="E581" i="2"/>
  <c r="K246" i="1"/>
  <c r="P598" i="2"/>
  <c r="O598" i="2"/>
  <c r="N598" i="2"/>
  <c r="L598" i="2"/>
  <c r="M598" i="2"/>
  <c r="E598" i="2"/>
  <c r="K244" i="1"/>
  <c r="P594" i="2"/>
  <c r="O594" i="2"/>
  <c r="N594" i="2"/>
  <c r="L594" i="2"/>
  <c r="E594" i="2"/>
  <c r="K243" i="1"/>
  <c r="P592" i="2"/>
  <c r="O592" i="2"/>
  <c r="N592" i="2"/>
  <c r="L592" i="2"/>
  <c r="M592" i="2"/>
  <c r="E592" i="2"/>
  <c r="K242" i="1"/>
  <c r="P590" i="2"/>
  <c r="O590" i="2"/>
  <c r="N590" i="2"/>
  <c r="L590" i="2"/>
  <c r="E590" i="2"/>
  <c r="K235" i="1"/>
  <c r="P577" i="2"/>
  <c r="O577" i="2"/>
  <c r="N577" i="2"/>
  <c r="L577" i="2"/>
  <c r="M577" i="2"/>
  <c r="E577" i="2"/>
  <c r="K231" i="1"/>
  <c r="P571" i="2"/>
  <c r="O571" i="2"/>
  <c r="N571" i="2"/>
  <c r="L571" i="2"/>
  <c r="E571" i="2"/>
  <c r="K230" i="1"/>
  <c r="P569" i="2"/>
  <c r="O569" i="2"/>
  <c r="N569" i="2"/>
  <c r="L569" i="2"/>
  <c r="M569" i="2"/>
  <c r="E569" i="2"/>
  <c r="K227" i="1"/>
  <c r="P563" i="2"/>
  <c r="O563" i="2"/>
  <c r="N563" i="2"/>
  <c r="L563" i="2"/>
  <c r="E563" i="2"/>
  <c r="P564" i="2"/>
  <c r="O564" i="2"/>
  <c r="N564" i="2"/>
  <c r="M564" i="2"/>
  <c r="L564" i="2"/>
  <c r="E564" i="2"/>
  <c r="K223" i="1"/>
  <c r="P552" i="2"/>
  <c r="O552" i="2"/>
  <c r="N552" i="2"/>
  <c r="L552" i="2"/>
  <c r="E552" i="2"/>
  <c r="P554" i="2"/>
  <c r="O554" i="2"/>
  <c r="N554" i="2"/>
  <c r="L554" i="2"/>
  <c r="M554" i="2"/>
  <c r="E554" i="2"/>
  <c r="P553" i="2"/>
  <c r="O553" i="2"/>
  <c r="N553" i="2"/>
  <c r="M553" i="2"/>
  <c r="L553" i="2"/>
  <c r="E553" i="2"/>
  <c r="P555" i="2"/>
  <c r="O555" i="2"/>
  <c r="N555" i="2"/>
  <c r="L555" i="2"/>
  <c r="M555" i="2"/>
  <c r="E555" i="2"/>
  <c r="K222" i="1"/>
  <c r="P550" i="2"/>
  <c r="O550" i="2"/>
  <c r="N550" i="2"/>
  <c r="L550" i="2"/>
  <c r="E550" i="2"/>
  <c r="K221" i="1"/>
  <c r="P548" i="2"/>
  <c r="O548" i="2"/>
  <c r="N548" i="2"/>
  <c r="L548" i="2"/>
  <c r="E548" i="2"/>
  <c r="K220" i="1"/>
  <c r="P545" i="2"/>
  <c r="O545" i="2"/>
  <c r="N545" i="2"/>
  <c r="L545" i="2"/>
  <c r="E545" i="2"/>
  <c r="P544" i="2"/>
  <c r="O544" i="2"/>
  <c r="N544" i="2"/>
  <c r="L544" i="2"/>
  <c r="E544" i="2"/>
  <c r="O546" i="2"/>
  <c r="N546" i="2"/>
  <c r="L546" i="2"/>
  <c r="M546" i="2"/>
  <c r="E546" i="2"/>
  <c r="K219" i="1"/>
  <c r="P542" i="2"/>
  <c r="O542" i="2"/>
  <c r="N542" i="2"/>
  <c r="L542" i="2"/>
  <c r="M542" i="2"/>
  <c r="E542" i="2"/>
  <c r="K226" i="1"/>
  <c r="P561" i="2"/>
  <c r="O561" i="2"/>
  <c r="N561" i="2"/>
  <c r="L561" i="2"/>
  <c r="E561" i="2"/>
  <c r="K225" i="1"/>
  <c r="P559" i="2"/>
  <c r="O559" i="2"/>
  <c r="N559" i="2"/>
  <c r="L559" i="2"/>
  <c r="E559" i="2"/>
  <c r="K216" i="1"/>
  <c r="P537" i="2"/>
  <c r="O537" i="2"/>
  <c r="N537" i="2"/>
  <c r="L537" i="2"/>
  <c r="M537" i="2"/>
  <c r="E537" i="2"/>
  <c r="K215" i="1"/>
  <c r="P535" i="2"/>
  <c r="O535" i="2"/>
  <c r="N535" i="2"/>
  <c r="L535" i="2"/>
  <c r="E535" i="2"/>
  <c r="M1181" i="2"/>
  <c r="M893" i="2"/>
  <c r="M936" i="2"/>
  <c r="M943" i="2"/>
  <c r="M950" i="2"/>
  <c r="M954" i="2"/>
  <c r="M958" i="2"/>
  <c r="M965" i="2"/>
  <c r="M967" i="2"/>
  <c r="M1169" i="2"/>
  <c r="M1173" i="2"/>
  <c r="M1177" i="2"/>
  <c r="M1180" i="2"/>
  <c r="M1185" i="2"/>
  <c r="M1194" i="2"/>
  <c r="M1200" i="2"/>
  <c r="M1209" i="2"/>
  <c r="M1211" i="2"/>
  <c r="M1217" i="2"/>
  <c r="M1222" i="2"/>
  <c r="M1242" i="2"/>
  <c r="M1248" i="2"/>
  <c r="M1253" i="2"/>
  <c r="M1216" i="2"/>
  <c r="M1218" i="2"/>
  <c r="M1221" i="2"/>
  <c r="M968" i="2"/>
  <c r="M970" i="2"/>
  <c r="M993" i="2"/>
  <c r="M996" i="2"/>
  <c r="M1014" i="2"/>
  <c r="M1020" i="2"/>
  <c r="M1028" i="2"/>
  <c r="M1031" i="2"/>
  <c r="M1040" i="2"/>
  <c r="M1051" i="2"/>
  <c r="M1057" i="2"/>
  <c r="M1060" i="2"/>
  <c r="M1063" i="2"/>
  <c r="M1098" i="2"/>
  <c r="M1100" i="2"/>
  <c r="M1104" i="2"/>
  <c r="M1106" i="2"/>
  <c r="M1108" i="2"/>
  <c r="M1110" i="2"/>
  <c r="M1114" i="2"/>
  <c r="M1118" i="2"/>
  <c r="M1168" i="2"/>
  <c r="M1184" i="2"/>
  <c r="M1197" i="2"/>
  <c r="M1206" i="2"/>
  <c r="M667" i="2"/>
  <c r="M977" i="2"/>
  <c r="M1120" i="2"/>
  <c r="M1159" i="2"/>
  <c r="M1163" i="2"/>
  <c r="M1165" i="2"/>
  <c r="M1170" i="2"/>
  <c r="M1176" i="2"/>
  <c r="M1178" i="2"/>
  <c r="M773" i="2"/>
  <c r="M854" i="2"/>
  <c r="M931" i="2"/>
  <c r="M1220" i="2"/>
  <c r="M896" i="2"/>
  <c r="M899" i="2"/>
  <c r="M901" i="2"/>
  <c r="M903" i="2"/>
  <c r="M905" i="2"/>
  <c r="M907" i="2"/>
  <c r="M911" i="2"/>
  <c r="M915" i="2"/>
  <c r="M917" i="2"/>
  <c r="M924" i="2"/>
  <c r="M928" i="2"/>
  <c r="M930" i="2"/>
  <c r="M1187" i="2"/>
  <c r="M681" i="2"/>
  <c r="M941" i="2"/>
  <c r="M1115" i="2"/>
  <c r="M1117" i="2"/>
  <c r="M1121" i="2"/>
  <c r="M1128" i="2"/>
  <c r="M1130" i="2"/>
  <c r="M1132" i="2"/>
  <c r="M1136" i="2"/>
  <c r="M1142" i="2"/>
  <c r="M1146" i="2"/>
  <c r="M1148" i="2"/>
  <c r="M1150" i="2"/>
  <c r="M1030" i="2"/>
  <c r="M1044" i="2"/>
  <c r="M1049" i="2"/>
  <c r="M1055" i="2"/>
  <c r="M1058" i="2"/>
  <c r="M1062" i="2"/>
  <c r="M1066" i="2"/>
  <c r="M1072" i="2"/>
  <c r="M1081" i="2"/>
  <c r="M1085" i="2"/>
  <c r="M1089" i="2"/>
  <c r="M1127" i="2"/>
  <c r="M1129" i="2"/>
  <c r="M995" i="2"/>
  <c r="M1005" i="2"/>
  <c r="M1011" i="2"/>
  <c r="M1018" i="2"/>
  <c r="M1025" i="2"/>
  <c r="M894" i="2"/>
  <c r="M898" i="2"/>
  <c r="M900" i="2"/>
  <c r="M902" i="2"/>
  <c r="M904" i="2"/>
  <c r="M906" i="2"/>
  <c r="M908" i="2"/>
  <c r="M914" i="2"/>
  <c r="M916" i="2"/>
  <c r="M921" i="2"/>
  <c r="M927" i="2"/>
  <c r="M929" i="2"/>
  <c r="M1095" i="2"/>
  <c r="M1097" i="2"/>
  <c r="M1109" i="2"/>
  <c r="M1111" i="2"/>
  <c r="M983" i="2"/>
  <c r="M1149" i="2"/>
  <c r="M1162" i="2"/>
  <c r="M1164" i="2"/>
  <c r="M1166" i="2"/>
  <c r="M1223" i="2"/>
  <c r="M1241" i="2"/>
  <c r="M1224" i="2"/>
  <c r="M1210" i="2"/>
  <c r="M1212" i="2"/>
  <c r="M1174" i="2"/>
  <c r="M1147" i="2"/>
  <c r="M1140" i="2"/>
  <c r="M1135" i="2"/>
  <c r="M1116" i="2"/>
  <c r="M1105" i="2"/>
  <c r="M1107" i="2"/>
  <c r="M1094" i="2"/>
  <c r="M1096" i="2"/>
  <c r="M1079" i="2"/>
  <c r="M1086" i="2"/>
  <c r="M1065" i="2"/>
  <c r="M933" i="2"/>
  <c r="M940" i="2"/>
  <c r="M942" i="2"/>
  <c r="M947" i="2"/>
  <c r="M953" i="2"/>
  <c r="M955" i="2"/>
  <c r="M962" i="2"/>
  <c r="M966" i="2"/>
  <c r="M1064" i="2"/>
  <c r="M1119" i="2"/>
  <c r="M1134" i="2"/>
  <c r="M1153" i="2"/>
  <c r="M1156" i="2"/>
  <c r="M1189" i="2"/>
  <c r="M1226" i="2"/>
  <c r="M1231" i="2"/>
  <c r="M1237" i="2"/>
  <c r="M1240" i="2"/>
  <c r="M932" i="2"/>
  <c r="M1152" i="2"/>
  <c r="M1155" i="2"/>
  <c r="M1175" i="2"/>
  <c r="M1190" i="2"/>
  <c r="M1215" i="2"/>
  <c r="M1225" i="2"/>
  <c r="M1230" i="2"/>
  <c r="M1234" i="2"/>
  <c r="M1238" i="2"/>
  <c r="M969" i="2"/>
  <c r="M974" i="2"/>
  <c r="M1067" i="2"/>
  <c r="M1075" i="2"/>
  <c r="M1080" i="2"/>
  <c r="M1084" i="2"/>
  <c r="M1099" i="2"/>
  <c r="M1103" i="2"/>
  <c r="M1122" i="2"/>
  <c r="M1137" i="2"/>
  <c r="M1141" i="2"/>
  <c r="M1145" i="2"/>
  <c r="M1161" i="2"/>
  <c r="M892" i="2"/>
  <c r="M980" i="2"/>
  <c r="M987" i="2"/>
  <c r="M1090" i="2"/>
  <c r="M1126" i="2"/>
  <c r="M1182" i="2"/>
  <c r="M1203" i="2"/>
  <c r="M1251" i="2"/>
  <c r="M1046" i="2"/>
  <c r="M1037" i="2"/>
  <c r="M1008" i="2"/>
  <c r="M887" i="2"/>
  <c r="M877" i="2"/>
  <c r="M749" i="2"/>
  <c r="M768" i="2"/>
  <c r="M535" i="2"/>
  <c r="M782" i="2"/>
  <c r="M878" i="2"/>
  <c r="M874" i="2"/>
  <c r="M875" i="2"/>
  <c r="M872" i="2"/>
  <c r="M870" i="2"/>
  <c r="M871" i="2"/>
  <c r="M862" i="2"/>
  <c r="M863" i="2"/>
  <c r="M859" i="2"/>
  <c r="M860" i="2"/>
  <c r="M855" i="2"/>
  <c r="M851" i="2"/>
  <c r="M852" i="2"/>
  <c r="M849" i="2"/>
  <c r="M847" i="2"/>
  <c r="M848" i="2"/>
  <c r="M842" i="2"/>
  <c r="M839" i="2"/>
  <c r="M840" i="2"/>
  <c r="M833" i="2"/>
  <c r="M831" i="2"/>
  <c r="M829" i="2"/>
  <c r="M830" i="2"/>
  <c r="M827" i="2"/>
  <c r="M824" i="2"/>
  <c r="M820" i="2"/>
  <c r="M821" i="2"/>
  <c r="M816" i="2"/>
  <c r="M814" i="2"/>
  <c r="M812" i="2"/>
  <c r="M810" i="2"/>
  <c r="M805" i="2"/>
  <c r="M802" i="2"/>
  <c r="M803" i="2"/>
  <c r="M800" i="2"/>
  <c r="M797" i="2"/>
  <c r="M794" i="2"/>
  <c r="M795" i="2"/>
  <c r="M792" i="2"/>
  <c r="M788" i="2"/>
  <c r="M783" i="2"/>
  <c r="M785" i="2"/>
  <c r="M784" i="2"/>
  <c r="M786" i="2"/>
  <c r="M779" i="2"/>
  <c r="M780" i="2"/>
  <c r="M775" i="2"/>
  <c r="M774" i="2"/>
  <c r="M770" i="2"/>
  <c r="M771" i="2"/>
  <c r="M762" i="2"/>
  <c r="M767" i="2"/>
  <c r="M759" i="2"/>
  <c r="M760" i="2"/>
  <c r="M757" i="2"/>
  <c r="M755" i="2"/>
  <c r="M752" i="2"/>
  <c r="M753" i="2"/>
  <c r="M750" i="2"/>
  <c r="M746" i="2"/>
  <c r="M747" i="2"/>
  <c r="M743" i="2"/>
  <c r="M744" i="2"/>
  <c r="M741" i="2"/>
  <c r="M739" i="2"/>
  <c r="M736" i="2"/>
  <c r="M737" i="2"/>
  <c r="M733" i="2"/>
  <c r="M731" i="2"/>
  <c r="M732" i="2"/>
  <c r="M728" i="2"/>
  <c r="M729" i="2"/>
  <c r="M726" i="2"/>
  <c r="M725" i="2"/>
  <c r="M722" i="2"/>
  <c r="M723" i="2"/>
  <c r="M720" i="2"/>
  <c r="M715" i="2"/>
  <c r="M716" i="2"/>
  <c r="M711" i="2"/>
  <c r="M713" i="2"/>
  <c r="M709" i="2"/>
  <c r="M706" i="2"/>
  <c r="M707" i="2"/>
  <c r="M703" i="2"/>
  <c r="M700" i="2"/>
  <c r="M701" i="2"/>
  <c r="M698" i="2"/>
  <c r="M696" i="2"/>
  <c r="M697" i="2"/>
  <c r="M693" i="2"/>
  <c r="M694" i="2"/>
  <c r="M691" i="2"/>
  <c r="M688" i="2"/>
  <c r="M689" i="2"/>
  <c r="M686" i="2"/>
  <c r="M684" i="2"/>
  <c r="M683" i="2"/>
  <c r="M655" i="2"/>
  <c r="M682" i="2"/>
  <c r="M685" i="2"/>
  <c r="M678" i="2"/>
  <c r="M671" i="2"/>
  <c r="M679" i="2"/>
  <c r="M669" i="2"/>
  <c r="M666" i="2"/>
  <c r="M661" i="2"/>
  <c r="M652" i="2"/>
  <c r="M657" i="2"/>
  <c r="M658" i="2"/>
  <c r="M654" i="2"/>
  <c r="M813" i="2"/>
  <c r="M817" i="2"/>
  <c r="M823" i="2"/>
  <c r="M828" i="2"/>
  <c r="M834" i="2"/>
  <c r="M843" i="2"/>
  <c r="M853" i="2"/>
  <c r="M861" i="2"/>
  <c r="M867" i="2"/>
  <c r="M876" i="2"/>
  <c r="M882" i="2"/>
  <c r="M832" i="2"/>
  <c r="M837" i="2"/>
  <c r="M841" i="2"/>
  <c r="M856" i="2"/>
  <c r="M864" i="2"/>
  <c r="M879" i="2"/>
  <c r="M873" i="2"/>
  <c r="M850" i="2"/>
  <c r="M838" i="2"/>
  <c r="M809" i="2"/>
  <c r="M793" i="2"/>
  <c r="M798" i="2"/>
  <c r="M801" i="2"/>
  <c r="M781" i="2"/>
  <c r="M769" i="2"/>
  <c r="M727" i="2"/>
  <c r="M751" i="2"/>
  <c r="M724" i="2"/>
  <c r="M748" i="2"/>
  <c r="M754" i="2"/>
  <c r="M690" i="2"/>
  <c r="M712" i="2"/>
  <c r="M822" i="2"/>
  <c r="M687" i="2"/>
  <c r="M699" i="2"/>
  <c r="M734" i="2"/>
  <c r="M745" i="2"/>
  <c r="M756" i="2"/>
  <c r="M761" i="2"/>
  <c r="M804" i="2"/>
  <c r="M806" i="2"/>
  <c r="M735" i="2"/>
  <c r="M680" i="2"/>
  <c r="M776" i="2"/>
  <c r="M787" i="2"/>
  <c r="M714" i="2"/>
  <c r="M772" i="2"/>
  <c r="M789" i="2"/>
  <c r="M811" i="2"/>
  <c r="M796" i="2"/>
  <c r="M815" i="2"/>
  <c r="M702" i="2"/>
  <c r="M758" i="2"/>
  <c r="M763" i="2"/>
  <c r="M799" i="2"/>
  <c r="M826" i="2"/>
  <c r="M645" i="2"/>
  <c r="M644" i="2"/>
  <c r="M641" i="2"/>
  <c r="M638" i="2"/>
  <c r="M633" i="2"/>
  <c r="M628" i="2"/>
  <c r="M623" i="2"/>
  <c r="M618" i="2"/>
  <c r="M621" i="2"/>
  <c r="M561" i="2"/>
  <c r="M550" i="2"/>
  <c r="M609" i="2"/>
  <c r="M610" i="2"/>
  <c r="M606" i="2"/>
  <c r="M603" i="2"/>
  <c r="M585" i="2"/>
  <c r="M581" i="2"/>
  <c r="M594" i="2"/>
  <c r="M590" i="2"/>
  <c r="M571" i="2"/>
  <c r="M563" i="2"/>
  <c r="M552" i="2"/>
  <c r="M545" i="2"/>
  <c r="M548" i="2"/>
  <c r="M544" i="2"/>
  <c r="M559" i="2"/>
  <c r="K212" i="1"/>
  <c r="O529" i="2"/>
  <c r="N529" i="2"/>
  <c r="L529" i="2"/>
  <c r="M529" i="2"/>
  <c r="E529" i="2"/>
  <c r="P528" i="2"/>
  <c r="O528" i="2"/>
  <c r="N528" i="2"/>
  <c r="L528" i="2"/>
  <c r="E528" i="2"/>
  <c r="O530" i="2"/>
  <c r="N530" i="2"/>
  <c r="L530" i="2"/>
  <c r="M530" i="2"/>
  <c r="E530" i="2"/>
  <c r="K211" i="1"/>
  <c r="O523" i="2"/>
  <c r="N523" i="2"/>
  <c r="L523" i="2"/>
  <c r="M523" i="2"/>
  <c r="E523" i="2"/>
  <c r="P522" i="2"/>
  <c r="O522" i="2"/>
  <c r="N522" i="2"/>
  <c r="M522" i="2"/>
  <c r="L522" i="2"/>
  <c r="E522" i="2"/>
  <c r="O525" i="2"/>
  <c r="N525" i="2"/>
  <c r="L525" i="2"/>
  <c r="M525" i="2"/>
  <c r="E525" i="2"/>
  <c r="P524" i="2"/>
  <c r="O524" i="2"/>
  <c r="N524" i="2"/>
  <c r="L524" i="2"/>
  <c r="E524" i="2"/>
  <c r="O526" i="2"/>
  <c r="N526" i="2"/>
  <c r="L526" i="2"/>
  <c r="M526" i="2"/>
  <c r="E526" i="2"/>
  <c r="K210" i="1"/>
  <c r="O519" i="2"/>
  <c r="N519" i="2"/>
  <c r="L519" i="2"/>
  <c r="M519" i="2"/>
  <c r="E519" i="2"/>
  <c r="O518" i="2"/>
  <c r="N518" i="2"/>
  <c r="L518" i="2"/>
  <c r="E518" i="2"/>
  <c r="O520" i="2"/>
  <c r="N520" i="2"/>
  <c r="L520" i="2"/>
  <c r="M520" i="2"/>
  <c r="E520" i="2"/>
  <c r="K209" i="1"/>
  <c r="P515" i="2"/>
  <c r="O515" i="2"/>
  <c r="N515" i="2"/>
  <c r="L515" i="2"/>
  <c r="E515" i="2"/>
  <c r="O516" i="2"/>
  <c r="N516" i="2"/>
  <c r="M516" i="2"/>
  <c r="L516" i="2"/>
  <c r="E516" i="2"/>
  <c r="K208" i="1"/>
  <c r="P512" i="2"/>
  <c r="O512" i="2"/>
  <c r="N512" i="2"/>
  <c r="L512" i="2"/>
  <c r="E512" i="2"/>
  <c r="P513" i="2"/>
  <c r="O513" i="2"/>
  <c r="N513" i="2"/>
  <c r="L513" i="2"/>
  <c r="M513" i="2"/>
  <c r="E513" i="2"/>
  <c r="K206" i="1"/>
  <c r="O508" i="2"/>
  <c r="N508" i="2"/>
  <c r="L508" i="2"/>
  <c r="M508" i="2"/>
  <c r="E508" i="2"/>
  <c r="P507" i="2"/>
  <c r="O507" i="2"/>
  <c r="N507" i="2"/>
  <c r="M507" i="2"/>
  <c r="L507" i="2"/>
  <c r="E507" i="2"/>
  <c r="O509" i="2"/>
  <c r="N509" i="2"/>
  <c r="L509" i="2"/>
  <c r="E509" i="2"/>
  <c r="K205" i="1"/>
  <c r="P504" i="2"/>
  <c r="O504" i="2"/>
  <c r="N504" i="2"/>
  <c r="L504" i="2"/>
  <c r="M504" i="2"/>
  <c r="E504" i="2"/>
  <c r="P505" i="2"/>
  <c r="O505" i="2"/>
  <c r="N505" i="2"/>
  <c r="L505" i="2"/>
  <c r="E505" i="2"/>
  <c r="K203" i="1"/>
  <c r="P499" i="2"/>
  <c r="O499" i="2"/>
  <c r="N499" i="2"/>
  <c r="M499" i="2"/>
  <c r="L499" i="2"/>
  <c r="E499" i="2"/>
  <c r="P500" i="2"/>
  <c r="O500" i="2"/>
  <c r="N500" i="2"/>
  <c r="L500" i="2"/>
  <c r="M500" i="2"/>
  <c r="E500" i="2"/>
  <c r="K202" i="1"/>
  <c r="P497" i="2"/>
  <c r="O497" i="2"/>
  <c r="N497" i="2"/>
  <c r="L497" i="2"/>
  <c r="M497" i="2"/>
  <c r="E497" i="2"/>
  <c r="K199" i="1"/>
  <c r="P492" i="2"/>
  <c r="O492" i="2"/>
  <c r="N492" i="2"/>
  <c r="L492" i="2"/>
  <c r="E492" i="2"/>
  <c r="K198" i="1"/>
  <c r="P489" i="2"/>
  <c r="O489" i="2"/>
  <c r="N489" i="2"/>
  <c r="L489" i="2"/>
  <c r="E489" i="2"/>
  <c r="O490" i="2"/>
  <c r="N490" i="2"/>
  <c r="M490" i="2"/>
  <c r="L490" i="2"/>
  <c r="E490" i="2"/>
  <c r="K195" i="1"/>
  <c r="P483" i="2"/>
  <c r="O483" i="2"/>
  <c r="N483" i="2"/>
  <c r="M483" i="2"/>
  <c r="L483" i="2"/>
  <c r="E483" i="2"/>
  <c r="P482" i="2"/>
  <c r="O482" i="2"/>
  <c r="N482" i="2"/>
  <c r="L482" i="2"/>
  <c r="E482" i="2"/>
  <c r="P484" i="2"/>
  <c r="O484" i="2"/>
  <c r="N484" i="2"/>
  <c r="M484" i="2"/>
  <c r="L484" i="2"/>
  <c r="E484" i="2"/>
  <c r="K194" i="1"/>
  <c r="P479" i="2"/>
  <c r="O479" i="2"/>
  <c r="N479" i="2"/>
  <c r="M479" i="2"/>
  <c r="L479" i="2"/>
  <c r="E479" i="2"/>
  <c r="P478" i="2"/>
  <c r="O478" i="2"/>
  <c r="N478" i="2"/>
  <c r="L478" i="2"/>
  <c r="E478" i="2"/>
  <c r="P480" i="2"/>
  <c r="O480" i="2"/>
  <c r="N480" i="2"/>
  <c r="M480" i="2"/>
  <c r="L480" i="2"/>
  <c r="E480" i="2"/>
  <c r="K193" i="1"/>
  <c r="P473" i="2"/>
  <c r="O473" i="2"/>
  <c r="N473" i="2"/>
  <c r="L473" i="2"/>
  <c r="E473" i="2"/>
  <c r="P475" i="2"/>
  <c r="O475" i="2"/>
  <c r="N475" i="2"/>
  <c r="L475" i="2"/>
  <c r="M475" i="2"/>
  <c r="E475" i="2"/>
  <c r="P474" i="2"/>
  <c r="O474" i="2"/>
  <c r="N474" i="2"/>
  <c r="L474" i="2"/>
  <c r="E474" i="2"/>
  <c r="P476" i="2"/>
  <c r="O476" i="2"/>
  <c r="N476" i="2"/>
  <c r="L476" i="2"/>
  <c r="M476" i="2"/>
  <c r="E476" i="2"/>
  <c r="K192" i="1"/>
  <c r="P470" i="2"/>
  <c r="O470" i="2"/>
  <c r="N470" i="2"/>
  <c r="L470" i="2"/>
  <c r="E470" i="2"/>
  <c r="P471" i="2"/>
  <c r="O471" i="2"/>
  <c r="N471" i="2"/>
  <c r="M471" i="2"/>
  <c r="L471" i="2"/>
  <c r="E471" i="2"/>
  <c r="K191" i="1"/>
  <c r="P467" i="2"/>
  <c r="O467" i="2"/>
  <c r="N467" i="2"/>
  <c r="L467" i="2"/>
  <c r="E467" i="2"/>
  <c r="P466" i="2"/>
  <c r="O466" i="2"/>
  <c r="N466" i="2"/>
  <c r="L466" i="2"/>
  <c r="M466" i="2"/>
  <c r="E466" i="2"/>
  <c r="P468" i="2"/>
  <c r="O468" i="2"/>
  <c r="N468" i="2"/>
  <c r="M468" i="2"/>
  <c r="L468" i="2"/>
  <c r="E468" i="2"/>
  <c r="K189" i="1"/>
  <c r="P462" i="2"/>
  <c r="O462" i="2"/>
  <c r="N462" i="2"/>
  <c r="L462" i="2"/>
  <c r="E462" i="2"/>
  <c r="P463" i="2"/>
  <c r="O463" i="2"/>
  <c r="N463" i="2"/>
  <c r="L463" i="2"/>
  <c r="M463" i="2"/>
  <c r="E463" i="2"/>
  <c r="K188" i="1"/>
  <c r="O459" i="2"/>
  <c r="N459" i="2"/>
  <c r="L459" i="2"/>
  <c r="E459" i="2"/>
  <c r="O458" i="2"/>
  <c r="N458" i="2"/>
  <c r="L458" i="2"/>
  <c r="E458" i="2"/>
  <c r="O460" i="2"/>
  <c r="N460" i="2"/>
  <c r="L460" i="2"/>
  <c r="M460" i="2"/>
  <c r="E460" i="2"/>
  <c r="K186" i="1"/>
  <c r="P453" i="2"/>
  <c r="O453" i="2"/>
  <c r="N453" i="2"/>
  <c r="L453" i="2"/>
  <c r="E453" i="2"/>
  <c r="O454" i="2"/>
  <c r="N454" i="2"/>
  <c r="L454" i="2"/>
  <c r="E454" i="2"/>
  <c r="K185" i="1"/>
  <c r="P451" i="2"/>
  <c r="O451" i="2"/>
  <c r="N451" i="2"/>
  <c r="L451" i="2"/>
  <c r="E451" i="2"/>
  <c r="K181" i="1"/>
  <c r="P444" i="2"/>
  <c r="O444" i="2"/>
  <c r="N444" i="2"/>
  <c r="L444" i="2"/>
  <c r="E444" i="2"/>
  <c r="P445" i="2"/>
  <c r="O445" i="2"/>
  <c r="N445" i="2"/>
  <c r="L445" i="2"/>
  <c r="M445" i="2"/>
  <c r="E445" i="2"/>
  <c r="K180" i="1"/>
  <c r="O440" i="2"/>
  <c r="N440" i="2"/>
  <c r="L440" i="2"/>
  <c r="M440" i="2"/>
  <c r="E440" i="2"/>
  <c r="P441" i="2"/>
  <c r="O441" i="2"/>
  <c r="N441" i="2"/>
  <c r="M441" i="2"/>
  <c r="L441" i="2"/>
  <c r="E441" i="2"/>
  <c r="O442" i="2"/>
  <c r="N442" i="2"/>
  <c r="L442" i="2"/>
  <c r="E442" i="2"/>
  <c r="K177" i="1"/>
  <c r="P435" i="2"/>
  <c r="O435" i="2"/>
  <c r="N435" i="2"/>
  <c r="L435" i="2"/>
  <c r="E435" i="2"/>
  <c r="K176" i="1"/>
  <c r="O432" i="2"/>
  <c r="N432" i="2"/>
  <c r="L432" i="2"/>
  <c r="E432" i="2"/>
  <c r="O431" i="2"/>
  <c r="N431" i="2"/>
  <c r="L431" i="2"/>
  <c r="E431" i="2"/>
  <c r="E433" i="2"/>
  <c r="L433" i="2"/>
  <c r="N433" i="2"/>
  <c r="O433" i="2"/>
  <c r="K175" i="1"/>
  <c r="P428" i="2"/>
  <c r="O428" i="2"/>
  <c r="N428" i="2"/>
  <c r="L428" i="2"/>
  <c r="E428" i="2"/>
  <c r="O429" i="2"/>
  <c r="N429" i="2"/>
  <c r="L429" i="2"/>
  <c r="E429" i="2"/>
  <c r="K174" i="1"/>
  <c r="P425" i="2"/>
  <c r="O425" i="2"/>
  <c r="N425" i="2"/>
  <c r="L425" i="2"/>
  <c r="E425" i="2"/>
  <c r="P424" i="2"/>
  <c r="O424" i="2"/>
  <c r="N424" i="2"/>
  <c r="L424" i="2"/>
  <c r="M424" i="2"/>
  <c r="E424" i="2"/>
  <c r="P426" i="2"/>
  <c r="O426" i="2"/>
  <c r="N426" i="2"/>
  <c r="L426" i="2"/>
  <c r="E426" i="2"/>
  <c r="K171" i="1"/>
  <c r="P419" i="2"/>
  <c r="O419" i="2"/>
  <c r="N419" i="2"/>
  <c r="L419" i="2"/>
  <c r="E419" i="2"/>
  <c r="K170" i="1"/>
  <c r="P416" i="2"/>
  <c r="O416" i="2"/>
  <c r="N416" i="2"/>
  <c r="L416" i="2"/>
  <c r="E416" i="2"/>
  <c r="P417" i="2"/>
  <c r="O417" i="2"/>
  <c r="N417" i="2"/>
  <c r="L417" i="2"/>
  <c r="E417" i="2"/>
  <c r="K167" i="1"/>
  <c r="O410" i="2"/>
  <c r="N410" i="2"/>
  <c r="L410" i="2"/>
  <c r="M410" i="2"/>
  <c r="E410" i="2"/>
  <c r="P409" i="2"/>
  <c r="O409" i="2"/>
  <c r="N409" i="2"/>
  <c r="L409" i="2"/>
  <c r="E409" i="2"/>
  <c r="O411" i="2"/>
  <c r="N411" i="2"/>
  <c r="L411" i="2"/>
  <c r="M411" i="2"/>
  <c r="E411" i="2"/>
  <c r="K166" i="1"/>
  <c r="O406" i="2"/>
  <c r="N406" i="2"/>
  <c r="L406" i="2"/>
  <c r="M406" i="2"/>
  <c r="E406" i="2"/>
  <c r="P405" i="2"/>
  <c r="O405" i="2"/>
  <c r="N405" i="2"/>
  <c r="L405" i="2"/>
  <c r="E405" i="2"/>
  <c r="O407" i="2"/>
  <c r="N407" i="2"/>
  <c r="L407" i="2"/>
  <c r="E407" i="2"/>
  <c r="K165" i="1"/>
  <c r="P402" i="2"/>
  <c r="O402" i="2"/>
  <c r="N402" i="2"/>
  <c r="L402" i="2"/>
  <c r="M402" i="2"/>
  <c r="E402" i="2"/>
  <c r="P403" i="2"/>
  <c r="O403" i="2"/>
  <c r="N403" i="2"/>
  <c r="L403" i="2"/>
  <c r="E403" i="2"/>
  <c r="K164" i="1"/>
  <c r="P399" i="2"/>
  <c r="O399" i="2"/>
  <c r="N399" i="2"/>
  <c r="M399" i="2"/>
  <c r="L399" i="2"/>
  <c r="E399" i="2"/>
  <c r="P400" i="2"/>
  <c r="O400" i="2"/>
  <c r="N400" i="2"/>
  <c r="L400" i="2"/>
  <c r="E400" i="2"/>
  <c r="K163" i="1"/>
  <c r="P396" i="2"/>
  <c r="O396" i="2"/>
  <c r="N396" i="2"/>
  <c r="L396" i="2"/>
  <c r="E396" i="2"/>
  <c r="O397" i="2"/>
  <c r="N397" i="2"/>
  <c r="L397" i="2"/>
  <c r="E397" i="2"/>
  <c r="K162" i="1"/>
  <c r="P393" i="2"/>
  <c r="O393" i="2"/>
  <c r="N393" i="2"/>
  <c r="L393" i="2"/>
  <c r="E393" i="2"/>
  <c r="P394" i="2"/>
  <c r="O394" i="2"/>
  <c r="N394" i="2"/>
  <c r="L394" i="2"/>
  <c r="E394" i="2"/>
  <c r="K161" i="1"/>
  <c r="O390" i="2"/>
  <c r="N390" i="2"/>
  <c r="L390" i="2"/>
  <c r="M390" i="2"/>
  <c r="E390" i="2"/>
  <c r="P389" i="2"/>
  <c r="O389" i="2"/>
  <c r="N389" i="2"/>
  <c r="L389" i="2"/>
  <c r="E389" i="2"/>
  <c r="O391" i="2"/>
  <c r="N391" i="2"/>
  <c r="L391" i="2"/>
  <c r="E391" i="2"/>
  <c r="M444" i="2"/>
  <c r="M518" i="2"/>
  <c r="M431" i="2"/>
  <c r="M442" i="2"/>
  <c r="M528" i="2"/>
  <c r="M524" i="2"/>
  <c r="M515" i="2"/>
  <c r="M512" i="2"/>
  <c r="M509" i="2"/>
  <c r="M505" i="2"/>
  <c r="M492" i="2"/>
  <c r="M489" i="2"/>
  <c r="M482" i="2"/>
  <c r="M478" i="2"/>
  <c r="M473" i="2"/>
  <c r="M474" i="2"/>
  <c r="M470" i="2"/>
  <c r="M467" i="2"/>
  <c r="M462" i="2"/>
  <c r="M458" i="2"/>
  <c r="M459" i="2"/>
  <c r="M453" i="2"/>
  <c r="M451" i="2"/>
  <c r="M454" i="2"/>
  <c r="M435" i="2"/>
  <c r="M432" i="2"/>
  <c r="M433" i="2"/>
  <c r="M400" i="2"/>
  <c r="M426" i="2"/>
  <c r="M417" i="2"/>
  <c r="M394" i="2"/>
  <c r="M391" i="2"/>
  <c r="M419" i="2"/>
  <c r="M407" i="2"/>
  <c r="M425" i="2"/>
  <c r="M428" i="2"/>
  <c r="M416" i="2"/>
  <c r="M429" i="2"/>
  <c r="M409" i="2"/>
  <c r="M405" i="2"/>
  <c r="M403" i="2"/>
  <c r="M396" i="2"/>
  <c r="M397" i="2"/>
  <c r="M393" i="2"/>
  <c r="M389" i="2"/>
  <c r="K158" i="1"/>
  <c r="P383" i="2"/>
  <c r="O383" i="2"/>
  <c r="N383" i="2"/>
  <c r="M383" i="2"/>
  <c r="L383" i="2"/>
  <c r="E383" i="2"/>
  <c r="P384" i="2"/>
  <c r="O384" i="2"/>
  <c r="N384" i="2"/>
  <c r="L384" i="2"/>
  <c r="E384" i="2"/>
  <c r="K157" i="1"/>
  <c r="P380" i="2"/>
  <c r="O380" i="2"/>
  <c r="N380" i="2"/>
  <c r="L380" i="2"/>
  <c r="E380" i="2"/>
  <c r="P381" i="2"/>
  <c r="O381" i="2"/>
  <c r="N381" i="2"/>
  <c r="L381" i="2"/>
  <c r="E381" i="2"/>
  <c r="K156" i="1"/>
  <c r="P377" i="2"/>
  <c r="O377" i="2"/>
  <c r="N377" i="2"/>
  <c r="M377" i="2"/>
  <c r="L377" i="2"/>
  <c r="E377" i="2"/>
  <c r="P378" i="2"/>
  <c r="O378" i="2"/>
  <c r="N378" i="2"/>
  <c r="L378" i="2"/>
  <c r="M378" i="2"/>
  <c r="E378" i="2"/>
  <c r="K155" i="1"/>
  <c r="P374" i="2"/>
  <c r="O374" i="2"/>
  <c r="N374" i="2"/>
  <c r="L374" i="2"/>
  <c r="M374" i="2"/>
  <c r="E374" i="2"/>
  <c r="P373" i="2"/>
  <c r="O373" i="2"/>
  <c r="N373" i="2"/>
  <c r="L373" i="2"/>
  <c r="E373" i="2"/>
  <c r="O375" i="2"/>
  <c r="N375" i="2"/>
  <c r="L375" i="2"/>
  <c r="E375" i="2"/>
  <c r="M381" i="2"/>
  <c r="M380" i="2"/>
  <c r="M384" i="2"/>
  <c r="M373" i="2"/>
  <c r="M375" i="2"/>
  <c r="E674" i="2"/>
  <c r="E673" i="2"/>
  <c r="E672" i="2"/>
  <c r="E670" i="2"/>
  <c r="E668" i="2"/>
  <c r="E662" i="2"/>
  <c r="E660" i="2"/>
  <c r="E659" i="2"/>
  <c r="E656" i="2"/>
  <c r="E653" i="2"/>
  <c r="E648" i="2"/>
  <c r="E646" i="2"/>
  <c r="E642" i="2"/>
  <c r="E639" i="2"/>
  <c r="E636" i="2"/>
  <c r="E632" i="2"/>
  <c r="E630" i="2"/>
  <c r="E624" i="2"/>
  <c r="E616" i="2"/>
  <c r="E613" i="2"/>
  <c r="E608" i="2"/>
  <c r="E605" i="2"/>
  <c r="E599" i="2"/>
  <c r="E595" i="2"/>
  <c r="E593" i="2"/>
  <c r="E591" i="2"/>
  <c r="E587" i="2"/>
  <c r="E586" i="2"/>
  <c r="E584" i="2"/>
  <c r="E582" i="2"/>
  <c r="E578" i="2"/>
  <c r="E576" i="2"/>
  <c r="E572" i="2"/>
  <c r="E570" i="2"/>
  <c r="E568" i="2"/>
  <c r="E565" i="2"/>
  <c r="E562" i="2"/>
  <c r="E560" i="2"/>
  <c r="E556" i="2"/>
  <c r="E551" i="2"/>
  <c r="E549" i="2"/>
  <c r="E547" i="2"/>
  <c r="E543" i="2"/>
  <c r="E539" i="2"/>
  <c r="E538" i="2"/>
  <c r="E536" i="2"/>
  <c r="E531" i="2"/>
  <c r="E527" i="2"/>
  <c r="E521" i="2"/>
  <c r="E517" i="2"/>
  <c r="E514" i="2"/>
  <c r="E511" i="2"/>
  <c r="E510" i="2"/>
  <c r="E506" i="2"/>
  <c r="E501" i="2"/>
  <c r="E498" i="2"/>
  <c r="E494" i="2"/>
  <c r="E493" i="2"/>
  <c r="E491" i="2"/>
  <c r="E485" i="2"/>
  <c r="E481" i="2"/>
  <c r="E477" i="2"/>
  <c r="E472" i="2"/>
  <c r="E469" i="2"/>
  <c r="E465" i="2"/>
  <c r="E464" i="2"/>
  <c r="E461" i="2"/>
  <c r="E455" i="2"/>
  <c r="E452" i="2"/>
  <c r="E448" i="2"/>
  <c r="E447" i="2"/>
  <c r="E446" i="2"/>
  <c r="E443" i="2"/>
  <c r="E436" i="2"/>
  <c r="E434" i="2"/>
  <c r="E430" i="2"/>
  <c r="E427" i="2"/>
  <c r="E421" i="2"/>
  <c r="E420" i="2"/>
  <c r="E418" i="2"/>
  <c r="E412" i="2"/>
  <c r="E408" i="2"/>
  <c r="E404" i="2"/>
  <c r="E401" i="2"/>
  <c r="E398" i="2"/>
  <c r="E395" i="2"/>
  <c r="E392" i="2"/>
  <c r="K277" i="1"/>
  <c r="P674" i="2"/>
  <c r="O674" i="2"/>
  <c r="N674" i="2"/>
  <c r="L674" i="2"/>
  <c r="K276" i="1"/>
  <c r="P673" i="2"/>
  <c r="O673" i="2"/>
  <c r="N673" i="2"/>
  <c r="L673" i="2"/>
  <c r="P672" i="2"/>
  <c r="O672" i="2"/>
  <c r="N672" i="2"/>
  <c r="L672" i="2"/>
  <c r="P670" i="2"/>
  <c r="O670" i="2"/>
  <c r="N670" i="2"/>
  <c r="L670" i="2"/>
  <c r="P668" i="2"/>
  <c r="O668" i="2"/>
  <c r="N668" i="2"/>
  <c r="L668" i="2"/>
  <c r="P662" i="2"/>
  <c r="O662" i="2"/>
  <c r="N662" i="2"/>
  <c r="L662" i="2"/>
  <c r="K269" i="1"/>
  <c r="P660" i="2"/>
  <c r="O660" i="2"/>
  <c r="N660" i="2"/>
  <c r="L660" i="2"/>
  <c r="P659" i="2"/>
  <c r="O659" i="2"/>
  <c r="N659" i="2"/>
  <c r="L659" i="2"/>
  <c r="P656" i="2"/>
  <c r="O656" i="2"/>
  <c r="N656" i="2"/>
  <c r="L656" i="2"/>
  <c r="P653" i="2"/>
  <c r="O653" i="2"/>
  <c r="N653" i="2"/>
  <c r="L653" i="2"/>
  <c r="P648" i="2"/>
  <c r="O648" i="2"/>
  <c r="N648" i="2"/>
  <c r="L648" i="2"/>
  <c r="P646" i="2"/>
  <c r="O646" i="2"/>
  <c r="N646" i="2"/>
  <c r="L646" i="2"/>
  <c r="P642" i="2"/>
  <c r="O642" i="2"/>
  <c r="N642" i="2"/>
  <c r="L642" i="2"/>
  <c r="P639" i="2"/>
  <c r="O639" i="2"/>
  <c r="N639" i="2"/>
  <c r="L639" i="2"/>
  <c r="P636" i="2"/>
  <c r="O636" i="2"/>
  <c r="N636" i="2"/>
  <c r="L636" i="2"/>
  <c r="P632" i="2"/>
  <c r="O632" i="2"/>
  <c r="N632" i="2"/>
  <c r="L632" i="2"/>
  <c r="P630" i="2"/>
  <c r="O630" i="2"/>
  <c r="N630" i="2"/>
  <c r="L630" i="2"/>
  <c r="P624" i="2"/>
  <c r="O624" i="2"/>
  <c r="N624" i="2"/>
  <c r="L624" i="2"/>
  <c r="P616" i="2"/>
  <c r="O616" i="2"/>
  <c r="N616" i="2"/>
  <c r="L616" i="2"/>
  <c r="P613" i="2"/>
  <c r="O613" i="2"/>
  <c r="N613" i="2"/>
  <c r="L613" i="2"/>
  <c r="P608" i="2"/>
  <c r="O608" i="2"/>
  <c r="N608" i="2"/>
  <c r="L608" i="2"/>
  <c r="P605" i="2"/>
  <c r="O605" i="2"/>
  <c r="N605" i="2"/>
  <c r="L605" i="2"/>
  <c r="P599" i="2"/>
  <c r="O599" i="2"/>
  <c r="N599" i="2"/>
  <c r="L599" i="2"/>
  <c r="P595" i="2"/>
  <c r="O595" i="2"/>
  <c r="N595" i="2"/>
  <c r="L595" i="2"/>
  <c r="P593" i="2"/>
  <c r="O593" i="2"/>
  <c r="N593" i="2"/>
  <c r="L593" i="2"/>
  <c r="P591" i="2"/>
  <c r="O591" i="2"/>
  <c r="N591" i="2"/>
  <c r="L591" i="2"/>
  <c r="K240" i="1"/>
  <c r="P587" i="2"/>
  <c r="O587" i="2"/>
  <c r="N587" i="2"/>
  <c r="L587" i="2"/>
  <c r="P586" i="2"/>
  <c r="O586" i="2"/>
  <c r="N586" i="2"/>
  <c r="L586" i="2"/>
  <c r="P584" i="2"/>
  <c r="O584" i="2"/>
  <c r="N584" i="2"/>
  <c r="L584" i="2"/>
  <c r="P582" i="2"/>
  <c r="O582" i="2"/>
  <c r="N582" i="2"/>
  <c r="L582" i="2"/>
  <c r="P578" i="2"/>
  <c r="O578" i="2"/>
  <c r="N578" i="2"/>
  <c r="L578" i="2"/>
  <c r="K234" i="1"/>
  <c r="P576" i="2"/>
  <c r="O576" i="2"/>
  <c r="N576" i="2"/>
  <c r="L576" i="2"/>
  <c r="P572" i="2"/>
  <c r="O572" i="2"/>
  <c r="N572" i="2"/>
  <c r="L572" i="2"/>
  <c r="P570" i="2"/>
  <c r="O570" i="2"/>
  <c r="N570" i="2"/>
  <c r="L570" i="2"/>
  <c r="K229" i="1"/>
  <c r="P568" i="2"/>
  <c r="O568" i="2"/>
  <c r="N568" i="2"/>
  <c r="L568" i="2"/>
  <c r="P565" i="2"/>
  <c r="O565" i="2"/>
  <c r="N565" i="2"/>
  <c r="L565" i="2"/>
  <c r="P562" i="2"/>
  <c r="O562" i="2"/>
  <c r="N562" i="2"/>
  <c r="L562" i="2"/>
  <c r="P560" i="2"/>
  <c r="O560" i="2"/>
  <c r="N560" i="2"/>
  <c r="L560" i="2"/>
  <c r="P556" i="2"/>
  <c r="O556" i="2"/>
  <c r="N556" i="2"/>
  <c r="L556" i="2"/>
  <c r="P551" i="2"/>
  <c r="O551" i="2"/>
  <c r="N551" i="2"/>
  <c r="L551" i="2"/>
  <c r="P549" i="2"/>
  <c r="O549" i="2"/>
  <c r="N549" i="2"/>
  <c r="L549" i="2"/>
  <c r="P547" i="2"/>
  <c r="O547" i="2"/>
  <c r="N547" i="2"/>
  <c r="L547" i="2"/>
  <c r="P543" i="2"/>
  <c r="O543" i="2"/>
  <c r="N543" i="2"/>
  <c r="L543" i="2"/>
  <c r="K217" i="1"/>
  <c r="P539" i="2"/>
  <c r="O539" i="2"/>
  <c r="N539" i="2"/>
  <c r="L539" i="2"/>
  <c r="P538" i="2"/>
  <c r="O538" i="2"/>
  <c r="N538" i="2"/>
  <c r="L538" i="2"/>
  <c r="P536" i="2"/>
  <c r="O536" i="2"/>
  <c r="N536" i="2"/>
  <c r="L536" i="2"/>
  <c r="P531" i="2"/>
  <c r="O531" i="2"/>
  <c r="N531" i="2"/>
  <c r="L531" i="2"/>
  <c r="P527" i="2"/>
  <c r="O527" i="2"/>
  <c r="N527" i="2"/>
  <c r="L527" i="2"/>
  <c r="P521" i="2"/>
  <c r="O521" i="2"/>
  <c r="N521" i="2"/>
  <c r="L521" i="2"/>
  <c r="P517" i="2"/>
  <c r="O517" i="2"/>
  <c r="N517" i="2"/>
  <c r="L517" i="2"/>
  <c r="M517" i="2"/>
  <c r="P514" i="2"/>
  <c r="O514" i="2"/>
  <c r="N514" i="2"/>
  <c r="L514" i="2"/>
  <c r="K207" i="1"/>
  <c r="P511" i="2"/>
  <c r="O511" i="2"/>
  <c r="N511" i="2"/>
  <c r="L511" i="2"/>
  <c r="P510" i="2"/>
  <c r="O510" i="2"/>
  <c r="N510" i="2"/>
  <c r="L510" i="2"/>
  <c r="P506" i="2"/>
  <c r="O506" i="2"/>
  <c r="N506" i="2"/>
  <c r="L506" i="2"/>
  <c r="P501" i="2"/>
  <c r="O501" i="2"/>
  <c r="N501" i="2"/>
  <c r="L501" i="2"/>
  <c r="P498" i="2"/>
  <c r="O498" i="2"/>
  <c r="N498" i="2"/>
  <c r="L498" i="2"/>
  <c r="K200" i="1"/>
  <c r="P494" i="2"/>
  <c r="O494" i="2"/>
  <c r="N494" i="2"/>
  <c r="L494" i="2"/>
  <c r="P493" i="2"/>
  <c r="O493" i="2"/>
  <c r="N493" i="2"/>
  <c r="L493" i="2"/>
  <c r="P491" i="2"/>
  <c r="O491" i="2"/>
  <c r="N491" i="2"/>
  <c r="L491" i="2"/>
  <c r="P485" i="2"/>
  <c r="O485" i="2"/>
  <c r="N485" i="2"/>
  <c r="L485" i="2"/>
  <c r="P481" i="2"/>
  <c r="O481" i="2"/>
  <c r="N481" i="2"/>
  <c r="L481" i="2"/>
  <c r="P477" i="2"/>
  <c r="O477" i="2"/>
  <c r="N477" i="2"/>
  <c r="L477" i="2"/>
  <c r="P472" i="2"/>
  <c r="O472" i="2"/>
  <c r="N472" i="2"/>
  <c r="L472" i="2"/>
  <c r="P469" i="2"/>
  <c r="O469" i="2"/>
  <c r="N469" i="2"/>
  <c r="L469" i="2"/>
  <c r="M469" i="2"/>
  <c r="K190" i="1"/>
  <c r="P465" i="2"/>
  <c r="O465" i="2"/>
  <c r="N465" i="2"/>
  <c r="L465" i="2"/>
  <c r="P464" i="2"/>
  <c r="O464" i="2"/>
  <c r="N464" i="2"/>
  <c r="L464" i="2"/>
  <c r="P461" i="2"/>
  <c r="O461" i="2"/>
  <c r="N461" i="2"/>
  <c r="L461" i="2"/>
  <c r="P455" i="2"/>
  <c r="O455" i="2"/>
  <c r="N455" i="2"/>
  <c r="L455" i="2"/>
  <c r="P452" i="2"/>
  <c r="O452" i="2"/>
  <c r="N452" i="2"/>
  <c r="L452" i="2"/>
  <c r="K183" i="1"/>
  <c r="P448" i="2"/>
  <c r="O448" i="2"/>
  <c r="N448" i="2"/>
  <c r="L448" i="2"/>
  <c r="K182" i="1"/>
  <c r="P447" i="2"/>
  <c r="O447" i="2"/>
  <c r="N447" i="2"/>
  <c r="L447" i="2"/>
  <c r="P446" i="2"/>
  <c r="O446" i="2"/>
  <c r="N446" i="2"/>
  <c r="L446" i="2"/>
  <c r="P443" i="2"/>
  <c r="O443" i="2"/>
  <c r="N443" i="2"/>
  <c r="L443" i="2"/>
  <c r="P436" i="2"/>
  <c r="O436" i="2"/>
  <c r="N436" i="2"/>
  <c r="L436" i="2"/>
  <c r="P434" i="2"/>
  <c r="O434" i="2"/>
  <c r="N434" i="2"/>
  <c r="L434" i="2"/>
  <c r="P430" i="2"/>
  <c r="O430" i="2"/>
  <c r="N430" i="2"/>
  <c r="L430" i="2"/>
  <c r="P427" i="2"/>
  <c r="O427" i="2"/>
  <c r="N427" i="2"/>
  <c r="L427" i="2"/>
  <c r="K172" i="1"/>
  <c r="P421" i="2"/>
  <c r="O421" i="2"/>
  <c r="N421" i="2"/>
  <c r="L421" i="2"/>
  <c r="P420" i="2"/>
  <c r="O420" i="2"/>
  <c r="N420" i="2"/>
  <c r="L420" i="2"/>
  <c r="P418" i="2"/>
  <c r="O418" i="2"/>
  <c r="N418" i="2"/>
  <c r="L418" i="2"/>
  <c r="P412" i="2"/>
  <c r="O412" i="2"/>
  <c r="N412" i="2"/>
  <c r="L412" i="2"/>
  <c r="P408" i="2"/>
  <c r="O408" i="2"/>
  <c r="N408" i="2"/>
  <c r="L408" i="2"/>
  <c r="P404" i="2"/>
  <c r="O404" i="2"/>
  <c r="N404" i="2"/>
  <c r="L404" i="2"/>
  <c r="P401" i="2"/>
  <c r="O401" i="2"/>
  <c r="N401" i="2"/>
  <c r="L401" i="2"/>
  <c r="P398" i="2"/>
  <c r="O398" i="2"/>
  <c r="N398" i="2"/>
  <c r="L398" i="2"/>
  <c r="P395" i="2"/>
  <c r="O395" i="2"/>
  <c r="N395" i="2"/>
  <c r="L395" i="2"/>
  <c r="P392" i="2"/>
  <c r="O392" i="2"/>
  <c r="N392" i="2"/>
  <c r="L392" i="2"/>
  <c r="K159" i="1"/>
  <c r="P386" i="2"/>
  <c r="O386" i="2"/>
  <c r="N386" i="2"/>
  <c r="L386" i="2"/>
  <c r="P385" i="2"/>
  <c r="O385" i="2"/>
  <c r="N385" i="2"/>
  <c r="L385" i="2"/>
  <c r="P382" i="2"/>
  <c r="O382" i="2"/>
  <c r="N382" i="2"/>
  <c r="L382" i="2"/>
  <c r="P379" i="2"/>
  <c r="O379" i="2"/>
  <c r="N379" i="2"/>
  <c r="L379" i="2"/>
  <c r="P376" i="2"/>
  <c r="O376" i="2"/>
  <c r="N376" i="2"/>
  <c r="L376" i="2"/>
  <c r="M376" i="2"/>
  <c r="E386" i="2"/>
  <c r="E385" i="2"/>
  <c r="E382" i="2"/>
  <c r="E379" i="2"/>
  <c r="E376" i="2"/>
  <c r="K152" i="1"/>
  <c r="P367" i="2"/>
  <c r="O367" i="2"/>
  <c r="N367" i="2"/>
  <c r="L367" i="2"/>
  <c r="E367" i="2"/>
  <c r="P366" i="2"/>
  <c r="O366" i="2"/>
  <c r="N366" i="2"/>
  <c r="L366" i="2"/>
  <c r="M366" i="2"/>
  <c r="E366" i="2"/>
  <c r="P368" i="2"/>
  <c r="O368" i="2"/>
  <c r="N368" i="2"/>
  <c r="L368" i="2"/>
  <c r="E368" i="2"/>
  <c r="K150" i="1"/>
  <c r="P362" i="2"/>
  <c r="O362" i="2"/>
  <c r="N362" i="2"/>
  <c r="L362" i="2"/>
  <c r="E362" i="2"/>
  <c r="P363" i="2"/>
  <c r="O363" i="2"/>
  <c r="N363" i="2"/>
  <c r="L363" i="2"/>
  <c r="E363" i="2"/>
  <c r="K147" i="1"/>
  <c r="P354" i="2"/>
  <c r="O354" i="2"/>
  <c r="N354" i="2"/>
  <c r="L354" i="2"/>
  <c r="E354" i="2"/>
  <c r="P353" i="2"/>
  <c r="O353" i="2"/>
  <c r="N353" i="2"/>
  <c r="L353" i="2"/>
  <c r="E353" i="2"/>
  <c r="O352" i="2"/>
  <c r="N352" i="2"/>
  <c r="L352" i="2"/>
  <c r="E352" i="2"/>
  <c r="P351" i="2"/>
  <c r="O351" i="2"/>
  <c r="N351" i="2"/>
  <c r="L351" i="2"/>
  <c r="E351" i="2"/>
  <c r="O356" i="2"/>
  <c r="N356" i="2"/>
  <c r="L356" i="2"/>
  <c r="E356" i="2"/>
  <c r="P355" i="2"/>
  <c r="O355" i="2"/>
  <c r="N355" i="2"/>
  <c r="L355" i="2"/>
  <c r="E355" i="2"/>
  <c r="O357" i="2"/>
  <c r="N357" i="2"/>
  <c r="L357" i="2"/>
  <c r="E357" i="2"/>
  <c r="K145" i="1"/>
  <c r="P347" i="2"/>
  <c r="O347" i="2"/>
  <c r="N347" i="2"/>
  <c r="L347" i="2"/>
  <c r="E347" i="2"/>
  <c r="P346" i="2"/>
  <c r="O346" i="2"/>
  <c r="N346" i="2"/>
  <c r="L346" i="2"/>
  <c r="E346" i="2"/>
  <c r="O348" i="2"/>
  <c r="N348" i="2"/>
  <c r="L348" i="2"/>
  <c r="E348" i="2"/>
  <c r="K144" i="1"/>
  <c r="P344" i="2"/>
  <c r="O344" i="2"/>
  <c r="N344" i="2"/>
  <c r="L344" i="2"/>
  <c r="E344" i="2"/>
  <c r="K142" i="1"/>
  <c r="P339" i="2"/>
  <c r="O339" i="2"/>
  <c r="N339" i="2"/>
  <c r="L339" i="2"/>
  <c r="M339" i="2"/>
  <c r="E339" i="2"/>
  <c r="P340" i="2"/>
  <c r="O340" i="2"/>
  <c r="N340" i="2"/>
  <c r="L340" i="2"/>
  <c r="E340" i="2"/>
  <c r="K141" i="1"/>
  <c r="P336" i="2"/>
  <c r="O336" i="2"/>
  <c r="N336" i="2"/>
  <c r="L336" i="2"/>
  <c r="E336" i="2"/>
  <c r="P337" i="2"/>
  <c r="O337" i="2"/>
  <c r="N337" i="2"/>
  <c r="L337" i="2"/>
  <c r="E337" i="2"/>
  <c r="K139" i="1"/>
  <c r="P332" i="2"/>
  <c r="O332" i="2"/>
  <c r="N332" i="2"/>
  <c r="L332" i="2"/>
  <c r="M332" i="2"/>
  <c r="E332" i="2"/>
  <c r="P333" i="2"/>
  <c r="O333" i="2"/>
  <c r="N333" i="2"/>
  <c r="L333" i="2"/>
  <c r="E333" i="2"/>
  <c r="K137" i="1"/>
  <c r="P327" i="2"/>
  <c r="O327" i="2"/>
  <c r="N327" i="2"/>
  <c r="L327" i="2"/>
  <c r="M327" i="2"/>
  <c r="E327" i="2"/>
  <c r="P328" i="2"/>
  <c r="O328" i="2"/>
  <c r="N328" i="2"/>
  <c r="L328" i="2"/>
  <c r="E328" i="2"/>
  <c r="K136" i="1"/>
  <c r="P325" i="2"/>
  <c r="O325" i="2"/>
  <c r="N325" i="2"/>
  <c r="L325" i="2"/>
  <c r="E325" i="2"/>
  <c r="K135" i="1"/>
  <c r="P323" i="2"/>
  <c r="O323" i="2"/>
  <c r="N323" i="2"/>
  <c r="L323" i="2"/>
  <c r="E323" i="2"/>
  <c r="K132" i="1"/>
  <c r="P317" i="2"/>
  <c r="O317" i="2"/>
  <c r="N317" i="2"/>
  <c r="L317" i="2"/>
  <c r="E317" i="2"/>
  <c r="P316" i="2"/>
  <c r="O316" i="2"/>
  <c r="N316" i="2"/>
  <c r="L316" i="2"/>
  <c r="E316" i="2"/>
  <c r="O318" i="2"/>
  <c r="N318" i="2"/>
  <c r="L318" i="2"/>
  <c r="E318" i="2"/>
  <c r="K131" i="1"/>
  <c r="P314" i="2"/>
  <c r="O314" i="2"/>
  <c r="N314" i="2"/>
  <c r="L314" i="2"/>
  <c r="E314" i="2"/>
  <c r="K127" i="1"/>
  <c r="P305" i="2"/>
  <c r="O305" i="2"/>
  <c r="N305" i="2"/>
  <c r="L305" i="2"/>
  <c r="E305" i="2"/>
  <c r="K128" i="1"/>
  <c r="P308" i="2"/>
  <c r="O308" i="2"/>
  <c r="N308" i="2"/>
  <c r="L308" i="2"/>
  <c r="M308" i="2"/>
  <c r="E308" i="2"/>
  <c r="P307" i="2"/>
  <c r="O307" i="2"/>
  <c r="N307" i="2"/>
  <c r="L307" i="2"/>
  <c r="E307" i="2"/>
  <c r="O309" i="2"/>
  <c r="N309" i="2"/>
  <c r="L309" i="2"/>
  <c r="E309" i="2"/>
  <c r="K126" i="1"/>
  <c r="P303" i="2"/>
  <c r="O303" i="2"/>
  <c r="N303" i="2"/>
  <c r="L303" i="2"/>
  <c r="E303" i="2"/>
  <c r="P302" i="2"/>
  <c r="O302" i="2"/>
  <c r="N302" i="2"/>
  <c r="L302" i="2"/>
  <c r="E302" i="2"/>
  <c r="O304" i="2"/>
  <c r="N304" i="2"/>
  <c r="L304" i="2"/>
  <c r="E304" i="2"/>
  <c r="K123" i="1"/>
  <c r="P294" i="2"/>
  <c r="O294" i="2"/>
  <c r="N294" i="2"/>
  <c r="L294" i="2"/>
  <c r="E294" i="2"/>
  <c r="P293" i="2"/>
  <c r="O293" i="2"/>
  <c r="N293" i="2"/>
  <c r="L293" i="2"/>
  <c r="E293" i="2"/>
  <c r="O292" i="2"/>
  <c r="N292" i="2"/>
  <c r="L292" i="2"/>
  <c r="E292" i="2"/>
  <c r="P296" i="2"/>
  <c r="O296" i="2"/>
  <c r="N296" i="2"/>
  <c r="L296" i="2"/>
  <c r="E296" i="2"/>
  <c r="O295" i="2"/>
  <c r="N295" i="2"/>
  <c r="L295" i="2"/>
  <c r="E295" i="2"/>
  <c r="P297" i="2"/>
  <c r="O297" i="2"/>
  <c r="N297" i="2"/>
  <c r="L297" i="2"/>
  <c r="E297" i="2"/>
  <c r="K121" i="1"/>
  <c r="P287" i="2"/>
  <c r="O287" i="2"/>
  <c r="N287" i="2"/>
  <c r="L287" i="2"/>
  <c r="E287" i="2"/>
  <c r="P286" i="2"/>
  <c r="O286" i="2"/>
  <c r="N286" i="2"/>
  <c r="L286" i="2"/>
  <c r="E286" i="2"/>
  <c r="P288" i="2"/>
  <c r="O288" i="2"/>
  <c r="N288" i="2"/>
  <c r="L288" i="2"/>
  <c r="E288" i="2"/>
  <c r="P289" i="2"/>
  <c r="O289" i="2"/>
  <c r="N289" i="2"/>
  <c r="L289" i="2"/>
  <c r="E289" i="2"/>
  <c r="K120" i="1"/>
  <c r="P283" i="2"/>
  <c r="O283" i="2"/>
  <c r="N283" i="2"/>
  <c r="L283" i="2"/>
  <c r="E283" i="2"/>
  <c r="P284" i="2"/>
  <c r="O284" i="2"/>
  <c r="N284" i="2"/>
  <c r="L284" i="2"/>
  <c r="E284" i="2"/>
  <c r="K116" i="1"/>
  <c r="P277" i="2"/>
  <c r="O277" i="2"/>
  <c r="N277" i="2"/>
  <c r="L277" i="2"/>
  <c r="E277" i="2"/>
  <c r="K115" i="1"/>
  <c r="P274" i="2"/>
  <c r="O274" i="2"/>
  <c r="N274" i="2"/>
  <c r="L274" i="2"/>
  <c r="M274" i="2"/>
  <c r="E274" i="2"/>
  <c r="P275" i="2"/>
  <c r="O275" i="2"/>
  <c r="N275" i="2"/>
  <c r="L275" i="2"/>
  <c r="E275" i="2"/>
  <c r="K113" i="1"/>
  <c r="P270" i="2"/>
  <c r="O270" i="2"/>
  <c r="N270" i="2"/>
  <c r="L270" i="2"/>
  <c r="M270" i="2"/>
  <c r="E270" i="2"/>
  <c r="P271" i="2"/>
  <c r="O271" i="2"/>
  <c r="N271" i="2"/>
  <c r="L271" i="2"/>
  <c r="E271" i="2"/>
  <c r="K111" i="1"/>
  <c r="P265" i="2"/>
  <c r="O265" i="2"/>
  <c r="N265" i="2"/>
  <c r="L265" i="2"/>
  <c r="E265" i="2"/>
  <c r="P266" i="2"/>
  <c r="O266" i="2"/>
  <c r="N266" i="2"/>
  <c r="L266" i="2"/>
  <c r="E266" i="2"/>
  <c r="K110" i="1"/>
  <c r="P263" i="2"/>
  <c r="O263" i="2"/>
  <c r="N263" i="2"/>
  <c r="L263" i="2"/>
  <c r="E263" i="2"/>
  <c r="K109" i="1"/>
  <c r="P260" i="2"/>
  <c r="O260" i="2"/>
  <c r="N260" i="2"/>
  <c r="L260" i="2"/>
  <c r="E260" i="2"/>
  <c r="P261" i="2"/>
  <c r="O261" i="2"/>
  <c r="N261" i="2"/>
  <c r="L261" i="2"/>
  <c r="E261" i="2"/>
  <c r="K106" i="1"/>
  <c r="P254" i="2"/>
  <c r="O254" i="2"/>
  <c r="N254" i="2"/>
  <c r="L254" i="2"/>
  <c r="E254" i="2"/>
  <c r="P253" i="2"/>
  <c r="O253" i="2"/>
  <c r="N253" i="2"/>
  <c r="L253" i="2"/>
  <c r="E253" i="2"/>
  <c r="P255" i="2"/>
  <c r="O255" i="2"/>
  <c r="N255" i="2"/>
  <c r="L255" i="2"/>
  <c r="M255" i="2"/>
  <c r="E255" i="2"/>
  <c r="K104" i="1"/>
  <c r="P250" i="2"/>
  <c r="O250" i="2"/>
  <c r="N250" i="2"/>
  <c r="L250" i="2"/>
  <c r="E250" i="2"/>
  <c r="K102" i="1"/>
  <c r="P247" i="2"/>
  <c r="O247" i="2"/>
  <c r="N247" i="2"/>
  <c r="L247" i="2"/>
  <c r="E247" i="2"/>
  <c r="P369" i="2"/>
  <c r="O369" i="2"/>
  <c r="N369" i="2"/>
  <c r="L369" i="2"/>
  <c r="K151" i="1"/>
  <c r="P365" i="2"/>
  <c r="O365" i="2"/>
  <c r="N365" i="2"/>
  <c r="L365" i="2"/>
  <c r="P364" i="2"/>
  <c r="O364" i="2"/>
  <c r="N364" i="2"/>
  <c r="L364" i="2"/>
  <c r="K148" i="1"/>
  <c r="P359" i="2"/>
  <c r="O359" i="2"/>
  <c r="N359" i="2"/>
  <c r="L359" i="2"/>
  <c r="P358" i="2"/>
  <c r="O358" i="2"/>
  <c r="N358" i="2"/>
  <c r="L358" i="2"/>
  <c r="K146" i="1"/>
  <c r="P350" i="2"/>
  <c r="O350" i="2"/>
  <c r="N350" i="2"/>
  <c r="L350" i="2"/>
  <c r="P349" i="2"/>
  <c r="O349" i="2"/>
  <c r="N349" i="2"/>
  <c r="L349" i="2"/>
  <c r="P345" i="2"/>
  <c r="O345" i="2"/>
  <c r="N345" i="2"/>
  <c r="L345" i="2"/>
  <c r="P341" i="2"/>
  <c r="O341" i="2"/>
  <c r="N341" i="2"/>
  <c r="L341" i="2"/>
  <c r="M341" i="2"/>
  <c r="P338" i="2"/>
  <c r="O338" i="2"/>
  <c r="N338" i="2"/>
  <c r="L338" i="2"/>
  <c r="K140" i="1"/>
  <c r="P335" i="2"/>
  <c r="O335" i="2"/>
  <c r="N335" i="2"/>
  <c r="L335" i="2"/>
  <c r="P334" i="2"/>
  <c r="O334" i="2"/>
  <c r="N334" i="2"/>
  <c r="L334" i="2"/>
  <c r="P329" i="2"/>
  <c r="O329" i="2"/>
  <c r="N329" i="2"/>
  <c r="L329" i="2"/>
  <c r="P326" i="2"/>
  <c r="O326" i="2"/>
  <c r="N326" i="2"/>
  <c r="L326" i="2"/>
  <c r="P324" i="2"/>
  <c r="O324" i="2"/>
  <c r="N324" i="2"/>
  <c r="L324" i="2"/>
  <c r="K133" i="1"/>
  <c r="P320" i="2"/>
  <c r="O320" i="2"/>
  <c r="N320" i="2"/>
  <c r="L320" i="2"/>
  <c r="P319" i="2"/>
  <c r="O319" i="2"/>
  <c r="N319" i="2"/>
  <c r="L319" i="2"/>
  <c r="P315" i="2"/>
  <c r="O315" i="2"/>
  <c r="N315" i="2"/>
  <c r="L315" i="2"/>
  <c r="P310" i="2"/>
  <c r="O310" i="2"/>
  <c r="N310" i="2"/>
  <c r="L310" i="2"/>
  <c r="P306" i="2"/>
  <c r="O306" i="2"/>
  <c r="N306" i="2"/>
  <c r="L306" i="2"/>
  <c r="M306" i="2"/>
  <c r="K124" i="1"/>
  <c r="P299" i="2"/>
  <c r="O299" i="2"/>
  <c r="N299" i="2"/>
  <c r="L299" i="2"/>
  <c r="P298" i="2"/>
  <c r="O298" i="2"/>
  <c r="N298" i="2"/>
  <c r="L298" i="2"/>
  <c r="K122" i="1"/>
  <c r="P291" i="2"/>
  <c r="O291" i="2"/>
  <c r="N291" i="2"/>
  <c r="L291" i="2"/>
  <c r="P290" i="2"/>
  <c r="O290" i="2"/>
  <c r="N290" i="2"/>
  <c r="L290" i="2"/>
  <c r="P285" i="2"/>
  <c r="O285" i="2"/>
  <c r="N285" i="2"/>
  <c r="L285" i="2"/>
  <c r="K118" i="1"/>
  <c r="P280" i="2"/>
  <c r="O280" i="2"/>
  <c r="N280" i="2"/>
  <c r="L280" i="2"/>
  <c r="K117" i="1"/>
  <c r="P279" i="2"/>
  <c r="O279" i="2"/>
  <c r="N279" i="2"/>
  <c r="L279" i="2"/>
  <c r="P278" i="2"/>
  <c r="O278" i="2"/>
  <c r="N278" i="2"/>
  <c r="L278" i="2"/>
  <c r="P276" i="2"/>
  <c r="O276" i="2"/>
  <c r="N276" i="2"/>
  <c r="L276" i="2"/>
  <c r="K114" i="1"/>
  <c r="P273" i="2"/>
  <c r="O273" i="2"/>
  <c r="N273" i="2"/>
  <c r="L273" i="2"/>
  <c r="O272" i="2"/>
  <c r="N272" i="2"/>
  <c r="L272" i="2"/>
  <c r="P267" i="2"/>
  <c r="O267" i="2"/>
  <c r="N267" i="2"/>
  <c r="L267" i="2"/>
  <c r="O264" i="2"/>
  <c r="N264" i="2"/>
  <c r="L264" i="2"/>
  <c r="O262" i="2"/>
  <c r="N262" i="2"/>
  <c r="L262" i="2"/>
  <c r="K107" i="1"/>
  <c r="P257" i="2"/>
  <c r="O257" i="2"/>
  <c r="N257" i="2"/>
  <c r="L257" i="2"/>
  <c r="P256" i="2"/>
  <c r="O256" i="2"/>
  <c r="N256" i="2"/>
  <c r="L256" i="2"/>
  <c r="K105" i="1"/>
  <c r="P252" i="2"/>
  <c r="O252" i="2"/>
  <c r="N252" i="2"/>
  <c r="L252" i="2"/>
  <c r="P251" i="2"/>
  <c r="O251" i="2"/>
  <c r="N251" i="2"/>
  <c r="L251" i="2"/>
  <c r="K103" i="1"/>
  <c r="P249" i="2"/>
  <c r="O249" i="2"/>
  <c r="N249" i="2"/>
  <c r="L249" i="2"/>
  <c r="P248" i="2"/>
  <c r="O248" i="2"/>
  <c r="N248" i="2"/>
  <c r="L248" i="2"/>
  <c r="E369" i="2"/>
  <c r="E365" i="2"/>
  <c r="E364" i="2"/>
  <c r="E359" i="2"/>
  <c r="E358" i="2"/>
  <c r="E350" i="2"/>
  <c r="E349" i="2"/>
  <c r="E345" i="2"/>
  <c r="E341" i="2"/>
  <c r="E338" i="2"/>
  <c r="E335" i="2"/>
  <c r="E334" i="2"/>
  <c r="E329" i="2"/>
  <c r="E326" i="2"/>
  <c r="E324" i="2"/>
  <c r="E320" i="2"/>
  <c r="E319" i="2"/>
  <c r="E315" i="2"/>
  <c r="E310" i="2"/>
  <c r="E306" i="2"/>
  <c r="E299" i="2"/>
  <c r="E298" i="2"/>
  <c r="E291" i="2"/>
  <c r="E290" i="2"/>
  <c r="E285" i="2"/>
  <c r="E280" i="2"/>
  <c r="E279" i="2"/>
  <c r="E278" i="2"/>
  <c r="E276" i="2"/>
  <c r="E273" i="2"/>
  <c r="E272" i="2"/>
  <c r="E267" i="2"/>
  <c r="E264" i="2"/>
  <c r="E262" i="2"/>
  <c r="E257" i="2"/>
  <c r="E256" i="2"/>
  <c r="E252" i="2"/>
  <c r="E251" i="2"/>
  <c r="E249" i="2"/>
  <c r="E248" i="2"/>
  <c r="K97" i="1"/>
  <c r="P239" i="2"/>
  <c r="O239" i="2"/>
  <c r="N239" i="2"/>
  <c r="L239" i="2"/>
  <c r="M239" i="2"/>
  <c r="E239" i="2"/>
  <c r="P240" i="2"/>
  <c r="O240" i="2"/>
  <c r="N240" i="2"/>
  <c r="L240" i="2"/>
  <c r="E240" i="2"/>
  <c r="K95" i="1"/>
  <c r="P235" i="2"/>
  <c r="O235" i="2"/>
  <c r="N235" i="2"/>
  <c r="L235" i="2"/>
  <c r="E235" i="2"/>
  <c r="K94" i="1"/>
  <c r="P233" i="2"/>
  <c r="O233" i="2"/>
  <c r="N233" i="2"/>
  <c r="L233" i="2"/>
  <c r="E233" i="2"/>
  <c r="K93" i="1"/>
  <c r="P231" i="2"/>
  <c r="O231" i="2"/>
  <c r="N231" i="2"/>
  <c r="L231" i="2"/>
  <c r="E231" i="2"/>
  <c r="P230" i="2"/>
  <c r="O230" i="2"/>
  <c r="N230" i="2"/>
  <c r="L230" i="2"/>
  <c r="M230" i="2"/>
  <c r="E230" i="2"/>
  <c r="K92" i="1"/>
  <c r="P227" i="2"/>
  <c r="O227" i="2"/>
  <c r="N227" i="2"/>
  <c r="L227" i="2"/>
  <c r="E227" i="2"/>
  <c r="P226" i="2"/>
  <c r="O226" i="2"/>
  <c r="N226" i="2"/>
  <c r="L226" i="2"/>
  <c r="E226" i="2"/>
  <c r="O228" i="2"/>
  <c r="N228" i="2"/>
  <c r="L228" i="2"/>
  <c r="E228" i="2"/>
  <c r="K99" i="1"/>
  <c r="P243" i="2"/>
  <c r="O243" i="2"/>
  <c r="N243" i="2"/>
  <c r="L243" i="2"/>
  <c r="M243" i="2"/>
  <c r="K98" i="1"/>
  <c r="P242" i="2"/>
  <c r="O242" i="2"/>
  <c r="N242" i="2"/>
  <c r="M242" i="2"/>
  <c r="L242" i="2"/>
  <c r="P241" i="2"/>
  <c r="O241" i="2"/>
  <c r="N241" i="2"/>
  <c r="L241" i="2"/>
  <c r="P236" i="2"/>
  <c r="O236" i="2"/>
  <c r="N236" i="2"/>
  <c r="L236" i="2"/>
  <c r="P234" i="2"/>
  <c r="O234" i="2"/>
  <c r="N234" i="2"/>
  <c r="L234" i="2"/>
  <c r="P232" i="2"/>
  <c r="O232" i="2"/>
  <c r="N232" i="2"/>
  <c r="M232" i="2"/>
  <c r="L232" i="2"/>
  <c r="P229" i="2"/>
  <c r="O229" i="2"/>
  <c r="N229" i="2"/>
  <c r="L229" i="2"/>
  <c r="E243" i="2"/>
  <c r="E242" i="2"/>
  <c r="E241" i="2"/>
  <c r="E236" i="2"/>
  <c r="E234" i="2"/>
  <c r="E232" i="2"/>
  <c r="E229" i="2"/>
  <c r="K88" i="1"/>
  <c r="P220" i="2"/>
  <c r="O220" i="2"/>
  <c r="N220" i="2"/>
  <c r="M220" i="2"/>
  <c r="L220" i="2"/>
  <c r="E220" i="2"/>
  <c r="K87" i="1"/>
  <c r="P217" i="2"/>
  <c r="O217" i="2"/>
  <c r="N217" i="2"/>
  <c r="M217" i="2"/>
  <c r="L217" i="2"/>
  <c r="E217" i="2"/>
  <c r="P218" i="2"/>
  <c r="O218" i="2"/>
  <c r="N218" i="2"/>
  <c r="L218" i="2"/>
  <c r="E218" i="2"/>
  <c r="K84" i="1"/>
  <c r="P213" i="2"/>
  <c r="O213" i="2"/>
  <c r="N213" i="2"/>
  <c r="L213" i="2"/>
  <c r="M213" i="2"/>
  <c r="E213" i="2"/>
  <c r="K82" i="1"/>
  <c r="P207" i="2"/>
  <c r="O207" i="2"/>
  <c r="N207" i="2"/>
  <c r="L207" i="2"/>
  <c r="M207" i="2"/>
  <c r="E207" i="2"/>
  <c r="P208" i="2"/>
  <c r="O208" i="2"/>
  <c r="N208" i="2"/>
  <c r="L208" i="2"/>
  <c r="E208" i="2"/>
  <c r="K81" i="1"/>
  <c r="P205" i="2"/>
  <c r="O205" i="2"/>
  <c r="N205" i="2"/>
  <c r="M205" i="2"/>
  <c r="L205" i="2"/>
  <c r="E205" i="2"/>
  <c r="K80" i="1"/>
  <c r="P202" i="2"/>
  <c r="O202" i="2"/>
  <c r="N202" i="2"/>
  <c r="L202" i="2"/>
  <c r="E202" i="2"/>
  <c r="P203" i="2"/>
  <c r="O203" i="2"/>
  <c r="N203" i="2"/>
  <c r="L203" i="2"/>
  <c r="M203" i="2"/>
  <c r="E203" i="2"/>
  <c r="K79" i="1"/>
  <c r="P199" i="2"/>
  <c r="O199" i="2"/>
  <c r="N199" i="2"/>
  <c r="L199" i="2"/>
  <c r="E199" i="2"/>
  <c r="P200" i="2"/>
  <c r="O200" i="2"/>
  <c r="N200" i="2"/>
  <c r="M200" i="2"/>
  <c r="L200" i="2"/>
  <c r="E200" i="2"/>
  <c r="K78" i="1"/>
  <c r="P196" i="2"/>
  <c r="O196" i="2"/>
  <c r="N196" i="2"/>
  <c r="L196" i="2"/>
  <c r="E196" i="2"/>
  <c r="P197" i="2"/>
  <c r="O197" i="2"/>
  <c r="N197" i="2"/>
  <c r="L197" i="2"/>
  <c r="M197" i="2"/>
  <c r="E197" i="2"/>
  <c r="P195" i="2"/>
  <c r="O195" i="2"/>
  <c r="N195" i="2"/>
  <c r="L195" i="2"/>
  <c r="E195" i="2"/>
  <c r="L222" i="2"/>
  <c r="L221" i="2"/>
  <c r="L219" i="2"/>
  <c r="L216" i="2"/>
  <c r="M216" i="2"/>
  <c r="L215" i="2"/>
  <c r="L214" i="2"/>
  <c r="L209" i="2"/>
  <c r="L206" i="2"/>
  <c r="L204" i="2"/>
  <c r="L201" i="2"/>
  <c r="M201" i="2"/>
  <c r="L198" i="2"/>
  <c r="E222" i="2"/>
  <c r="E221" i="2"/>
  <c r="E219" i="2"/>
  <c r="E216" i="2"/>
  <c r="E215" i="2"/>
  <c r="E214" i="2"/>
  <c r="K89" i="1"/>
  <c r="P222" i="2"/>
  <c r="O222" i="2"/>
  <c r="N222" i="2"/>
  <c r="P221" i="2"/>
  <c r="O221" i="2"/>
  <c r="N221" i="2"/>
  <c r="P219" i="2"/>
  <c r="O219" i="2"/>
  <c r="N219" i="2"/>
  <c r="K86" i="1"/>
  <c r="P216" i="2"/>
  <c r="O216" i="2"/>
  <c r="N216" i="2"/>
  <c r="K85" i="1"/>
  <c r="P215" i="2"/>
  <c r="O215" i="2"/>
  <c r="N215" i="2"/>
  <c r="P214" i="2"/>
  <c r="O214" i="2"/>
  <c r="N214" i="2"/>
  <c r="O209" i="2"/>
  <c r="N209" i="2"/>
  <c r="P206" i="2"/>
  <c r="O206" i="2"/>
  <c r="N206" i="2"/>
  <c r="P204" i="2"/>
  <c r="O204" i="2"/>
  <c r="N204" i="2"/>
  <c r="P201" i="2"/>
  <c r="O201" i="2"/>
  <c r="N201" i="2"/>
  <c r="P198" i="2"/>
  <c r="O198" i="2"/>
  <c r="N198" i="2"/>
  <c r="M295" i="2"/>
  <c r="M323" i="2"/>
  <c r="M670" i="2"/>
  <c r="M673" i="2"/>
  <c r="M465" i="2"/>
  <c r="M514" i="2"/>
  <c r="M543" i="2"/>
  <c r="M608" i="2"/>
  <c r="M632" i="2"/>
  <c r="M653" i="2"/>
  <c r="M222" i="2"/>
  <c r="M464" i="2"/>
  <c r="M234" i="2"/>
  <c r="M656" i="2"/>
  <c r="M660" i="2"/>
  <c r="M668" i="2"/>
  <c r="M672" i="2"/>
  <c r="M674" i="2"/>
  <c r="M379" i="2"/>
  <c r="M385" i="2"/>
  <c r="M392" i="2"/>
  <c r="M398" i="2"/>
  <c r="M452" i="2"/>
  <c r="M461" i="2"/>
  <c r="M395" i="2"/>
  <c r="M511" i="2"/>
  <c r="M636" i="2"/>
  <c r="M352" i="2"/>
  <c r="M404" i="2"/>
  <c r="M412" i="2"/>
  <c r="M420" i="2"/>
  <c r="M427" i="2"/>
  <c r="M434" i="2"/>
  <c r="M443" i="2"/>
  <c r="M447" i="2"/>
  <c r="M605" i="2"/>
  <c r="M527" i="2"/>
  <c r="M536" i="2"/>
  <c r="M539" i="2"/>
  <c r="M616" i="2"/>
  <c r="M624" i="2"/>
  <c r="M382" i="2"/>
  <c r="M386" i="2"/>
  <c r="M613" i="2"/>
  <c r="M630" i="2"/>
  <c r="M455" i="2"/>
  <c r="M521" i="2"/>
  <c r="M531" i="2"/>
  <c r="M538" i="2"/>
  <c r="M477" i="2"/>
  <c r="M485" i="2"/>
  <c r="M493" i="2"/>
  <c r="M498" i="2"/>
  <c r="M506" i="2"/>
  <c r="M639" i="2"/>
  <c r="M646" i="2"/>
  <c r="M549" i="2"/>
  <c r="M556" i="2"/>
  <c r="M562" i="2"/>
  <c r="M568" i="2"/>
  <c r="M572" i="2"/>
  <c r="M578" i="2"/>
  <c r="M584" i="2"/>
  <c r="M587" i="2"/>
  <c r="M593" i="2"/>
  <c r="M599" i="2"/>
  <c r="M642" i="2"/>
  <c r="M648" i="2"/>
  <c r="M547" i="2"/>
  <c r="M551" i="2"/>
  <c r="M560" i="2"/>
  <c r="M565" i="2"/>
  <c r="M570" i="2"/>
  <c r="M576" i="2"/>
  <c r="M582" i="2"/>
  <c r="M586" i="2"/>
  <c r="M591" i="2"/>
  <c r="M595" i="2"/>
  <c r="M401" i="2"/>
  <c r="M408" i="2"/>
  <c r="M418" i="2"/>
  <c r="M421" i="2"/>
  <c r="M430" i="2"/>
  <c r="M436" i="2"/>
  <c r="M446" i="2"/>
  <c r="M448" i="2"/>
  <c r="M472" i="2"/>
  <c r="M481" i="2"/>
  <c r="M491" i="2"/>
  <c r="M494" i="2"/>
  <c r="M501" i="2"/>
  <c r="M510" i="2"/>
  <c r="M659" i="2"/>
  <c r="M662" i="2"/>
  <c r="M367" i="2"/>
  <c r="M368" i="2"/>
  <c r="M363" i="2"/>
  <c r="M362" i="2"/>
  <c r="M356" i="2"/>
  <c r="M353" i="2"/>
  <c r="M351" i="2"/>
  <c r="M354" i="2"/>
  <c r="M357" i="2"/>
  <c r="M347" i="2"/>
  <c r="M355" i="2"/>
  <c r="M346" i="2"/>
  <c r="M344" i="2"/>
  <c r="M348" i="2"/>
  <c r="M336" i="2"/>
  <c r="M340" i="2"/>
  <c r="M333" i="2"/>
  <c r="M316" i="2"/>
  <c r="M337" i="2"/>
  <c r="M328" i="2"/>
  <c r="M325" i="2"/>
  <c r="M318" i="2"/>
  <c r="M317" i="2"/>
  <c r="M314" i="2"/>
  <c r="M305" i="2"/>
  <c r="M303" i="2"/>
  <c r="M248" i="2"/>
  <c r="M309" i="2"/>
  <c r="M307" i="2"/>
  <c r="M302" i="2"/>
  <c r="M292" i="2"/>
  <c r="M294" i="2"/>
  <c r="M304" i="2"/>
  <c r="M293" i="2"/>
  <c r="M286" i="2"/>
  <c r="M288" i="2"/>
  <c r="M287" i="2"/>
  <c r="M296" i="2"/>
  <c r="M297" i="2"/>
  <c r="M284" i="2"/>
  <c r="M289" i="2"/>
  <c r="M277" i="2"/>
  <c r="M283" i="2"/>
  <c r="M275" i="2"/>
  <c r="M271" i="2"/>
  <c r="M265" i="2"/>
  <c r="M260" i="2"/>
  <c r="M266" i="2"/>
  <c r="M263" i="2"/>
  <c r="M254" i="2"/>
  <c r="M253" i="2"/>
  <c r="M261" i="2"/>
  <c r="M250" i="2"/>
  <c r="M233" i="2"/>
  <c r="M249" i="2"/>
  <c r="M252" i="2"/>
  <c r="M257" i="2"/>
  <c r="M264" i="2"/>
  <c r="M272" i="2"/>
  <c r="M276" i="2"/>
  <c r="M279" i="2"/>
  <c r="M285" i="2"/>
  <c r="M291" i="2"/>
  <c r="M299" i="2"/>
  <c r="M315" i="2"/>
  <c r="M320" i="2"/>
  <c r="M326" i="2"/>
  <c r="M334" i="2"/>
  <c r="M338" i="2"/>
  <c r="M345" i="2"/>
  <c r="M350" i="2"/>
  <c r="M359" i="2"/>
  <c r="M365" i="2"/>
  <c r="M247" i="2"/>
  <c r="M240" i="2"/>
  <c r="M235" i="2"/>
  <c r="M251" i="2"/>
  <c r="M262" i="2"/>
  <c r="M267" i="2"/>
  <c r="M273" i="2"/>
  <c r="M278" i="2"/>
  <c r="M280" i="2"/>
  <c r="M290" i="2"/>
  <c r="M298" i="2"/>
  <c r="M310" i="2"/>
  <c r="M319" i="2"/>
  <c r="M324" i="2"/>
  <c r="M329" i="2"/>
  <c r="M335" i="2"/>
  <c r="M349" i="2"/>
  <c r="M358" i="2"/>
  <c r="M364" i="2"/>
  <c r="M369" i="2"/>
  <c r="M231" i="2"/>
  <c r="M226" i="2"/>
  <c r="M227" i="2"/>
  <c r="M229" i="2"/>
  <c r="M228" i="2"/>
  <c r="M218" i="2"/>
  <c r="M236" i="2"/>
  <c r="M241" i="2"/>
  <c r="M219" i="2"/>
  <c r="M209" i="2"/>
  <c r="M202" i="2"/>
  <c r="M208" i="2"/>
  <c r="M199" i="2"/>
  <c r="M196" i="2"/>
  <c r="M195" i="2"/>
  <c r="M214" i="2"/>
  <c r="M215" i="2"/>
  <c r="M221" i="2"/>
  <c r="M204" i="2"/>
  <c r="M198" i="2"/>
  <c r="M206" i="2"/>
  <c r="E209" i="2"/>
  <c r="E206" i="2"/>
  <c r="E204" i="2"/>
  <c r="E201" i="2"/>
  <c r="E198" i="2"/>
  <c r="K71" i="1"/>
  <c r="P178" i="2"/>
  <c r="O178" i="2"/>
  <c r="N178" i="2"/>
  <c r="L178" i="2"/>
  <c r="E178" i="2"/>
  <c r="P179" i="2"/>
  <c r="O179" i="2"/>
  <c r="N179" i="2"/>
  <c r="L179" i="2"/>
  <c r="E179" i="2"/>
  <c r="K70" i="1"/>
  <c r="P173" i="2"/>
  <c r="O173" i="2"/>
  <c r="N173" i="2"/>
  <c r="L173" i="2"/>
  <c r="E173" i="2"/>
  <c r="K69" i="1"/>
  <c r="P168" i="2"/>
  <c r="O168" i="2"/>
  <c r="N168" i="2"/>
  <c r="L168" i="2"/>
  <c r="E168" i="2"/>
  <c r="K73" i="1"/>
  <c r="P186" i="2"/>
  <c r="O186" i="2"/>
  <c r="N186" i="2"/>
  <c r="L186" i="2"/>
  <c r="E186" i="2"/>
  <c r="P185" i="2"/>
  <c r="O185" i="2"/>
  <c r="N185" i="2"/>
  <c r="L185" i="2"/>
  <c r="E185" i="2"/>
  <c r="P187" i="2"/>
  <c r="O187" i="2"/>
  <c r="N187" i="2"/>
  <c r="L187" i="2"/>
  <c r="E187" i="2"/>
  <c r="K72" i="1"/>
  <c r="P182" i="2"/>
  <c r="O182" i="2"/>
  <c r="N182" i="2"/>
  <c r="L182" i="2"/>
  <c r="E182" i="2"/>
  <c r="P181" i="2"/>
  <c r="O181" i="2"/>
  <c r="N181" i="2"/>
  <c r="L181" i="2"/>
  <c r="E181" i="2"/>
  <c r="P183" i="2"/>
  <c r="O183" i="2"/>
  <c r="N183" i="2"/>
  <c r="L183" i="2"/>
  <c r="E183" i="2"/>
  <c r="P175" i="2"/>
  <c r="O175" i="2"/>
  <c r="N175" i="2"/>
  <c r="L175" i="2"/>
  <c r="E175" i="2"/>
  <c r="P174" i="2"/>
  <c r="O174" i="2"/>
  <c r="N174" i="2"/>
  <c r="L174" i="2"/>
  <c r="E174" i="2"/>
  <c r="P176" i="2"/>
  <c r="O176" i="2"/>
  <c r="N176" i="2"/>
  <c r="L176" i="2"/>
  <c r="E176" i="2"/>
  <c r="P170" i="2"/>
  <c r="O170" i="2"/>
  <c r="N170" i="2"/>
  <c r="L170" i="2"/>
  <c r="E170" i="2"/>
  <c r="P169" i="2"/>
  <c r="O169" i="2"/>
  <c r="N169" i="2"/>
  <c r="L169" i="2"/>
  <c r="E169" i="2"/>
  <c r="P171" i="2"/>
  <c r="O171" i="2"/>
  <c r="N171" i="2"/>
  <c r="L171" i="2"/>
  <c r="E171" i="2"/>
  <c r="K68" i="1"/>
  <c r="P165" i="2"/>
  <c r="O165" i="2"/>
  <c r="N165" i="2"/>
  <c r="L165" i="2"/>
  <c r="P166" i="2"/>
  <c r="O166" i="2"/>
  <c r="N166" i="2"/>
  <c r="L166" i="2"/>
  <c r="K66" i="1"/>
  <c r="P160" i="2"/>
  <c r="O160" i="2"/>
  <c r="N160" i="2"/>
  <c r="L160" i="2"/>
  <c r="E160" i="2"/>
  <c r="P161" i="2"/>
  <c r="O161" i="2"/>
  <c r="N161" i="2"/>
  <c r="L161" i="2"/>
  <c r="E161" i="2"/>
  <c r="E191" i="2"/>
  <c r="K62" i="1"/>
  <c r="P153" i="2"/>
  <c r="O153" i="2"/>
  <c r="N153" i="2"/>
  <c r="L153" i="2"/>
  <c r="E153" i="2"/>
  <c r="P152" i="2"/>
  <c r="O152" i="2"/>
  <c r="N152" i="2"/>
  <c r="L152" i="2"/>
  <c r="E152" i="2"/>
  <c r="O154" i="2"/>
  <c r="N154" i="2"/>
  <c r="L154" i="2"/>
  <c r="E154" i="2"/>
  <c r="K61" i="1"/>
  <c r="P149" i="2"/>
  <c r="O149" i="2"/>
  <c r="N149" i="2"/>
  <c r="L149" i="2"/>
  <c r="E149" i="2"/>
  <c r="P148" i="2"/>
  <c r="O148" i="2"/>
  <c r="N148" i="2"/>
  <c r="L148" i="2"/>
  <c r="E148" i="2"/>
  <c r="O150" i="2"/>
  <c r="N150" i="2"/>
  <c r="L150" i="2"/>
  <c r="E150" i="2"/>
  <c r="K60" i="1"/>
  <c r="P146" i="2"/>
  <c r="O146" i="2"/>
  <c r="N146" i="2"/>
  <c r="L146" i="2"/>
  <c r="E146" i="2"/>
  <c r="K59" i="1"/>
  <c r="P143" i="2"/>
  <c r="O143" i="2"/>
  <c r="N143" i="2"/>
  <c r="L143" i="2"/>
  <c r="E143" i="2"/>
  <c r="P142" i="2"/>
  <c r="O142" i="2"/>
  <c r="N142" i="2"/>
  <c r="L142" i="2"/>
  <c r="E142" i="2"/>
  <c r="O144" i="2"/>
  <c r="N144" i="2"/>
  <c r="L144" i="2"/>
  <c r="E144" i="2"/>
  <c r="K58" i="1"/>
  <c r="P138" i="2"/>
  <c r="O138" i="2"/>
  <c r="N138" i="2"/>
  <c r="L138" i="2"/>
  <c r="O139" i="2"/>
  <c r="N139" i="2"/>
  <c r="L139" i="2"/>
  <c r="O140" i="2"/>
  <c r="N140" i="2"/>
  <c r="L140" i="2"/>
  <c r="K57" i="1"/>
  <c r="P135" i="2"/>
  <c r="O135" i="2"/>
  <c r="N135" i="2"/>
  <c r="L135" i="2"/>
  <c r="P136" i="2"/>
  <c r="O136" i="2"/>
  <c r="N136" i="2"/>
  <c r="L136" i="2"/>
  <c r="K54" i="1"/>
  <c r="P129" i="2"/>
  <c r="O129" i="2"/>
  <c r="N129" i="2"/>
  <c r="L129" i="2"/>
  <c r="E129" i="2"/>
  <c r="P130" i="2"/>
  <c r="O130" i="2"/>
  <c r="N130" i="2"/>
  <c r="L130" i="2"/>
  <c r="E130" i="2"/>
  <c r="E184" i="2"/>
  <c r="E177" i="2"/>
  <c r="E188" i="2"/>
  <c r="E180" i="2"/>
  <c r="E172" i="2"/>
  <c r="E162" i="2"/>
  <c r="E159" i="2"/>
  <c r="E155" i="2"/>
  <c r="E151" i="2"/>
  <c r="E145" i="2"/>
  <c r="E147" i="2"/>
  <c r="E132" i="2"/>
  <c r="E131" i="2"/>
  <c r="E128" i="2"/>
  <c r="K50" i="1"/>
  <c r="P122" i="2"/>
  <c r="O122" i="2"/>
  <c r="N122" i="2"/>
  <c r="L122" i="2"/>
  <c r="E122" i="2"/>
  <c r="P123" i="2"/>
  <c r="O123" i="2"/>
  <c r="N123" i="2"/>
  <c r="L123" i="2"/>
  <c r="M123" i="2"/>
  <c r="E123" i="2"/>
  <c r="K49" i="1"/>
  <c r="P117" i="2"/>
  <c r="O117" i="2"/>
  <c r="N117" i="2"/>
  <c r="L117" i="2"/>
  <c r="M117" i="2"/>
  <c r="E117" i="2"/>
  <c r="P119" i="2"/>
  <c r="O119" i="2"/>
  <c r="N119" i="2"/>
  <c r="L119" i="2"/>
  <c r="E119" i="2"/>
  <c r="O118" i="2"/>
  <c r="N118" i="2"/>
  <c r="L118" i="2"/>
  <c r="E118" i="2"/>
  <c r="P120" i="2"/>
  <c r="O120" i="2"/>
  <c r="N120" i="2"/>
  <c r="L120" i="2"/>
  <c r="E120" i="2"/>
  <c r="K48" i="1"/>
  <c r="P114" i="2"/>
  <c r="O114" i="2"/>
  <c r="N114" i="2"/>
  <c r="M114" i="2"/>
  <c r="L114" i="2"/>
  <c r="E114" i="2"/>
  <c r="P113" i="2"/>
  <c r="O113" i="2"/>
  <c r="N113" i="2"/>
  <c r="L113" i="2"/>
  <c r="E113" i="2"/>
  <c r="P115" i="2"/>
  <c r="O115" i="2"/>
  <c r="N115" i="2"/>
  <c r="M115" i="2"/>
  <c r="L115" i="2"/>
  <c r="E115" i="2"/>
  <c r="E116" i="2"/>
  <c r="E121" i="2"/>
  <c r="E124" i="2"/>
  <c r="K47" i="1"/>
  <c r="P108" i="2"/>
  <c r="O108" i="2"/>
  <c r="N108" i="2"/>
  <c r="L108" i="2"/>
  <c r="O107" i="2"/>
  <c r="N107" i="2"/>
  <c r="L107" i="2"/>
  <c r="O106" i="2"/>
  <c r="N106" i="2"/>
  <c r="L106" i="2"/>
  <c r="M106" i="2"/>
  <c r="O110" i="2"/>
  <c r="N110" i="2"/>
  <c r="L110" i="2"/>
  <c r="O109" i="2"/>
  <c r="N109" i="2"/>
  <c r="L109" i="2"/>
  <c r="O111" i="2"/>
  <c r="N111" i="2"/>
  <c r="L111" i="2"/>
  <c r="M111" i="2"/>
  <c r="K46" i="1"/>
  <c r="P103" i="2"/>
  <c r="O103" i="2"/>
  <c r="N103" i="2"/>
  <c r="M103" i="2"/>
  <c r="L103" i="2"/>
  <c r="E103" i="2"/>
  <c r="P104" i="2"/>
  <c r="O104" i="2"/>
  <c r="N104" i="2"/>
  <c r="L104" i="2"/>
  <c r="E104" i="2"/>
  <c r="E105" i="2"/>
  <c r="E100" i="2"/>
  <c r="E99" i="2"/>
  <c r="E98" i="2"/>
  <c r="K44" i="1"/>
  <c r="P98" i="2"/>
  <c r="O98" i="2"/>
  <c r="N98" i="2"/>
  <c r="L98" i="2"/>
  <c r="O99" i="2"/>
  <c r="N99" i="2"/>
  <c r="L99" i="2"/>
  <c r="M99" i="2"/>
  <c r="K42" i="1"/>
  <c r="P93" i="2"/>
  <c r="O93" i="2"/>
  <c r="N93" i="2"/>
  <c r="L93" i="2"/>
  <c r="E93" i="2"/>
  <c r="P94" i="2"/>
  <c r="O94" i="2"/>
  <c r="N94" i="2"/>
  <c r="L94" i="2"/>
  <c r="M94" i="2"/>
  <c r="E94" i="2"/>
  <c r="K41" i="1"/>
  <c r="P91" i="2"/>
  <c r="O91" i="2"/>
  <c r="N91" i="2"/>
  <c r="L91" i="2"/>
  <c r="M91" i="2"/>
  <c r="E91" i="2"/>
  <c r="K40" i="1"/>
  <c r="P88" i="2"/>
  <c r="O88" i="2"/>
  <c r="N88" i="2"/>
  <c r="L88" i="2"/>
  <c r="E88" i="2"/>
  <c r="P89" i="2"/>
  <c r="O89" i="2"/>
  <c r="N89" i="2"/>
  <c r="M89" i="2"/>
  <c r="L89" i="2"/>
  <c r="E89" i="2"/>
  <c r="K39" i="1"/>
  <c r="P85" i="2"/>
  <c r="O85" i="2"/>
  <c r="N85" i="2"/>
  <c r="L85" i="2"/>
  <c r="E85" i="2"/>
  <c r="P86" i="2"/>
  <c r="O86" i="2"/>
  <c r="N86" i="2"/>
  <c r="L86" i="2"/>
  <c r="E86" i="2"/>
  <c r="K38" i="1"/>
  <c r="P82" i="2"/>
  <c r="O82" i="2"/>
  <c r="N82" i="2"/>
  <c r="L82" i="2"/>
  <c r="M82" i="2"/>
  <c r="E82" i="2"/>
  <c r="P83" i="2"/>
  <c r="O83" i="2"/>
  <c r="N83" i="2"/>
  <c r="M83" i="2"/>
  <c r="L83" i="2"/>
  <c r="E83" i="2"/>
  <c r="K37" i="1"/>
  <c r="P79" i="2"/>
  <c r="O79" i="2"/>
  <c r="N79" i="2"/>
  <c r="M79" i="2"/>
  <c r="L79" i="2"/>
  <c r="E79" i="2"/>
  <c r="P80" i="2"/>
  <c r="O80" i="2"/>
  <c r="N80" i="2"/>
  <c r="L80" i="2"/>
  <c r="M80" i="2"/>
  <c r="E80" i="2"/>
  <c r="E95" i="2"/>
  <c r="E92" i="2"/>
  <c r="E90" i="2"/>
  <c r="E87" i="2"/>
  <c r="E84" i="2"/>
  <c r="E81" i="2"/>
  <c r="E75" i="2"/>
  <c r="E73" i="2"/>
  <c r="E72" i="2"/>
  <c r="E71" i="2"/>
  <c r="K75" i="1"/>
  <c r="P191" i="2"/>
  <c r="O191" i="2"/>
  <c r="N191" i="2"/>
  <c r="L191" i="2"/>
  <c r="M191" i="2"/>
  <c r="P188" i="2"/>
  <c r="O188" i="2"/>
  <c r="N188" i="2"/>
  <c r="L188" i="2"/>
  <c r="P184" i="2"/>
  <c r="O184" i="2"/>
  <c r="N184" i="2"/>
  <c r="L184" i="2"/>
  <c r="M184" i="2"/>
  <c r="O180" i="2"/>
  <c r="N180" i="2"/>
  <c r="L180" i="2"/>
  <c r="M180" i="2"/>
  <c r="P177" i="2"/>
  <c r="O177" i="2"/>
  <c r="N177" i="2"/>
  <c r="L177" i="2"/>
  <c r="P172" i="2"/>
  <c r="O172" i="2"/>
  <c r="N172" i="2"/>
  <c r="L172" i="2"/>
  <c r="M172" i="2"/>
  <c r="P167" i="2"/>
  <c r="O167" i="2"/>
  <c r="N167" i="2"/>
  <c r="L167" i="2"/>
  <c r="O162" i="2"/>
  <c r="N162" i="2"/>
  <c r="L162" i="2"/>
  <c r="K65" i="1"/>
  <c r="P159" i="2"/>
  <c r="O159" i="2"/>
  <c r="N159" i="2"/>
  <c r="M159" i="2"/>
  <c r="L159" i="2"/>
  <c r="P155" i="2"/>
  <c r="O155" i="2"/>
  <c r="N155" i="2"/>
  <c r="L155" i="2"/>
  <c r="P151" i="2"/>
  <c r="O151" i="2"/>
  <c r="N151" i="2"/>
  <c r="L151" i="2"/>
  <c r="P147" i="2"/>
  <c r="O147" i="2"/>
  <c r="N147" i="2"/>
  <c r="L147" i="2"/>
  <c r="P145" i="2"/>
  <c r="O145" i="2"/>
  <c r="N145" i="2"/>
  <c r="M145" i="2"/>
  <c r="L145" i="2"/>
  <c r="P141" i="2"/>
  <c r="O141" i="2"/>
  <c r="N141" i="2"/>
  <c r="M141" i="2"/>
  <c r="L141" i="2"/>
  <c r="P137" i="2"/>
  <c r="O137" i="2"/>
  <c r="N137" i="2"/>
  <c r="L137" i="2"/>
  <c r="K55" i="1"/>
  <c r="P132" i="2"/>
  <c r="O132" i="2"/>
  <c r="N132" i="2"/>
  <c r="L132" i="2"/>
  <c r="O131" i="2"/>
  <c r="N131" i="2"/>
  <c r="L131" i="2"/>
  <c r="M131" i="2"/>
  <c r="K53" i="1"/>
  <c r="P128" i="2"/>
  <c r="O128" i="2"/>
  <c r="N128" i="2"/>
  <c r="L128" i="2"/>
  <c r="P124" i="2"/>
  <c r="O124" i="2"/>
  <c r="N124" i="2"/>
  <c r="L124" i="2"/>
  <c r="P121" i="2"/>
  <c r="O121" i="2"/>
  <c r="N121" i="2"/>
  <c r="M121" i="2"/>
  <c r="L121" i="2"/>
  <c r="P116" i="2"/>
  <c r="O116" i="2"/>
  <c r="N116" i="2"/>
  <c r="M116" i="2"/>
  <c r="L116" i="2"/>
  <c r="P112" i="2"/>
  <c r="O112" i="2"/>
  <c r="N112" i="2"/>
  <c r="L112" i="2"/>
  <c r="P105" i="2"/>
  <c r="O105" i="2"/>
  <c r="N105" i="2"/>
  <c r="L105" i="2"/>
  <c r="P100" i="2"/>
  <c r="O100" i="2"/>
  <c r="N100" i="2"/>
  <c r="M100" i="2"/>
  <c r="L100" i="2"/>
  <c r="P95" i="2"/>
  <c r="O95" i="2"/>
  <c r="N95" i="2"/>
  <c r="M95" i="2"/>
  <c r="L95" i="2"/>
  <c r="P92" i="2"/>
  <c r="O92" i="2"/>
  <c r="N92" i="2"/>
  <c r="L92" i="2"/>
  <c r="P90" i="2"/>
  <c r="O90" i="2"/>
  <c r="N90" i="2"/>
  <c r="L90" i="2"/>
  <c r="P87" i="2"/>
  <c r="O87" i="2"/>
  <c r="N87" i="2"/>
  <c r="M87" i="2"/>
  <c r="L87" i="2"/>
  <c r="P84" i="2"/>
  <c r="O84" i="2"/>
  <c r="N84" i="2"/>
  <c r="L84" i="2"/>
  <c r="P81" i="2"/>
  <c r="O81" i="2"/>
  <c r="N81" i="2"/>
  <c r="M81" i="2"/>
  <c r="L81" i="2"/>
  <c r="P75" i="2"/>
  <c r="O75" i="2"/>
  <c r="N75" i="2"/>
  <c r="L75" i="2"/>
  <c r="K33" i="1"/>
  <c r="P73" i="2"/>
  <c r="O73" i="2"/>
  <c r="N73" i="2"/>
  <c r="L73" i="2"/>
  <c r="K32" i="1"/>
  <c r="P72" i="2"/>
  <c r="O72" i="2"/>
  <c r="N72" i="2"/>
  <c r="M72" i="2"/>
  <c r="L72" i="2"/>
  <c r="K31" i="1"/>
  <c r="P71" i="2"/>
  <c r="O71" i="2"/>
  <c r="N71" i="2"/>
  <c r="L71" i="2"/>
  <c r="M71" i="2"/>
  <c r="K28" i="1"/>
  <c r="P67" i="2"/>
  <c r="O67" i="2"/>
  <c r="N67" i="2"/>
  <c r="L67" i="2"/>
  <c r="P66" i="2"/>
  <c r="O66" i="2"/>
  <c r="N66" i="2"/>
  <c r="L66" i="2"/>
  <c r="P65" i="2"/>
  <c r="O65" i="2"/>
  <c r="N65" i="2"/>
  <c r="L65" i="2"/>
  <c r="K27" i="1"/>
  <c r="P64" i="2"/>
  <c r="O64" i="2"/>
  <c r="N64" i="2"/>
  <c r="L64" i="2"/>
  <c r="O63" i="2"/>
  <c r="N63" i="2"/>
  <c r="L63" i="2"/>
  <c r="M63" i="2"/>
  <c r="O62" i="2"/>
  <c r="N62" i="2"/>
  <c r="L62" i="2"/>
  <c r="O61" i="2"/>
  <c r="N61" i="2"/>
  <c r="L61" i="2"/>
  <c r="O60" i="2"/>
  <c r="N60" i="2"/>
  <c r="L60" i="2"/>
  <c r="M60" i="2"/>
  <c r="K26" i="1"/>
  <c r="P59" i="2"/>
  <c r="O59" i="2"/>
  <c r="N59" i="2"/>
  <c r="M59" i="2"/>
  <c r="L59" i="2"/>
  <c r="P58" i="2"/>
  <c r="O58" i="2"/>
  <c r="N58" i="2"/>
  <c r="L58" i="2"/>
  <c r="P57" i="2"/>
  <c r="O57" i="2"/>
  <c r="N57" i="2"/>
  <c r="L57" i="2"/>
  <c r="P56" i="2"/>
  <c r="O56" i="2"/>
  <c r="N56" i="2"/>
  <c r="M56" i="2"/>
  <c r="L56" i="2"/>
  <c r="P55" i="2"/>
  <c r="O55" i="2"/>
  <c r="N55" i="2"/>
  <c r="L55" i="2"/>
  <c r="P54" i="2"/>
  <c r="O54" i="2"/>
  <c r="N54" i="2"/>
  <c r="M54" i="2"/>
  <c r="L54" i="2"/>
  <c r="P53" i="2"/>
  <c r="O53" i="2"/>
  <c r="N53" i="2"/>
  <c r="M53" i="2"/>
  <c r="L53" i="2"/>
  <c r="P52" i="2"/>
  <c r="O52" i="2"/>
  <c r="N52" i="2"/>
  <c r="L52" i="2"/>
  <c r="K25" i="1"/>
  <c r="P51" i="2"/>
  <c r="O51" i="2"/>
  <c r="N51" i="2"/>
  <c r="L51" i="2"/>
  <c r="O50" i="2"/>
  <c r="N50" i="2"/>
  <c r="L50" i="2"/>
  <c r="M50" i="2"/>
  <c r="O49" i="2"/>
  <c r="N49" i="2"/>
  <c r="L49" i="2"/>
  <c r="M49" i="2"/>
  <c r="K23" i="1"/>
  <c r="P46" i="2"/>
  <c r="O46" i="2"/>
  <c r="N46" i="2"/>
  <c r="L46" i="2"/>
  <c r="P45" i="2"/>
  <c r="O45" i="2"/>
  <c r="N45" i="2"/>
  <c r="L45" i="2"/>
  <c r="P44" i="2"/>
  <c r="O44" i="2"/>
  <c r="N44" i="2"/>
  <c r="M44" i="2"/>
  <c r="L44" i="2"/>
  <c r="P43" i="2"/>
  <c r="O43" i="2"/>
  <c r="N43" i="2"/>
  <c r="M43" i="2"/>
  <c r="L43" i="2"/>
  <c r="K21" i="1"/>
  <c r="P40" i="2"/>
  <c r="O40" i="2"/>
  <c r="N40" i="2"/>
  <c r="L40" i="2"/>
  <c r="O39" i="2"/>
  <c r="N39" i="2"/>
  <c r="L39" i="2"/>
  <c r="M39" i="2"/>
  <c r="O38" i="2"/>
  <c r="N38" i="2"/>
  <c r="L38" i="2"/>
  <c r="M38" i="2"/>
  <c r="K20" i="1"/>
  <c r="P37" i="2"/>
  <c r="O37" i="2"/>
  <c r="N37" i="2"/>
  <c r="L37" i="2"/>
  <c r="K18" i="1"/>
  <c r="P34" i="2"/>
  <c r="O34" i="2"/>
  <c r="N34" i="2"/>
  <c r="L34" i="2"/>
  <c r="K17" i="1"/>
  <c r="P33" i="2"/>
  <c r="O33" i="2"/>
  <c r="N33" i="2"/>
  <c r="M33" i="2"/>
  <c r="L33" i="2"/>
  <c r="P32" i="2"/>
  <c r="O32" i="2"/>
  <c r="N32" i="2"/>
  <c r="M32" i="2"/>
  <c r="L32" i="2"/>
  <c r="P31" i="2"/>
  <c r="O31" i="2"/>
  <c r="N31" i="2"/>
  <c r="L31" i="2"/>
  <c r="K16" i="1"/>
  <c r="P30" i="2"/>
  <c r="O30" i="2"/>
  <c r="N30" i="2"/>
  <c r="L30" i="2"/>
  <c r="O29" i="2"/>
  <c r="N29" i="2"/>
  <c r="L29" i="2"/>
  <c r="M29" i="2"/>
  <c r="K15" i="1"/>
  <c r="P28" i="2"/>
  <c r="O28" i="2"/>
  <c r="N28" i="2"/>
  <c r="M28" i="2"/>
  <c r="L28" i="2"/>
  <c r="P27" i="2"/>
  <c r="O27" i="2"/>
  <c r="N27" i="2"/>
  <c r="L27" i="2"/>
  <c r="P26" i="2"/>
  <c r="O26" i="2"/>
  <c r="N26" i="2"/>
  <c r="M26" i="2"/>
  <c r="L26" i="2"/>
  <c r="P25" i="2"/>
  <c r="O25" i="2"/>
  <c r="N25" i="2"/>
  <c r="M25" i="2"/>
  <c r="L25" i="2"/>
  <c r="K14" i="1"/>
  <c r="P24" i="2"/>
  <c r="O24" i="2"/>
  <c r="N24" i="2"/>
  <c r="L24" i="2"/>
  <c r="O23" i="2"/>
  <c r="N23" i="2"/>
  <c r="L23" i="2"/>
  <c r="O22" i="2"/>
  <c r="N22" i="2"/>
  <c r="L22" i="2"/>
  <c r="M22" i="2"/>
  <c r="O21" i="2"/>
  <c r="N21" i="2"/>
  <c r="L21" i="2"/>
  <c r="M21" i="2"/>
  <c r="K13" i="1"/>
  <c r="P20" i="2"/>
  <c r="O20" i="2"/>
  <c r="N20" i="2"/>
  <c r="L20" i="2"/>
  <c r="P19" i="2"/>
  <c r="O19" i="2"/>
  <c r="N19" i="2"/>
  <c r="M19" i="2"/>
  <c r="L19" i="2"/>
  <c r="P18" i="2"/>
  <c r="O18" i="2"/>
  <c r="N18" i="2"/>
  <c r="M18" i="2"/>
  <c r="L18" i="2"/>
  <c r="K12" i="1"/>
  <c r="P17" i="2"/>
  <c r="O17" i="2"/>
  <c r="N17" i="2"/>
  <c r="L17" i="2"/>
  <c r="O16" i="2"/>
  <c r="N16" i="2"/>
  <c r="L16" i="2"/>
  <c r="O15" i="2"/>
  <c r="N15" i="2"/>
  <c r="L15" i="2"/>
  <c r="M15" i="2"/>
  <c r="K11" i="1"/>
  <c r="P14" i="2"/>
  <c r="O14" i="2"/>
  <c r="N14" i="2"/>
  <c r="M14" i="2"/>
  <c r="L14" i="2"/>
  <c r="E67" i="2"/>
  <c r="E66" i="2"/>
  <c r="E65" i="2"/>
  <c r="E51" i="2"/>
  <c r="E50" i="2"/>
  <c r="E49" i="2"/>
  <c r="E46" i="2"/>
  <c r="E45" i="2"/>
  <c r="E44" i="2"/>
  <c r="E43" i="2"/>
  <c r="E40" i="2"/>
  <c r="E39" i="2"/>
  <c r="E38" i="2"/>
  <c r="E37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K10" i="1"/>
  <c r="P13" i="2"/>
  <c r="O13" i="2"/>
  <c r="N13" i="2"/>
  <c r="L13" i="2"/>
  <c r="E13" i="2"/>
  <c r="O12" i="2"/>
  <c r="N12" i="2"/>
  <c r="E12" i="2"/>
  <c r="L12" i="2"/>
  <c r="M12" i="2"/>
  <c r="M27" i="2"/>
  <c r="M55" i="2"/>
  <c r="M84" i="2"/>
  <c r="M177" i="2"/>
  <c r="M118" i="2"/>
  <c r="M181" i="2"/>
  <c r="M178" i="2"/>
  <c r="M168" i="2"/>
  <c r="M179" i="2"/>
  <c r="M187" i="2"/>
  <c r="M173" i="2"/>
  <c r="M185" i="2"/>
  <c r="M183" i="2"/>
  <c r="M186" i="2"/>
  <c r="M174" i="2"/>
  <c r="M175" i="2"/>
  <c r="M182" i="2"/>
  <c r="M170" i="2"/>
  <c r="M166" i="2"/>
  <c r="M176" i="2"/>
  <c r="M169" i="2"/>
  <c r="M165" i="2"/>
  <c r="M171" i="2"/>
  <c r="M161" i="2"/>
  <c r="M160" i="2"/>
  <c r="M152" i="2"/>
  <c r="M153" i="2"/>
  <c r="M149" i="2"/>
  <c r="M154" i="2"/>
  <c r="M148" i="2"/>
  <c r="M142" i="2"/>
  <c r="M150" i="2"/>
  <c r="M139" i="2"/>
  <c r="M146" i="2"/>
  <c r="M143" i="2"/>
  <c r="M140" i="2"/>
  <c r="M138" i="2"/>
  <c r="M144" i="2"/>
  <c r="M104" i="2"/>
  <c r="M130" i="2"/>
  <c r="M129" i="2"/>
  <c r="M135" i="2"/>
  <c r="M136" i="2"/>
  <c r="M122" i="2"/>
  <c r="M113" i="2"/>
  <c r="M64" i="2"/>
  <c r="M128" i="2"/>
  <c r="M147" i="2"/>
  <c r="M119" i="2"/>
  <c r="M120" i="2"/>
  <c r="M107" i="2"/>
  <c r="M109" i="2"/>
  <c r="M108" i="2"/>
  <c r="M98" i="2"/>
  <c r="M110" i="2"/>
  <c r="M93" i="2"/>
  <c r="M88" i="2"/>
  <c r="M86" i="2"/>
  <c r="M20" i="2"/>
  <c r="M24" i="2"/>
  <c r="M85" i="2"/>
  <c r="M16" i="2"/>
  <c r="M58" i="2"/>
  <c r="M62" i="2"/>
  <c r="M155" i="2"/>
  <c r="M17" i="2"/>
  <c r="M67" i="2"/>
  <c r="M75" i="2"/>
  <c r="M167" i="2"/>
  <c r="M162" i="2"/>
  <c r="M57" i="2"/>
  <c r="M61" i="2"/>
  <c r="M23" i="2"/>
  <c r="M66" i="2"/>
  <c r="M73" i="2"/>
  <c r="M92" i="2"/>
  <c r="M112" i="2"/>
  <c r="M132" i="2"/>
  <c r="M31" i="2"/>
  <c r="M37" i="2"/>
  <c r="M45" i="2"/>
  <c r="M51" i="2"/>
  <c r="M151" i="2"/>
  <c r="M30" i="2"/>
  <c r="M34" i="2"/>
  <c r="M40" i="2"/>
  <c r="M46" i="2"/>
  <c r="M52" i="2"/>
  <c r="M90" i="2"/>
  <c r="M105" i="2"/>
  <c r="M124" i="2"/>
  <c r="M137" i="2"/>
  <c r="M188" i="2"/>
  <c r="M13" i="2"/>
  <c r="P602" i="1"/>
  <c r="N606" i="1"/>
  <c r="P604" i="1"/>
  <c r="P596" i="1"/>
  <c r="O598" i="1"/>
  <c r="P608" i="1"/>
  <c r="O608" i="1"/>
  <c r="M608" i="1"/>
  <c r="N608" i="1"/>
  <c r="M602" i="1"/>
  <c r="M606" i="1"/>
  <c r="N602" i="1"/>
  <c r="O602" i="1"/>
  <c r="O606" i="1"/>
  <c r="O599" i="1"/>
  <c r="N599" i="1"/>
  <c r="P599" i="1"/>
  <c r="M599" i="1"/>
  <c r="O596" i="1"/>
  <c r="M596" i="1"/>
  <c r="N596" i="1"/>
  <c r="P249" i="1"/>
  <c r="N239" i="1"/>
  <c r="N95" i="1"/>
  <c r="P89" i="1"/>
  <c r="N425" i="1"/>
  <c r="P431" i="1"/>
  <c r="M124" i="1"/>
  <c r="N431" i="1"/>
  <c r="M237" i="1"/>
  <c r="N237" i="1"/>
  <c r="P332" i="1"/>
  <c r="N443" i="1"/>
  <c r="O500" i="1"/>
  <c r="P251" i="1"/>
  <c r="P120" i="1"/>
  <c r="P347" i="1"/>
  <c r="P365" i="1"/>
  <c r="P527" i="1"/>
  <c r="P533" i="1"/>
  <c r="P151" i="1"/>
  <c r="M120" i="1"/>
  <c r="O122" i="1"/>
  <c r="P237" i="1"/>
  <c r="N309" i="1"/>
  <c r="N341" i="1"/>
  <c r="P349" i="1"/>
  <c r="N462" i="1"/>
  <c r="P509" i="1"/>
  <c r="P556" i="1"/>
  <c r="N343" i="1"/>
  <c r="P408" i="1"/>
  <c r="M341" i="1"/>
  <c r="P523" i="1"/>
  <c r="N70" i="1"/>
  <c r="N104" i="1"/>
  <c r="N209" i="1"/>
  <c r="P341" i="1"/>
  <c r="O371" i="1"/>
  <c r="N412" i="1"/>
  <c r="N434" i="1"/>
  <c r="N441" i="1"/>
  <c r="M572" i="1"/>
  <c r="P343" i="1"/>
  <c r="M349" i="1"/>
  <c r="P392" i="1"/>
  <c r="P253" i="1"/>
  <c r="P269" i="1"/>
  <c r="M347" i="1"/>
  <c r="P441" i="1"/>
  <c r="P483" i="1"/>
  <c r="N102" i="1"/>
  <c r="P502" i="1"/>
  <c r="P95" i="1"/>
  <c r="M151" i="1"/>
  <c r="P216" i="1"/>
  <c r="N347" i="1"/>
  <c r="N377" i="1"/>
  <c r="P412" i="1"/>
  <c r="P425" i="1"/>
  <c r="M431" i="1"/>
  <c r="M441" i="1"/>
  <c r="P443" i="1"/>
  <c r="P452" i="1"/>
  <c r="P561" i="1"/>
  <c r="N303" i="1"/>
  <c r="P388" i="1"/>
  <c r="N394" i="1"/>
  <c r="M429" i="1"/>
  <c r="P481" i="1"/>
  <c r="M352" i="1"/>
  <c r="P382" i="1"/>
  <c r="N429" i="1"/>
  <c r="N439" i="1"/>
  <c r="P563" i="1"/>
  <c r="M249" i="1"/>
  <c r="M251" i="1"/>
  <c r="M253" i="1"/>
  <c r="M257" i="1"/>
  <c r="N286" i="1"/>
  <c r="P303" i="1"/>
  <c r="P337" i="1"/>
  <c r="N352" i="1"/>
  <c r="P368" i="1"/>
  <c r="P410" i="1"/>
  <c r="M415" i="1"/>
  <c r="M427" i="1"/>
  <c r="P429" i="1"/>
  <c r="M436" i="1"/>
  <c r="M502" i="1"/>
  <c r="O506" i="1"/>
  <c r="P439" i="1"/>
  <c r="M439" i="1"/>
  <c r="O37" i="1"/>
  <c r="N200" i="1"/>
  <c r="O65" i="1"/>
  <c r="O222" i="1"/>
  <c r="N249" i="1"/>
  <c r="N251" i="1"/>
  <c r="N253" i="1"/>
  <c r="N257" i="1"/>
  <c r="P286" i="1"/>
  <c r="O313" i="1"/>
  <c r="P352" i="1"/>
  <c r="N427" i="1"/>
  <c r="N436" i="1"/>
  <c r="N502" i="1"/>
  <c r="M337" i="1"/>
  <c r="P402" i="1"/>
  <c r="O458" i="1"/>
  <c r="O127" i="1"/>
  <c r="N349" i="1"/>
  <c r="P363" i="1"/>
  <c r="P384" i="1"/>
  <c r="P406" i="1"/>
  <c r="M412" i="1"/>
  <c r="M425" i="1"/>
  <c r="P427" i="1"/>
  <c r="M434" i="1"/>
  <c r="P436" i="1"/>
  <c r="M443" i="1"/>
  <c r="P531" i="1"/>
  <c r="P554" i="1"/>
  <c r="N572" i="1"/>
  <c r="O97" i="1"/>
  <c r="O87" i="1"/>
  <c r="O227" i="1"/>
  <c r="O231" i="1"/>
  <c r="O259" i="1"/>
  <c r="M301" i="1"/>
  <c r="P301" i="1"/>
  <c r="O320" i="1"/>
  <c r="O358" i="1"/>
  <c r="P456" i="1"/>
  <c r="M456" i="1"/>
  <c r="M49" i="1"/>
  <c r="P70" i="1"/>
  <c r="M95" i="1"/>
  <c r="N301" i="1"/>
  <c r="P309" i="1"/>
  <c r="M309" i="1"/>
  <c r="P394" i="1"/>
  <c r="M394" i="1"/>
  <c r="N456" i="1"/>
  <c r="O460" i="1"/>
  <c r="P487" i="1"/>
  <c r="P521" i="1"/>
  <c r="P564" i="1"/>
  <c r="N564" i="1"/>
  <c r="O93" i="1"/>
  <c r="O162" i="1"/>
  <c r="M284" i="1"/>
  <c r="P284" i="1"/>
  <c r="O335" i="1"/>
  <c r="O517" i="1"/>
  <c r="P517" i="1"/>
  <c r="N174" i="1"/>
  <c r="N284" i="1"/>
  <c r="M303" i="1"/>
  <c r="N383" i="1"/>
  <c r="P390" i="1"/>
  <c r="P462" i="1"/>
  <c r="M462" i="1"/>
  <c r="O543" i="1"/>
  <c r="M574" i="1"/>
  <c r="N574" i="1"/>
  <c r="P574" i="1"/>
  <c r="O243" i="1"/>
  <c r="O280" i="1"/>
  <c r="O299" i="1"/>
  <c r="P180" i="1"/>
  <c r="M185" i="1"/>
  <c r="P356" i="1"/>
  <c r="P376" i="1"/>
  <c r="P473" i="1"/>
  <c r="N41" i="1"/>
  <c r="M58" i="1"/>
  <c r="O39" i="1"/>
  <c r="P113" i="1"/>
  <c r="O139" i="1"/>
  <c r="O148" i="1"/>
  <c r="O164" i="1"/>
  <c r="N180" i="1"/>
  <c r="M286" i="1"/>
  <c r="N156" i="1"/>
  <c r="P225" i="1"/>
  <c r="O234" i="1"/>
  <c r="P305" i="1"/>
  <c r="M305" i="1"/>
  <c r="P322" i="1"/>
  <c r="N337" i="1"/>
  <c r="P369" i="1"/>
  <c r="N369" i="1"/>
  <c r="P378" i="1"/>
  <c r="P434" i="1"/>
  <c r="M492" i="1"/>
  <c r="P519" i="1"/>
  <c r="O550" i="1"/>
  <c r="O541" i="1"/>
  <c r="O549" i="1"/>
  <c r="N549" i="1"/>
  <c r="P396" i="1"/>
  <c r="M396" i="1"/>
  <c r="N402" i="1"/>
  <c r="M156" i="1"/>
  <c r="N269" i="1"/>
  <c r="N332" i="1"/>
  <c r="M332" i="1"/>
  <c r="N396" i="1"/>
  <c r="M402" i="1"/>
  <c r="P475" i="1"/>
  <c r="O491" i="1"/>
  <c r="P513" i="1"/>
  <c r="O534" i="1"/>
  <c r="N576" i="1"/>
  <c r="P587" i="1"/>
  <c r="P485" i="1"/>
  <c r="P511" i="1"/>
  <c r="P529" i="1"/>
  <c r="P558" i="1"/>
  <c r="P324" i="1"/>
  <c r="P374" i="1"/>
  <c r="P377" i="1"/>
  <c r="P418" i="1"/>
  <c r="P446" i="1"/>
  <c r="O520" i="1"/>
  <c r="N580" i="1"/>
  <c r="O594" i="1"/>
  <c r="P594" i="1"/>
  <c r="N594" i="1"/>
  <c r="M594" i="1"/>
  <c r="O584" i="1"/>
  <c r="O586" i="1"/>
  <c r="O588" i="1"/>
  <c r="O590" i="1"/>
  <c r="P584" i="1"/>
  <c r="P586" i="1"/>
  <c r="P588" i="1"/>
  <c r="P590" i="1"/>
  <c r="M584" i="1"/>
  <c r="M586" i="1"/>
  <c r="M588" i="1"/>
  <c r="M590" i="1"/>
  <c r="N584" i="1"/>
  <c r="N586" i="1"/>
  <c r="N588" i="1"/>
  <c r="N590" i="1"/>
  <c r="O579" i="1"/>
  <c r="O577" i="1"/>
  <c r="N577" i="1"/>
  <c r="P577" i="1"/>
  <c r="P579" i="1"/>
  <c r="N579" i="1"/>
  <c r="M577" i="1"/>
  <c r="O574" i="1"/>
  <c r="M579" i="1"/>
  <c r="O561" i="1"/>
  <c r="O564" i="1"/>
  <c r="O563" i="1"/>
  <c r="O567" i="1"/>
  <c r="N567" i="1"/>
  <c r="P567" i="1"/>
  <c r="M564" i="1"/>
  <c r="M561" i="1"/>
  <c r="M563" i="1"/>
  <c r="M567" i="1"/>
  <c r="N561" i="1"/>
  <c r="N563" i="1"/>
  <c r="O554" i="1"/>
  <c r="O556" i="1"/>
  <c r="O558" i="1"/>
  <c r="M554" i="1"/>
  <c r="M556" i="1"/>
  <c r="M558" i="1"/>
  <c r="N554" i="1"/>
  <c r="N556" i="1"/>
  <c r="N558" i="1"/>
  <c r="O548" i="1"/>
  <c r="O538" i="1"/>
  <c r="P538" i="1"/>
  <c r="M538" i="1"/>
  <c r="N538" i="1"/>
  <c r="O529" i="1"/>
  <c r="O527" i="1"/>
  <c r="O531" i="1"/>
  <c r="O533" i="1"/>
  <c r="O535" i="1"/>
  <c r="P535" i="1"/>
  <c r="M527" i="1"/>
  <c r="M529" i="1"/>
  <c r="M531" i="1"/>
  <c r="M533" i="1"/>
  <c r="M535" i="1"/>
  <c r="N527" i="1"/>
  <c r="N529" i="1"/>
  <c r="N531" i="1"/>
  <c r="N533" i="1"/>
  <c r="N535" i="1"/>
  <c r="O523" i="1"/>
  <c r="O525" i="1"/>
  <c r="P525" i="1"/>
  <c r="M523" i="1"/>
  <c r="M525" i="1"/>
  <c r="N523" i="1"/>
  <c r="N525" i="1"/>
  <c r="O511" i="1"/>
  <c r="O509" i="1"/>
  <c r="O513" i="1"/>
  <c r="O521" i="1"/>
  <c r="M509" i="1"/>
  <c r="M511" i="1"/>
  <c r="M513" i="1"/>
  <c r="M521" i="1"/>
  <c r="N509" i="1"/>
  <c r="N511" i="1"/>
  <c r="N513" i="1"/>
  <c r="N521" i="1"/>
  <c r="O502" i="1"/>
  <c r="O499" i="1"/>
  <c r="O501" i="1"/>
  <c r="O503" i="1"/>
  <c r="O505" i="1"/>
  <c r="O507" i="1"/>
  <c r="P499" i="1"/>
  <c r="P501" i="1"/>
  <c r="P503" i="1"/>
  <c r="P505" i="1"/>
  <c r="P507" i="1"/>
  <c r="M499" i="1"/>
  <c r="M501" i="1"/>
  <c r="M503" i="1"/>
  <c r="M505" i="1"/>
  <c r="M507" i="1"/>
  <c r="N499" i="1"/>
  <c r="N501" i="1"/>
  <c r="N503" i="1"/>
  <c r="N505" i="1"/>
  <c r="N507" i="1"/>
  <c r="O489" i="1"/>
  <c r="O493" i="1"/>
  <c r="O497" i="1"/>
  <c r="O495" i="1"/>
  <c r="P489" i="1"/>
  <c r="P493" i="1"/>
  <c r="P495" i="1"/>
  <c r="P497" i="1"/>
  <c r="M489" i="1"/>
  <c r="M493" i="1"/>
  <c r="M495" i="1"/>
  <c r="M497" i="1"/>
  <c r="N489" i="1"/>
  <c r="N493" i="1"/>
  <c r="N495" i="1"/>
  <c r="N497" i="1"/>
  <c r="O485" i="1"/>
  <c r="O483" i="1"/>
  <c r="O484" i="1"/>
  <c r="O481" i="1"/>
  <c r="O487" i="1"/>
  <c r="O482" i="1"/>
  <c r="M482" i="1"/>
  <c r="M484" i="1"/>
  <c r="N482" i="1"/>
  <c r="N484" i="1"/>
  <c r="P484" i="1"/>
  <c r="M481" i="1"/>
  <c r="M483" i="1"/>
  <c r="M485" i="1"/>
  <c r="M487" i="1"/>
  <c r="P482" i="1"/>
  <c r="N481" i="1"/>
  <c r="N483" i="1"/>
  <c r="N485" i="1"/>
  <c r="N487" i="1"/>
  <c r="O478" i="1"/>
  <c r="M478" i="1"/>
  <c r="N478" i="1"/>
  <c r="P478" i="1"/>
  <c r="O473" i="1"/>
  <c r="O475" i="1"/>
  <c r="M473" i="1"/>
  <c r="M475" i="1"/>
  <c r="N473" i="1"/>
  <c r="N475" i="1"/>
  <c r="M471" i="1"/>
  <c r="O466" i="1"/>
  <c r="P466" i="1"/>
  <c r="M466" i="1"/>
  <c r="N466" i="1"/>
  <c r="O456" i="1"/>
  <c r="O455" i="1"/>
  <c r="O457" i="1"/>
  <c r="O459" i="1"/>
  <c r="O461" i="1"/>
  <c r="O463" i="1"/>
  <c r="O462" i="1"/>
  <c r="P455" i="1"/>
  <c r="P457" i="1"/>
  <c r="P459" i="1"/>
  <c r="P461" i="1"/>
  <c r="P463" i="1"/>
  <c r="M455" i="1"/>
  <c r="M457" i="1"/>
  <c r="M459" i="1"/>
  <c r="M461" i="1"/>
  <c r="M463" i="1"/>
  <c r="N455" i="1"/>
  <c r="N457" i="1"/>
  <c r="N459" i="1"/>
  <c r="N461" i="1"/>
  <c r="N463" i="1"/>
  <c r="O452" i="1"/>
  <c r="M452" i="1"/>
  <c r="N452" i="1"/>
  <c r="O446" i="1"/>
  <c r="O448" i="1"/>
  <c r="P448" i="1"/>
  <c r="M446" i="1"/>
  <c r="M448" i="1"/>
  <c r="N446" i="1"/>
  <c r="N448" i="1"/>
  <c r="O439" i="1"/>
  <c r="O441" i="1"/>
  <c r="O443" i="1"/>
  <c r="O434" i="1"/>
  <c r="O436" i="1"/>
  <c r="O424" i="1"/>
  <c r="M424" i="1"/>
  <c r="P424" i="1"/>
  <c r="O425" i="1"/>
  <c r="O427" i="1"/>
  <c r="O429" i="1"/>
  <c r="O431" i="1"/>
  <c r="N424" i="1"/>
  <c r="O418" i="1"/>
  <c r="M418" i="1"/>
  <c r="N418" i="1"/>
  <c r="O412" i="1"/>
  <c r="O406" i="1"/>
  <c r="O407" i="1"/>
  <c r="O408" i="1"/>
  <c r="O410" i="1"/>
  <c r="M407" i="1"/>
  <c r="N407" i="1"/>
  <c r="P407" i="1"/>
  <c r="M406" i="1"/>
  <c r="M408" i="1"/>
  <c r="M410" i="1"/>
  <c r="N406" i="1"/>
  <c r="N408" i="1"/>
  <c r="N410" i="1"/>
  <c r="O402" i="1"/>
  <c r="O389" i="1"/>
  <c r="O393" i="1"/>
  <c r="O395" i="1"/>
  <c r="O388" i="1"/>
  <c r="O392" i="1"/>
  <c r="M389" i="1"/>
  <c r="P389" i="1"/>
  <c r="P393" i="1"/>
  <c r="P395" i="1"/>
  <c r="M395" i="1"/>
  <c r="N389" i="1"/>
  <c r="M388" i="1"/>
  <c r="M392" i="1"/>
  <c r="N395" i="1"/>
  <c r="N388" i="1"/>
  <c r="N390" i="1"/>
  <c r="N392" i="1"/>
  <c r="O394" i="1"/>
  <c r="O396" i="1"/>
  <c r="M393" i="1"/>
  <c r="N393" i="1"/>
  <c r="P380" i="1"/>
  <c r="O380" i="1"/>
  <c r="O382" i="1"/>
  <c r="O374" i="1"/>
  <c r="O384" i="1"/>
  <c r="O369" i="1"/>
  <c r="O376" i="1"/>
  <c r="O368" i="1"/>
  <c r="O378" i="1"/>
  <c r="P379" i="1"/>
  <c r="O386" i="1"/>
  <c r="P386" i="1"/>
  <c r="M369" i="1"/>
  <c r="M377" i="1"/>
  <c r="M368" i="1"/>
  <c r="M374" i="1"/>
  <c r="M376" i="1"/>
  <c r="M378" i="1"/>
  <c r="M380" i="1"/>
  <c r="M382" i="1"/>
  <c r="M384" i="1"/>
  <c r="M386" i="1"/>
  <c r="N368" i="1"/>
  <c r="N374" i="1"/>
  <c r="N376" i="1"/>
  <c r="N378" i="1"/>
  <c r="N380" i="1"/>
  <c r="N382" i="1"/>
  <c r="N384" i="1"/>
  <c r="N386" i="1"/>
  <c r="O363" i="1"/>
  <c r="O365" i="1"/>
  <c r="M363" i="1"/>
  <c r="M365" i="1"/>
  <c r="N363" i="1"/>
  <c r="N365" i="1"/>
  <c r="O360" i="1"/>
  <c r="P360" i="1"/>
  <c r="M360" i="1"/>
  <c r="N360" i="1"/>
  <c r="O356" i="1"/>
  <c r="M356" i="1"/>
  <c r="N356" i="1"/>
  <c r="O354" i="1"/>
  <c r="P354" i="1"/>
  <c r="M354" i="1"/>
  <c r="N354" i="1"/>
  <c r="O352" i="1"/>
  <c r="O347" i="1"/>
  <c r="O349" i="1"/>
  <c r="O343" i="1"/>
  <c r="M343" i="1"/>
  <c r="O342" i="1"/>
  <c r="O344" i="1"/>
  <c r="O341" i="1"/>
  <c r="P342" i="1"/>
  <c r="P344" i="1"/>
  <c r="M342" i="1"/>
  <c r="M344" i="1"/>
  <c r="N342" i="1"/>
  <c r="N344" i="1"/>
  <c r="O334" i="1"/>
  <c r="M334" i="1"/>
  <c r="P334" i="1"/>
  <c r="N334" i="1"/>
  <c r="O337" i="1"/>
  <c r="O332" i="1"/>
  <c r="O322" i="1"/>
  <c r="O324" i="1"/>
  <c r="P320" i="1"/>
  <c r="M322" i="1"/>
  <c r="M324" i="1"/>
  <c r="N322" i="1"/>
  <c r="N324" i="1"/>
  <c r="O316" i="1"/>
  <c r="O318" i="1"/>
  <c r="P316" i="1"/>
  <c r="P318" i="1"/>
  <c r="M316" i="1"/>
  <c r="M318" i="1"/>
  <c r="N316" i="1"/>
  <c r="N318" i="1"/>
  <c r="O312" i="1"/>
  <c r="O314" i="1"/>
  <c r="P312" i="1"/>
  <c r="P314" i="1"/>
  <c r="M312" i="1"/>
  <c r="M314" i="1"/>
  <c r="N312" i="1"/>
  <c r="N314" i="1"/>
  <c r="O302" i="1"/>
  <c r="N302" i="1"/>
  <c r="P302" i="1"/>
  <c r="N305" i="1"/>
  <c r="M302" i="1"/>
  <c r="O301" i="1"/>
  <c r="O303" i="1"/>
  <c r="O305" i="1"/>
  <c r="O309" i="1"/>
  <c r="O291" i="1"/>
  <c r="O279" i="1"/>
  <c r="M291" i="1"/>
  <c r="N279" i="1"/>
  <c r="P279" i="1"/>
  <c r="P291" i="1"/>
  <c r="M279" i="1"/>
  <c r="N291" i="1"/>
  <c r="O284" i="1"/>
  <c r="O286" i="1"/>
  <c r="O275" i="1"/>
  <c r="O273" i="1"/>
  <c r="O277" i="1"/>
  <c r="P273" i="1"/>
  <c r="P275" i="1"/>
  <c r="P277" i="1"/>
  <c r="M273" i="1"/>
  <c r="M275" i="1"/>
  <c r="M277" i="1"/>
  <c r="N273" i="1"/>
  <c r="N275" i="1"/>
  <c r="N277" i="1"/>
  <c r="O267" i="1"/>
  <c r="O268" i="1"/>
  <c r="O269" i="1"/>
  <c r="O266" i="1"/>
  <c r="O270" i="1"/>
  <c r="P266" i="1"/>
  <c r="P268" i="1"/>
  <c r="P270" i="1"/>
  <c r="M269" i="1"/>
  <c r="P267" i="1"/>
  <c r="M266" i="1"/>
  <c r="M268" i="1"/>
  <c r="M270" i="1"/>
  <c r="N266" i="1"/>
  <c r="N268" i="1"/>
  <c r="N270" i="1"/>
  <c r="P257" i="1"/>
  <c r="O257" i="1"/>
  <c r="O249" i="1"/>
  <c r="O253" i="1"/>
  <c r="O250" i="1"/>
  <c r="O252" i="1"/>
  <c r="O254" i="1"/>
  <c r="O251" i="1"/>
  <c r="P250" i="1"/>
  <c r="P252" i="1"/>
  <c r="P254" i="1"/>
  <c r="M250" i="1"/>
  <c r="M252" i="1"/>
  <c r="M254" i="1"/>
  <c r="N250" i="1"/>
  <c r="N252" i="1"/>
  <c r="N254" i="1"/>
  <c r="O246" i="1"/>
  <c r="P246" i="1"/>
  <c r="M246" i="1"/>
  <c r="N246" i="1"/>
  <c r="O242" i="1"/>
  <c r="O244" i="1"/>
  <c r="P242" i="1"/>
  <c r="P244" i="1"/>
  <c r="M243" i="1"/>
  <c r="M242" i="1"/>
  <c r="M244" i="1"/>
  <c r="N242" i="1"/>
  <c r="N244" i="1"/>
  <c r="O237" i="1"/>
  <c r="O238" i="1"/>
  <c r="O240" i="1"/>
  <c r="P238" i="1"/>
  <c r="P240" i="1"/>
  <c r="M238" i="1"/>
  <c r="M240" i="1"/>
  <c r="N238" i="1"/>
  <c r="N240" i="1"/>
  <c r="O235" i="1"/>
  <c r="P235" i="1"/>
  <c r="M235" i="1"/>
  <c r="N235" i="1"/>
  <c r="O229" i="1"/>
  <c r="P229" i="1"/>
  <c r="M229" i="1"/>
  <c r="N229" i="1"/>
  <c r="O225" i="1"/>
  <c r="M225" i="1"/>
  <c r="N225" i="1"/>
  <c r="O219" i="1"/>
  <c r="O221" i="1"/>
  <c r="O223" i="1"/>
  <c r="P219" i="1"/>
  <c r="P221" i="1"/>
  <c r="P223" i="1"/>
  <c r="M219" i="1"/>
  <c r="M221" i="1"/>
  <c r="M223" i="1"/>
  <c r="N219" i="1"/>
  <c r="N221" i="1"/>
  <c r="N223" i="1"/>
  <c r="O215" i="1"/>
  <c r="O217" i="1"/>
  <c r="P215" i="1"/>
  <c r="P217" i="1"/>
  <c r="M215" i="1"/>
  <c r="M217" i="1"/>
  <c r="N215" i="1"/>
  <c r="N217" i="1"/>
  <c r="M207" i="1"/>
  <c r="O208" i="1"/>
  <c r="O210" i="1"/>
  <c r="O212" i="1"/>
  <c r="O209" i="1"/>
  <c r="O206" i="1"/>
  <c r="P206" i="1"/>
  <c r="P208" i="1"/>
  <c r="P210" i="1"/>
  <c r="P212" i="1"/>
  <c r="M206" i="1"/>
  <c r="M208" i="1"/>
  <c r="M210" i="1"/>
  <c r="M212" i="1"/>
  <c r="N206" i="1"/>
  <c r="N208" i="1"/>
  <c r="N210" i="1"/>
  <c r="N212" i="1"/>
  <c r="M198" i="1"/>
  <c r="O192" i="1"/>
  <c r="N192" i="1"/>
  <c r="O189" i="1"/>
  <c r="O193" i="1"/>
  <c r="O195" i="1"/>
  <c r="O191" i="1"/>
  <c r="P189" i="1"/>
  <c r="P191" i="1"/>
  <c r="P193" i="1"/>
  <c r="P195" i="1"/>
  <c r="M189" i="1"/>
  <c r="M191" i="1"/>
  <c r="M193" i="1"/>
  <c r="M195" i="1"/>
  <c r="N189" i="1"/>
  <c r="N191" i="1"/>
  <c r="N193" i="1"/>
  <c r="N195" i="1"/>
  <c r="O186" i="1"/>
  <c r="P186" i="1"/>
  <c r="M186" i="1"/>
  <c r="N186" i="1"/>
  <c r="O181" i="1"/>
  <c r="O180" i="1"/>
  <c r="O183" i="1"/>
  <c r="P181" i="1"/>
  <c r="P183" i="1"/>
  <c r="M180" i="1"/>
  <c r="M181" i="1"/>
  <c r="M183" i="1"/>
  <c r="N181" i="1"/>
  <c r="N183" i="1"/>
  <c r="O175" i="1"/>
  <c r="O176" i="1"/>
  <c r="O177" i="1"/>
  <c r="P175" i="1"/>
  <c r="P177" i="1"/>
  <c r="M175" i="1"/>
  <c r="M177" i="1"/>
  <c r="N175" i="1"/>
  <c r="N177" i="1"/>
  <c r="O170" i="1"/>
  <c r="O172" i="1"/>
  <c r="P170" i="1"/>
  <c r="P172" i="1"/>
  <c r="M170" i="1"/>
  <c r="M172" i="1"/>
  <c r="N170" i="1"/>
  <c r="N172" i="1"/>
  <c r="O165" i="1"/>
  <c r="O163" i="1"/>
  <c r="O167" i="1"/>
  <c r="O161" i="1"/>
  <c r="P161" i="1"/>
  <c r="P163" i="1"/>
  <c r="P165" i="1"/>
  <c r="P167" i="1"/>
  <c r="M161" i="1"/>
  <c r="M163" i="1"/>
  <c r="M165" i="1"/>
  <c r="M167" i="1"/>
  <c r="N161" i="1"/>
  <c r="N163" i="1"/>
  <c r="N165" i="1"/>
  <c r="N167" i="1"/>
  <c r="O150" i="1"/>
  <c r="O152" i="1"/>
  <c r="O151" i="1"/>
  <c r="N151" i="1"/>
  <c r="P150" i="1"/>
  <c r="P152" i="1"/>
  <c r="M150" i="1"/>
  <c r="M152" i="1"/>
  <c r="N150" i="1"/>
  <c r="N152" i="1"/>
  <c r="O142" i="1"/>
  <c r="O140" i="1"/>
  <c r="P140" i="1"/>
  <c r="P142" i="1"/>
  <c r="M140" i="1"/>
  <c r="M142" i="1"/>
  <c r="N140" i="1"/>
  <c r="N142" i="1"/>
  <c r="O135" i="1"/>
  <c r="O137" i="1"/>
  <c r="P135" i="1"/>
  <c r="P137" i="1"/>
  <c r="M136" i="1"/>
  <c r="M135" i="1"/>
  <c r="M137" i="1"/>
  <c r="N135" i="1"/>
  <c r="N137" i="1"/>
  <c r="O126" i="1"/>
  <c r="O128" i="1"/>
  <c r="P126" i="1"/>
  <c r="P128" i="1"/>
  <c r="M127" i="1"/>
  <c r="M126" i="1"/>
  <c r="M128" i="1"/>
  <c r="N126" i="1"/>
  <c r="N128" i="1"/>
  <c r="N120" i="1"/>
  <c r="O120" i="1"/>
  <c r="O114" i="1"/>
  <c r="O116" i="1"/>
  <c r="O118" i="1"/>
  <c r="P114" i="1"/>
  <c r="P116" i="1"/>
  <c r="P118" i="1"/>
  <c r="M114" i="1"/>
  <c r="M116" i="1"/>
  <c r="M118" i="1"/>
  <c r="N116" i="1"/>
  <c r="N118" i="1"/>
  <c r="N114" i="1"/>
  <c r="O109" i="1"/>
  <c r="O111" i="1"/>
  <c r="P109" i="1"/>
  <c r="P111" i="1"/>
  <c r="M109" i="1"/>
  <c r="M111" i="1"/>
  <c r="N109" i="1"/>
  <c r="N111" i="1"/>
  <c r="O106" i="1"/>
  <c r="O107" i="1"/>
  <c r="O103" i="1"/>
  <c r="O105" i="1"/>
  <c r="M103" i="1"/>
  <c r="N105" i="1"/>
  <c r="P103" i="1"/>
  <c r="P105" i="1"/>
  <c r="P107" i="1"/>
  <c r="M106" i="1"/>
  <c r="M105" i="1"/>
  <c r="M107" i="1"/>
  <c r="N103" i="1"/>
  <c r="N107" i="1"/>
  <c r="O95" i="1"/>
  <c r="O80" i="1"/>
  <c r="O82" i="1"/>
  <c r="M80" i="1"/>
  <c r="N80" i="1"/>
  <c r="P80" i="1"/>
  <c r="P82" i="1"/>
  <c r="M82" i="1"/>
  <c r="N82" i="1"/>
  <c r="O71" i="1"/>
  <c r="O69" i="1"/>
  <c r="O70" i="1"/>
  <c r="O73" i="1"/>
  <c r="P69" i="1"/>
  <c r="P71" i="1"/>
  <c r="P73" i="1"/>
  <c r="M70" i="1"/>
  <c r="M69" i="1"/>
  <c r="M71" i="1"/>
  <c r="M73" i="1"/>
  <c r="N69" i="1"/>
  <c r="N73" i="1"/>
  <c r="N71" i="1"/>
  <c r="O66" i="1"/>
  <c r="P65" i="1"/>
  <c r="M65" i="1"/>
  <c r="N66" i="1"/>
  <c r="P66" i="1"/>
  <c r="M66" i="1"/>
  <c r="O55" i="1"/>
  <c r="O53" i="1"/>
  <c r="N53" i="1"/>
  <c r="N55" i="1"/>
  <c r="P53" i="1"/>
  <c r="P55" i="1"/>
  <c r="M53" i="1"/>
  <c r="M55" i="1"/>
  <c r="O48" i="1"/>
  <c r="O47" i="1"/>
  <c r="O50" i="1"/>
  <c r="O46" i="1"/>
  <c r="N46" i="1"/>
  <c r="N50" i="1"/>
  <c r="P46" i="1"/>
  <c r="P48" i="1"/>
  <c r="P50" i="1"/>
  <c r="M50" i="1"/>
  <c r="M46" i="1"/>
  <c r="N48" i="1"/>
  <c r="M48" i="1"/>
  <c r="O38" i="1"/>
  <c r="O42" i="1"/>
  <c r="O40" i="1"/>
  <c r="M40" i="1"/>
  <c r="M42" i="1"/>
  <c r="N40" i="1"/>
  <c r="N42" i="1"/>
  <c r="P38" i="1"/>
  <c r="P40" i="1"/>
  <c r="P42" i="1"/>
  <c r="M38" i="1"/>
  <c r="N38" i="1"/>
  <c r="P14" i="1"/>
  <c r="P12" i="1"/>
  <c r="P16" i="1"/>
  <c r="O25" i="1"/>
  <c r="O33" i="1"/>
  <c r="P18" i="1"/>
  <c r="O32" i="1"/>
  <c r="O34" i="1"/>
  <c r="P32" i="1"/>
  <c r="P34" i="1"/>
  <c r="M32" i="1"/>
  <c r="M34" i="1"/>
  <c r="N34" i="1"/>
  <c r="N32" i="1"/>
  <c r="O26" i="1"/>
  <c r="O28" i="1"/>
  <c r="P26" i="1"/>
  <c r="P28" i="1"/>
  <c r="M26" i="1"/>
  <c r="M28" i="1"/>
  <c r="N28" i="1"/>
  <c r="N26" i="1"/>
  <c r="O23" i="1"/>
  <c r="M23" i="1"/>
  <c r="N23" i="1"/>
  <c r="P23" i="1"/>
  <c r="O21" i="1"/>
  <c r="P21" i="1"/>
  <c r="N21" i="1"/>
  <c r="M21" i="1"/>
  <c r="O14" i="1"/>
  <c r="O18" i="1"/>
  <c r="O15" i="1"/>
  <c r="O12" i="1"/>
  <c r="O16" i="1"/>
  <c r="N15" i="1"/>
  <c r="P15" i="1"/>
  <c r="M12" i="1"/>
  <c r="M18" i="1"/>
  <c r="M14" i="1"/>
  <c r="N12" i="1"/>
  <c r="N14" i="1"/>
  <c r="N16" i="1"/>
  <c r="N18" i="1"/>
  <c r="M15" i="1"/>
  <c r="M16" i="1"/>
  <c r="M117" i="1"/>
  <c r="O203" i="1"/>
  <c r="P203" i="1"/>
  <c r="N335" i="1"/>
  <c r="M598" i="1"/>
  <c r="N203" i="1"/>
  <c r="M216" i="1"/>
  <c r="N320" i="1"/>
  <c r="N117" i="1"/>
  <c r="O49" i="1"/>
  <c r="O72" i="1"/>
  <c r="O117" i="1"/>
  <c r="P524" i="1"/>
  <c r="M276" i="1"/>
  <c r="P176" i="1"/>
  <c r="P192" i="1"/>
  <c r="M604" i="1"/>
  <c r="M139" i="1"/>
  <c r="N146" i="1"/>
  <c r="O604" i="1"/>
  <c r="N216" i="1"/>
  <c r="O156" i="1"/>
  <c r="O216" i="1"/>
  <c r="M537" i="1"/>
  <c r="N543" i="1"/>
  <c r="P37" i="1"/>
  <c r="P598" i="1"/>
  <c r="P164" i="1"/>
  <c r="N227" i="1"/>
  <c r="O276" i="1"/>
  <c r="P110" i="1"/>
  <c r="N176" i="1"/>
  <c r="M320" i="1"/>
  <c r="N604" i="1"/>
  <c r="P606" i="1"/>
  <c r="P549" i="1"/>
  <c r="M164" i="1"/>
  <c r="N379" i="1"/>
  <c r="O377" i="1"/>
  <c r="N537" i="1"/>
  <c r="M549" i="1"/>
  <c r="P585" i="1"/>
  <c r="P139" i="1"/>
  <c r="P93" i="1"/>
  <c r="P370" i="1"/>
  <c r="P515" i="1"/>
  <c r="P276" i="1"/>
  <c r="N211" i="1"/>
  <c r="N578" i="1"/>
  <c r="N598" i="1"/>
  <c r="O146" i="1"/>
  <c r="P274" i="1"/>
  <c r="O174" i="1"/>
  <c r="M211" i="1"/>
  <c r="O381" i="1"/>
  <c r="M519" i="1"/>
  <c r="N514" i="1"/>
  <c r="O514" i="1"/>
  <c r="M543" i="1"/>
  <c r="M566" i="1"/>
  <c r="P156" i="1"/>
  <c r="O211" i="1"/>
  <c r="P543" i="1"/>
  <c r="P211" i="1"/>
  <c r="O282" i="1"/>
  <c r="M504" i="1"/>
  <c r="O603" i="1"/>
  <c r="P603" i="1"/>
  <c r="M603" i="1"/>
  <c r="N603" i="1"/>
  <c r="O605" i="1"/>
  <c r="N605" i="1"/>
  <c r="M605" i="1"/>
  <c r="P605" i="1"/>
  <c r="P601" i="1"/>
  <c r="N601" i="1"/>
  <c r="O601" i="1"/>
  <c r="M601" i="1"/>
  <c r="P239" i="1"/>
  <c r="P385" i="1"/>
  <c r="M239" i="1"/>
  <c r="N171" i="1"/>
  <c r="O102" i="1"/>
  <c r="O200" i="1"/>
  <c r="O239" i="1"/>
  <c r="N566" i="1"/>
  <c r="N68" i="1"/>
  <c r="M20" i="1"/>
  <c r="O89" i="1"/>
  <c r="M209" i="1"/>
  <c r="O390" i="1"/>
  <c r="N460" i="1"/>
  <c r="P504" i="1"/>
  <c r="P548" i="1"/>
  <c r="M141" i="1"/>
  <c r="N560" i="1"/>
  <c r="M203" i="1"/>
  <c r="M122" i="1"/>
  <c r="M458" i="1"/>
  <c r="O504" i="1"/>
  <c r="P381" i="1"/>
  <c r="P514" i="1"/>
  <c r="M62" i="1"/>
  <c r="M33" i="1"/>
  <c r="M27" i="1"/>
  <c r="M113" i="1"/>
  <c r="O113" i="1"/>
  <c r="M200" i="1"/>
  <c r="O220" i="1"/>
  <c r="M514" i="1"/>
  <c r="N479" i="1"/>
  <c r="M230" i="1"/>
  <c r="P104" i="1"/>
  <c r="M398" i="1"/>
  <c r="P190" i="1"/>
  <c r="N49" i="1"/>
  <c r="P49" i="1"/>
  <c r="M89" i="1"/>
  <c r="M339" i="1"/>
  <c r="N20" i="1"/>
  <c r="N124" i="1"/>
  <c r="P200" i="1"/>
  <c r="O328" i="1"/>
  <c r="O415" i="1"/>
  <c r="N504" i="1"/>
  <c r="P209" i="1"/>
  <c r="P222" i="1"/>
  <c r="P330" i="1"/>
  <c r="P288" i="1"/>
  <c r="P313" i="1"/>
  <c r="M231" i="1"/>
  <c r="N494" i="1"/>
  <c r="N515" i="1"/>
  <c r="P528" i="1"/>
  <c r="N230" i="1"/>
  <c r="P230" i="1"/>
  <c r="P124" i="1"/>
  <c r="O124" i="1"/>
  <c r="N127" i="1"/>
  <c r="M176" i="1"/>
  <c r="M516" i="1"/>
  <c r="P398" i="1"/>
  <c r="N398" i="1"/>
  <c r="O398" i="1"/>
  <c r="P98" i="1"/>
  <c r="P115" i="1"/>
  <c r="O115" i="1"/>
  <c r="M205" i="1"/>
  <c r="O205" i="1"/>
  <c r="M60" i="1"/>
  <c r="N47" i="1"/>
  <c r="M47" i="1"/>
  <c r="P47" i="1"/>
  <c r="P85" i="1"/>
  <c r="M85" i="1"/>
  <c r="O85" i="1"/>
  <c r="O553" i="1"/>
  <c r="P553" i="1"/>
  <c r="N58" i="1"/>
  <c r="O58" i="1"/>
  <c r="O198" i="1"/>
  <c r="N198" i="1"/>
  <c r="P127" i="1"/>
  <c r="M580" i="1"/>
  <c r="O580" i="1"/>
  <c r="O98" i="1"/>
  <c r="O230" i="1"/>
  <c r="N267" i="1"/>
  <c r="M148" i="1"/>
  <c r="O383" i="1"/>
  <c r="P383" i="1"/>
  <c r="N93" i="1"/>
  <c r="P477" i="1"/>
  <c r="O477" i="1"/>
  <c r="M98" i="1"/>
  <c r="O547" i="1"/>
  <c r="N547" i="1"/>
  <c r="N231" i="1"/>
  <c r="P243" i="1"/>
  <c r="M267" i="1"/>
  <c r="M358" i="1"/>
  <c r="N370" i="1"/>
  <c r="M372" i="1"/>
  <c r="O370" i="1"/>
  <c r="O515" i="1"/>
  <c r="N528" i="1"/>
  <c r="P547" i="1"/>
  <c r="O587" i="1"/>
  <c r="N164" i="1"/>
  <c r="O190" i="1"/>
  <c r="N190" i="1"/>
  <c r="M190" i="1"/>
  <c r="P565" i="1"/>
  <c r="O565" i="1"/>
  <c r="M146" i="1"/>
  <c r="O570" i="1"/>
  <c r="N60" i="1"/>
  <c r="N98" i="1"/>
  <c r="N313" i="1"/>
  <c r="O60" i="1"/>
  <c r="M115" i="1"/>
  <c r="P198" i="1"/>
  <c r="M370" i="1"/>
  <c r="O528" i="1"/>
  <c r="O537" i="1"/>
  <c r="P317" i="1"/>
  <c r="P460" i="1"/>
  <c r="P81" i="1"/>
  <c r="M477" i="1"/>
  <c r="M494" i="1"/>
  <c r="M31" i="1"/>
  <c r="M381" i="1"/>
  <c r="N530" i="1"/>
  <c r="M587" i="1"/>
  <c r="P496" i="1"/>
  <c r="P227" i="1"/>
  <c r="P79" i="1"/>
  <c r="N381" i="1"/>
  <c r="N85" i="1"/>
  <c r="O20" i="1"/>
  <c r="M288" i="1"/>
  <c r="P371" i="1"/>
  <c r="O420" i="1"/>
  <c r="M515" i="1"/>
  <c r="M520" i="1"/>
  <c r="O530" i="1"/>
  <c r="N548" i="1"/>
  <c r="N490" i="1"/>
  <c r="N72" i="1"/>
  <c r="N317" i="1"/>
  <c r="P117" i="1"/>
  <c r="N106" i="1"/>
  <c r="N162" i="1"/>
  <c r="P72" i="1"/>
  <c r="N54" i="1"/>
  <c r="M174" i="1"/>
  <c r="M528" i="1"/>
  <c r="M548" i="1"/>
  <c r="N148" i="1"/>
  <c r="N139" i="1"/>
  <c r="M335" i="1"/>
  <c r="P162" i="1"/>
  <c r="P188" i="1"/>
  <c r="M496" i="1"/>
  <c r="P580" i="1"/>
  <c r="P520" i="1"/>
  <c r="N371" i="1"/>
  <c r="M454" i="1"/>
  <c r="N477" i="1"/>
  <c r="N136" i="1"/>
  <c r="M162" i="1"/>
  <c r="P33" i="1"/>
  <c r="P102" i="1"/>
  <c r="N115" i="1"/>
  <c r="M72" i="1"/>
  <c r="N89" i="1"/>
  <c r="N220" i="1"/>
  <c r="M227" i="1"/>
  <c r="N358" i="1"/>
  <c r="M379" i="1"/>
  <c r="M371" i="1"/>
  <c r="O379" i="1"/>
  <c r="N520" i="1"/>
  <c r="M518" i="1"/>
  <c r="N589" i="1"/>
  <c r="P372" i="1"/>
  <c r="P106" i="1"/>
  <c r="N243" i="1"/>
  <c r="M93" i="1"/>
  <c r="N375" i="1"/>
  <c r="M192" i="1"/>
  <c r="N415" i="1"/>
  <c r="P182" i="1"/>
  <c r="N207" i="1"/>
  <c r="N330" i="1"/>
  <c r="M465" i="1"/>
  <c r="P290" i="1"/>
  <c r="M530" i="1"/>
  <c r="P537" i="1"/>
  <c r="M104" i="1"/>
  <c r="M68" i="1"/>
  <c r="O104" i="1"/>
  <c r="N25" i="1"/>
  <c r="N110" i="1"/>
  <c r="N122" i="1"/>
  <c r="M182" i="1"/>
  <c r="N205" i="1"/>
  <c r="M222" i="1"/>
  <c r="M299" i="1"/>
  <c r="O330" i="1"/>
  <c r="M328" i="1"/>
  <c r="M517" i="1"/>
  <c r="M534" i="1"/>
  <c r="O542" i="1"/>
  <c r="N587" i="1"/>
  <c r="P534" i="1"/>
  <c r="M460" i="1"/>
  <c r="N276" i="1"/>
  <c r="M313" i="1"/>
  <c r="O182" i="1"/>
  <c r="P205" i="1"/>
  <c r="M500" i="1"/>
  <c r="P550" i="1"/>
  <c r="M385" i="1"/>
  <c r="N524" i="1"/>
  <c r="P530" i="1"/>
  <c r="P415" i="1"/>
  <c r="O171" i="1"/>
  <c r="O518" i="1"/>
  <c r="O524" i="1"/>
  <c r="M550" i="1"/>
  <c r="P490" i="1"/>
  <c r="P41" i="1"/>
  <c r="O68" i="1"/>
  <c r="N113" i="1"/>
  <c r="O136" i="1"/>
  <c r="P166" i="1"/>
  <c r="M171" i="1"/>
  <c r="P207" i="1"/>
  <c r="P220" i="1"/>
  <c r="N234" i="1"/>
  <c r="N385" i="1"/>
  <c r="O465" i="1"/>
  <c r="M490" i="1"/>
  <c r="N500" i="1"/>
  <c r="P518" i="1"/>
  <c r="M524" i="1"/>
  <c r="O576" i="1"/>
  <c r="M576" i="1"/>
  <c r="N328" i="1"/>
  <c r="M110" i="1"/>
  <c r="O110" i="1"/>
  <c r="M578" i="1"/>
  <c r="P136" i="1"/>
  <c r="O207" i="1"/>
  <c r="N465" i="1"/>
  <c r="N222" i="1"/>
  <c r="P572" i="1"/>
  <c r="N288" i="1"/>
  <c r="M97" i="1"/>
  <c r="M220" i="1"/>
  <c r="M330" i="1"/>
  <c r="O385" i="1"/>
  <c r="O490" i="1"/>
  <c r="P560" i="1"/>
  <c r="M560" i="1"/>
  <c r="P578" i="1"/>
  <c r="P465" i="1"/>
  <c r="M263" i="1"/>
  <c r="M307" i="1"/>
  <c r="N182" i="1"/>
  <c r="P122" i="1"/>
  <c r="P500" i="1"/>
  <c r="P469" i="1"/>
  <c r="O307" i="1"/>
  <c r="N518" i="1"/>
  <c r="M54" i="1"/>
  <c r="O288" i="1"/>
  <c r="N307" i="1"/>
  <c r="N517" i="1"/>
  <c r="M544" i="1"/>
  <c r="O572" i="1"/>
  <c r="N534" i="1"/>
  <c r="N194" i="1"/>
  <c r="M194" i="1"/>
  <c r="P261" i="1"/>
  <c r="N261" i="1"/>
  <c r="O261" i="1"/>
  <c r="M261" i="1"/>
  <c r="M144" i="1"/>
  <c r="P132" i="1"/>
  <c r="P141" i="1"/>
  <c r="O194" i="1"/>
  <c r="M420" i="1"/>
  <c r="P546" i="1"/>
  <c r="O546" i="1"/>
  <c r="P234" i="1"/>
  <c r="M234" i="1"/>
  <c r="N27" i="1"/>
  <c r="M39" i="1"/>
  <c r="O144" i="1"/>
  <c r="N199" i="1"/>
  <c r="M188" i="1"/>
  <c r="O188" i="1"/>
  <c r="O496" i="1"/>
  <c r="N496" i="1"/>
  <c r="M87" i="1"/>
  <c r="N87" i="1"/>
  <c r="N471" i="1"/>
  <c r="O471" i="1"/>
  <c r="N65" i="1"/>
  <c r="N404" i="1"/>
  <c r="N280" i="1"/>
  <c r="M280" i="1"/>
  <c r="O544" i="1"/>
  <c r="P422" i="1"/>
  <c r="P194" i="1"/>
  <c r="M295" i="1"/>
  <c r="N295" i="1"/>
  <c r="P339" i="1"/>
  <c r="O339" i="1"/>
  <c r="N339" i="1"/>
  <c r="O593" i="1"/>
  <c r="M506" i="1"/>
  <c r="N506" i="1"/>
  <c r="P506" i="1"/>
  <c r="P171" i="1"/>
  <c r="P39" i="1"/>
  <c r="M199" i="1"/>
  <c r="O199" i="1"/>
  <c r="P68" i="1"/>
  <c r="O99" i="1"/>
  <c r="P99" i="1"/>
  <c r="M545" i="1"/>
  <c r="M81" i="1"/>
  <c r="O372" i="1"/>
  <c r="P185" i="1"/>
  <c r="N454" i="1"/>
  <c r="O454" i="1"/>
  <c r="P454" i="1"/>
  <c r="O469" i="1"/>
  <c r="M469" i="1"/>
  <c r="N469" i="1"/>
  <c r="O141" i="1"/>
  <c r="O27" i="1"/>
  <c r="N39" i="1"/>
  <c r="P199" i="1"/>
  <c r="N546" i="1"/>
  <c r="P471" i="1"/>
  <c r="M37" i="1"/>
  <c r="M79" i="1"/>
  <c r="M158" i="1"/>
  <c r="O31" i="1"/>
  <c r="P27" i="1"/>
  <c r="M41" i="1"/>
  <c r="O54" i="1"/>
  <c r="N31" i="1"/>
  <c r="P54" i="1"/>
  <c r="P20" i="1"/>
  <c r="O41" i="1"/>
  <c r="M102" i="1"/>
  <c r="N185" i="1"/>
  <c r="N372" i="1"/>
  <c r="N450" i="1"/>
  <c r="P544" i="1"/>
  <c r="O560" i="1"/>
  <c r="P576" i="1"/>
  <c r="P174" i="1"/>
  <c r="N422" i="1"/>
  <c r="M593" i="1"/>
  <c r="P593" i="1"/>
  <c r="M450" i="1"/>
  <c r="O589" i="1"/>
  <c r="N141" i="1"/>
  <c r="N188" i="1"/>
  <c r="M570" i="1"/>
  <c r="N37" i="1"/>
  <c r="N79" i="1"/>
  <c r="P97" i="1"/>
  <c r="O290" i="1"/>
  <c r="N290" i="1"/>
  <c r="M290" i="1"/>
  <c r="N299" i="1"/>
  <c r="M390" i="1"/>
  <c r="O450" i="1"/>
  <c r="N458" i="1"/>
  <c r="P494" i="1"/>
  <c r="O566" i="1"/>
  <c r="P589" i="1"/>
  <c r="N593" i="1"/>
  <c r="N519" i="1"/>
  <c r="N144" i="1"/>
  <c r="N570" i="1"/>
  <c r="P62" i="1"/>
  <c r="O79" i="1"/>
  <c r="N97" i="1"/>
  <c r="P158" i="1"/>
  <c r="O185" i="1"/>
  <c r="P450" i="1"/>
  <c r="P458" i="1"/>
  <c r="O494" i="1"/>
  <c r="P566" i="1"/>
  <c r="O578" i="1"/>
  <c r="M589" i="1"/>
  <c r="O274" i="1"/>
  <c r="N420" i="1"/>
  <c r="N544" i="1"/>
  <c r="N33" i="1"/>
  <c r="P25" i="1"/>
  <c r="M541" i="1"/>
  <c r="P297" i="1"/>
  <c r="N297" i="1"/>
  <c r="P541" i="1"/>
  <c r="O62" i="1"/>
  <c r="M25" i="1"/>
  <c r="M132" i="1"/>
  <c r="N158" i="1"/>
  <c r="N62" i="1"/>
  <c r="O132" i="1"/>
  <c r="O158" i="1"/>
  <c r="N166" i="1"/>
  <c r="N274" i="1"/>
  <c r="M282" i="1"/>
  <c r="O519" i="1"/>
  <c r="P532" i="1"/>
  <c r="N542" i="1"/>
  <c r="N585" i="1"/>
  <c r="P404" i="1"/>
  <c r="M404" i="1"/>
  <c r="O404" i="1"/>
  <c r="P280" i="1"/>
  <c r="P420" i="1"/>
  <c r="N562" i="1"/>
  <c r="P562" i="1"/>
  <c r="O540" i="1"/>
  <c r="P582" i="1"/>
  <c r="N582" i="1"/>
  <c r="M582" i="1"/>
  <c r="M99" i="1"/>
  <c r="N132" i="1"/>
  <c r="N259" i="1"/>
  <c r="O263" i="1"/>
  <c r="O297" i="1"/>
  <c r="M297" i="1"/>
  <c r="N326" i="1"/>
  <c r="O326" i="1"/>
  <c r="O447" i="1"/>
  <c r="M542" i="1"/>
  <c r="M562" i="1"/>
  <c r="P335" i="1"/>
  <c r="P358" i="1"/>
  <c r="P231" i="1"/>
  <c r="P60" i="1"/>
  <c r="O492" i="1"/>
  <c r="N492" i="1"/>
  <c r="P292" i="1"/>
  <c r="M292" i="1"/>
  <c r="P375" i="1"/>
  <c r="O375" i="1"/>
  <c r="P282" i="1"/>
  <c r="N282" i="1"/>
  <c r="N99" i="1"/>
  <c r="N541" i="1"/>
  <c r="M166" i="1"/>
  <c r="P259" i="1"/>
  <c r="N263" i="1"/>
  <c r="O292" i="1"/>
  <c r="P326" i="1"/>
  <c r="P447" i="1"/>
  <c r="P492" i="1"/>
  <c r="N532" i="1"/>
  <c r="M540" i="1"/>
  <c r="O562" i="1"/>
  <c r="M547" i="1"/>
  <c r="N491" i="1"/>
  <c r="P491" i="1"/>
  <c r="N81" i="1"/>
  <c r="P542" i="1"/>
  <c r="P479" i="1"/>
  <c r="M479" i="1"/>
  <c r="O479" i="1"/>
  <c r="P367" i="1"/>
  <c r="O367" i="1"/>
  <c r="N367" i="1"/>
  <c r="O81" i="1"/>
  <c r="O585" i="1"/>
  <c r="M259" i="1"/>
  <c r="N447" i="1"/>
  <c r="P540" i="1"/>
  <c r="O166" i="1"/>
  <c r="P263" i="1"/>
  <c r="M274" i="1"/>
  <c r="N292" i="1"/>
  <c r="M447" i="1"/>
  <c r="O532" i="1"/>
  <c r="O582" i="1"/>
  <c r="M585" i="1"/>
  <c r="P516" i="1"/>
  <c r="O516" i="1"/>
  <c r="P295" i="1"/>
  <c r="O295" i="1"/>
  <c r="M422" i="1"/>
  <c r="O422" i="1"/>
  <c r="P373" i="1"/>
  <c r="O373" i="1"/>
  <c r="N373" i="1"/>
  <c r="P545" i="1"/>
  <c r="O545" i="1"/>
  <c r="N545" i="1"/>
  <c r="M317" i="1"/>
  <c r="O317" i="1"/>
  <c r="N565" i="1"/>
  <c r="M565" i="1"/>
  <c r="M326" i="1"/>
  <c r="M373" i="1"/>
  <c r="N550" i="1"/>
  <c r="M546" i="1"/>
  <c r="P144" i="1"/>
  <c r="M491" i="1"/>
  <c r="N516" i="1"/>
  <c r="P148" i="1"/>
  <c r="P299" i="1"/>
  <c r="P58" i="1"/>
  <c r="N540" i="1"/>
  <c r="N553" i="1"/>
  <c r="P146" i="1"/>
  <c r="M383" i="1"/>
  <c r="M375" i="1"/>
  <c r="M367" i="1"/>
  <c r="M532" i="1"/>
  <c r="M553" i="1"/>
  <c r="P307" i="1"/>
  <c r="P328" i="1"/>
  <c r="P570" i="1"/>
  <c r="P87" i="1"/>
  <c r="O573" i="1"/>
  <c r="P573" i="1"/>
  <c r="N573" i="1"/>
  <c r="M573" i="1"/>
  <c r="N569" i="1"/>
  <c r="P569" i="1"/>
  <c r="M569" i="1"/>
  <c r="O569" i="1"/>
  <c r="O581" i="1"/>
  <c r="P581" i="1"/>
  <c r="N581" i="1"/>
  <c r="M581" i="1"/>
  <c r="P571" i="1"/>
  <c r="N571" i="1"/>
  <c r="O571" i="1"/>
  <c r="M571" i="1"/>
  <c r="O575" i="1"/>
  <c r="N575" i="1"/>
  <c r="P575" i="1"/>
  <c r="M575" i="1"/>
  <c r="P555" i="1"/>
  <c r="O555" i="1"/>
  <c r="N555" i="1"/>
  <c r="M555" i="1"/>
  <c r="P557" i="1"/>
  <c r="O557" i="1"/>
  <c r="N557" i="1"/>
  <c r="M557" i="1"/>
  <c r="P512" i="1"/>
  <c r="O512" i="1"/>
  <c r="N512" i="1"/>
  <c r="M512" i="1"/>
  <c r="P510" i="1"/>
  <c r="O510" i="1"/>
  <c r="N510" i="1"/>
  <c r="M510" i="1"/>
  <c r="P486" i="1"/>
  <c r="O486" i="1"/>
  <c r="N486" i="1"/>
  <c r="M486" i="1"/>
  <c r="P474" i="1"/>
  <c r="O474" i="1"/>
  <c r="N474" i="1"/>
  <c r="M474" i="1"/>
  <c r="P470" i="1"/>
  <c r="O470" i="1"/>
  <c r="N470" i="1"/>
  <c r="M470" i="1"/>
  <c r="P451" i="1"/>
  <c r="O451" i="1"/>
  <c r="N451" i="1"/>
  <c r="M451" i="1"/>
  <c r="O442" i="1"/>
  <c r="P442" i="1"/>
  <c r="N442" i="1"/>
  <c r="M442" i="1"/>
  <c r="N440" i="1"/>
  <c r="O440" i="1"/>
  <c r="M440" i="1"/>
  <c r="P440" i="1"/>
  <c r="M438" i="1"/>
  <c r="P438" i="1"/>
  <c r="O438" i="1"/>
  <c r="N438" i="1"/>
  <c r="N435" i="1"/>
  <c r="M435" i="1"/>
  <c r="P435" i="1"/>
  <c r="O435" i="1"/>
  <c r="N433" i="1"/>
  <c r="M433" i="1"/>
  <c r="P433" i="1"/>
  <c r="O433" i="1"/>
  <c r="N428" i="1"/>
  <c r="M428" i="1"/>
  <c r="P428" i="1"/>
  <c r="O428" i="1"/>
  <c r="O430" i="1"/>
  <c r="M430" i="1"/>
  <c r="P430" i="1"/>
  <c r="N430" i="1"/>
  <c r="P426" i="1"/>
  <c r="O426" i="1"/>
  <c r="N426" i="1"/>
  <c r="M426" i="1"/>
  <c r="P419" i="1"/>
  <c r="O419" i="1"/>
  <c r="N419" i="1"/>
  <c r="M419" i="1"/>
  <c r="P417" i="1"/>
  <c r="O417" i="1"/>
  <c r="N417" i="1"/>
  <c r="M417" i="1"/>
  <c r="P421" i="1"/>
  <c r="O421" i="1"/>
  <c r="N421" i="1"/>
  <c r="M421" i="1"/>
  <c r="P409" i="1"/>
  <c r="O409" i="1"/>
  <c r="N409" i="1"/>
  <c r="M409" i="1"/>
  <c r="O403" i="1"/>
  <c r="M403" i="1"/>
  <c r="P403" i="1"/>
  <c r="N403" i="1"/>
  <c r="P401" i="1"/>
  <c r="O401" i="1"/>
  <c r="M401" i="1"/>
  <c r="N401" i="1"/>
  <c r="P391" i="1"/>
  <c r="N391" i="1"/>
  <c r="M391" i="1"/>
  <c r="O391" i="1"/>
  <c r="P364" i="1"/>
  <c r="O364" i="1"/>
  <c r="N364" i="1"/>
  <c r="M364" i="1"/>
  <c r="P357" i="1"/>
  <c r="O357" i="1"/>
  <c r="N357" i="1"/>
  <c r="M357" i="1"/>
  <c r="M351" i="1"/>
  <c r="P351" i="1"/>
  <c r="N351" i="1"/>
  <c r="O351" i="1"/>
  <c r="N348" i="1"/>
  <c r="P348" i="1"/>
  <c r="O348" i="1"/>
  <c r="M348" i="1"/>
  <c r="O338" i="1"/>
  <c r="P338" i="1"/>
  <c r="N338" i="1"/>
  <c r="M338" i="1"/>
  <c r="P336" i="1"/>
  <c r="O336" i="1"/>
  <c r="N336" i="1"/>
  <c r="M336" i="1"/>
  <c r="N329" i="1"/>
  <c r="O329" i="1"/>
  <c r="M329" i="1"/>
  <c r="P329" i="1"/>
  <c r="O331" i="1"/>
  <c r="M331" i="1"/>
  <c r="P331" i="1"/>
  <c r="N331" i="1"/>
  <c r="P325" i="1"/>
  <c r="O325" i="1"/>
  <c r="N325" i="1"/>
  <c r="M325" i="1"/>
  <c r="P321" i="1"/>
  <c r="O321" i="1"/>
  <c r="N321" i="1"/>
  <c r="M321" i="1"/>
  <c r="P323" i="1"/>
  <c r="O323" i="1"/>
  <c r="N323" i="1"/>
  <c r="M323" i="1"/>
  <c r="O296" i="1"/>
  <c r="N296" i="1"/>
  <c r="M296" i="1"/>
  <c r="P296" i="1"/>
  <c r="O300" i="1"/>
  <c r="P300" i="1"/>
  <c r="M300" i="1"/>
  <c r="N300" i="1"/>
  <c r="M306" i="1"/>
  <c r="O306" i="1"/>
  <c r="N306" i="1"/>
  <c r="P306" i="1"/>
  <c r="P298" i="1"/>
  <c r="O298" i="1"/>
  <c r="M298" i="1"/>
  <c r="N298" i="1"/>
  <c r="P308" i="1"/>
  <c r="N308" i="1"/>
  <c r="M308" i="1"/>
  <c r="O308" i="1"/>
  <c r="O294" i="1"/>
  <c r="P294" i="1"/>
  <c r="N294" i="1"/>
  <c r="M294" i="1"/>
  <c r="P304" i="1"/>
  <c r="N304" i="1"/>
  <c r="O304" i="1"/>
  <c r="M304" i="1"/>
  <c r="O285" i="1"/>
  <c r="M285" i="1"/>
  <c r="P285" i="1"/>
  <c r="N285" i="1"/>
  <c r="O281" i="1"/>
  <c r="N281" i="1"/>
  <c r="P281" i="1"/>
  <c r="M281" i="1"/>
  <c r="M283" i="1"/>
  <c r="O283" i="1"/>
  <c r="N283" i="1"/>
  <c r="P283" i="1"/>
  <c r="M289" i="1"/>
  <c r="N289" i="1"/>
  <c r="O289" i="1"/>
  <c r="P289" i="1"/>
  <c r="O287" i="1"/>
  <c r="M287" i="1"/>
  <c r="P287" i="1"/>
  <c r="N287" i="1"/>
  <c r="O258" i="1"/>
  <c r="P258" i="1"/>
  <c r="N258" i="1"/>
  <c r="M258" i="1"/>
  <c r="O262" i="1"/>
  <c r="P262" i="1"/>
  <c r="N262" i="1"/>
  <c r="M262" i="1"/>
  <c r="P260" i="1"/>
  <c r="N260" i="1"/>
  <c r="M260" i="1"/>
  <c r="O260" i="1"/>
  <c r="P226" i="1"/>
  <c r="N226" i="1"/>
  <c r="M226" i="1"/>
  <c r="O226" i="1"/>
  <c r="O202" i="1"/>
  <c r="M202" i="1"/>
  <c r="N202" i="1"/>
  <c r="P202" i="1"/>
  <c r="O157" i="1"/>
  <c r="N157" i="1"/>
  <c r="P157" i="1"/>
  <c r="M157" i="1"/>
  <c r="O159" i="1"/>
  <c r="N159" i="1"/>
  <c r="P159" i="1"/>
  <c r="M159" i="1"/>
  <c r="O155" i="1"/>
  <c r="N155" i="1"/>
  <c r="M155" i="1"/>
  <c r="P155" i="1"/>
  <c r="N147" i="1"/>
  <c r="P147" i="1"/>
  <c r="O147" i="1"/>
  <c r="M147" i="1"/>
  <c r="O145" i="1"/>
  <c r="N145" i="1"/>
  <c r="P145" i="1"/>
  <c r="M145" i="1"/>
  <c r="O133" i="1"/>
  <c r="M133" i="1"/>
  <c r="P133" i="1"/>
  <c r="N133" i="1"/>
  <c r="O131" i="1"/>
  <c r="N131" i="1"/>
  <c r="P131" i="1"/>
  <c r="M131" i="1"/>
  <c r="N123" i="1"/>
  <c r="P123" i="1"/>
  <c r="O123" i="1"/>
  <c r="M123" i="1"/>
  <c r="N121" i="1"/>
  <c r="P121" i="1"/>
  <c r="O121" i="1"/>
  <c r="M121" i="1"/>
  <c r="N94" i="1"/>
  <c r="M94" i="1"/>
  <c r="P94" i="1"/>
  <c r="O94" i="1"/>
  <c r="N92" i="1"/>
  <c r="P92" i="1"/>
  <c r="O92" i="1"/>
  <c r="M92" i="1"/>
  <c r="P86" i="1"/>
  <c r="O86" i="1"/>
  <c r="N86" i="1"/>
  <c r="M86" i="1"/>
  <c r="O84" i="1"/>
  <c r="N84" i="1"/>
  <c r="M84" i="1"/>
  <c r="P84" i="1"/>
  <c r="N88" i="1"/>
  <c r="P88" i="1"/>
  <c r="O88" i="1"/>
  <c r="M88" i="1"/>
  <c r="P78" i="1"/>
  <c r="O78" i="1"/>
  <c r="N78" i="1"/>
  <c r="M78" i="1"/>
  <c r="P75" i="1"/>
  <c r="O75" i="1"/>
  <c r="N75" i="1"/>
  <c r="M75" i="1"/>
  <c r="P59" i="1"/>
  <c r="O59" i="1"/>
  <c r="N59" i="1"/>
  <c r="M59" i="1"/>
  <c r="M57" i="1"/>
  <c r="P57" i="1"/>
  <c r="O57" i="1"/>
  <c r="N57" i="1"/>
  <c r="N61" i="1"/>
  <c r="M61" i="1"/>
  <c r="P61" i="1"/>
  <c r="O61" i="1"/>
  <c r="P44" i="1"/>
  <c r="N44" i="1"/>
  <c r="M44" i="1"/>
  <c r="O44" i="1"/>
  <c r="P11" i="1"/>
  <c r="N11" i="1"/>
  <c r="O11" i="1"/>
  <c r="M11" i="1"/>
  <c r="P31" i="1"/>
  <c r="P12" i="2"/>
  <c r="P10" i="1"/>
  <c r="O10" i="1"/>
  <c r="N10" i="1"/>
  <c r="M10" i="1"/>
  <c r="M13" i="1"/>
  <c r="O13" i="1"/>
  <c r="N13" i="1"/>
  <c r="P13" i="1"/>
  <c r="P17" i="1"/>
  <c r="O17" i="1"/>
  <c r="N17" i="1"/>
  <c r="M17" i="1"/>
  <c r="M65" i="2"/>
  <c r="P432" i="2"/>
  <c r="P433" i="2"/>
  <c r="P459" i="2"/>
  <c r="P460" i="2"/>
  <c r="P519" i="2"/>
  <c r="P520" i="2"/>
  <c r="P15" i="2"/>
  <c r="P16" i="2"/>
  <c r="P21" i="2"/>
  <c r="P22" i="2"/>
  <c r="P23" i="2"/>
  <c r="P29" i="2"/>
  <c r="P38" i="2"/>
  <c r="P39" i="2"/>
  <c r="P49" i="2"/>
  <c r="P50" i="2"/>
  <c r="P60" i="2"/>
  <c r="P61" i="2"/>
  <c r="P62" i="2"/>
  <c r="P63" i="2"/>
  <c r="P131" i="2"/>
  <c r="P162" i="2"/>
  <c r="P180" i="2"/>
  <c r="P99" i="2"/>
  <c r="P111" i="2"/>
  <c r="P109" i="2"/>
  <c r="P110" i="2"/>
  <c r="P106" i="2"/>
  <c r="P107" i="2"/>
  <c r="P118" i="2"/>
  <c r="P140" i="2"/>
  <c r="P139" i="2"/>
  <c r="P144" i="2"/>
  <c r="P150" i="2"/>
  <c r="P154" i="2"/>
  <c r="P209" i="2"/>
  <c r="P228" i="2"/>
  <c r="P262" i="2"/>
  <c r="P264" i="2"/>
  <c r="P272" i="2"/>
  <c r="P295" i="2"/>
  <c r="P292" i="2"/>
  <c r="P304" i="2"/>
  <c r="P309" i="2"/>
  <c r="P318" i="2"/>
  <c r="P348" i="2"/>
  <c r="P357" i="2"/>
  <c r="P356" i="2"/>
  <c r="P352" i="2"/>
  <c r="P375" i="2"/>
  <c r="P390" i="2"/>
  <c r="P391" i="2"/>
  <c r="P397" i="2"/>
  <c r="P406" i="2"/>
  <c r="P407" i="2"/>
  <c r="P410" i="2"/>
  <c r="P411" i="2"/>
  <c r="P429" i="2"/>
  <c r="P431" i="2"/>
  <c r="P440" i="2"/>
  <c r="P442" i="2"/>
  <c r="P454" i="2"/>
  <c r="P458" i="2"/>
  <c r="P490" i="2"/>
  <c r="P508" i="2"/>
  <c r="P509" i="2"/>
  <c r="P516" i="2"/>
  <c r="P518" i="2"/>
  <c r="P523" i="2"/>
  <c r="P525" i="2"/>
  <c r="P526" i="2"/>
  <c r="P529" i="2"/>
  <c r="P530" i="2"/>
  <c r="P546" i="2"/>
  <c r="P635" i="2"/>
  <c r="P645" i="2"/>
  <c r="P733" i="2"/>
  <c r="P775" i="2"/>
  <c r="P849" i="2"/>
  <c r="P871" i="2"/>
  <c r="P1002" i="2"/>
  <c r="P1000" i="2"/>
  <c r="P1023" i="2"/>
  <c r="P1043" i="2"/>
  <c r="M256" i="2"/>
  <c r="O7" i="2"/>
  <c r="O6" i="2"/>
</calcChain>
</file>

<file path=xl/sharedStrings.xml><?xml version="1.0" encoding="utf-8"?>
<sst xmlns="http://schemas.openxmlformats.org/spreadsheetml/2006/main" count="7427" uniqueCount="1243">
  <si>
    <t>Курс гривна-доллар</t>
  </si>
  <si>
    <t>RAB Весна-Лето 2019</t>
  </si>
  <si>
    <t>DOWN - MEN'S</t>
  </si>
  <si>
    <t>&gt;4000$</t>
  </si>
  <si>
    <t>Наценки</t>
  </si>
  <si>
    <t>Mountain</t>
  </si>
  <si>
    <t>SuperVIP</t>
  </si>
  <si>
    <t>VIP</t>
  </si>
  <si>
    <t>Предзаказы</t>
  </si>
  <si>
    <t>Опт</t>
  </si>
  <si>
    <t>РРЦ, $</t>
  </si>
  <si>
    <t>РРЦ, грв</t>
  </si>
  <si>
    <t>Размеры</t>
  </si>
  <si>
    <t>Название</t>
  </si>
  <si>
    <t>Артикул</t>
  </si>
  <si>
    <t>QDN-60</t>
  </si>
  <si>
    <t>Resolution Jacket</t>
  </si>
  <si>
    <t>S-XXL</t>
  </si>
  <si>
    <t>QDN-62</t>
  </si>
  <si>
    <t>Valiance Jacket</t>
  </si>
  <si>
    <t>QDN-69</t>
  </si>
  <si>
    <t>Positron Pro Jacket</t>
  </si>
  <si>
    <t>QDN-71</t>
  </si>
  <si>
    <t>Neutrino Pro Jacket</t>
  </si>
  <si>
    <t>QDN-51</t>
  </si>
  <si>
    <t>Electron Jacket</t>
  </si>
  <si>
    <t>QDN-58</t>
  </si>
  <si>
    <t>Electron Vest</t>
  </si>
  <si>
    <t>QDN-73</t>
  </si>
  <si>
    <t>Proton Jacket</t>
  </si>
  <si>
    <t>New</t>
  </si>
  <si>
    <t>QDA-71</t>
  </si>
  <si>
    <t>Argon Pants</t>
  </si>
  <si>
    <t>XS-XXL</t>
  </si>
  <si>
    <t>Light-Weight</t>
  </si>
  <si>
    <t>QDN-56</t>
  </si>
  <si>
    <t>Zero G Jacket</t>
  </si>
  <si>
    <t>QDN-66</t>
  </si>
  <si>
    <t>Continuum Jacket</t>
  </si>
  <si>
    <t>Duck Down</t>
  </si>
  <si>
    <t>QDE-63</t>
  </si>
  <si>
    <t>Axion Jacket</t>
  </si>
  <si>
    <t>Microlight</t>
  </si>
  <si>
    <t>QDA-88</t>
  </si>
  <si>
    <t>Microlight Summit Jacket</t>
  </si>
  <si>
    <t>QDA-90</t>
  </si>
  <si>
    <t>Microlight Alpine Jacket</t>
  </si>
  <si>
    <t>XS-XXL XXS in BE only</t>
  </si>
  <si>
    <t>QDA-94</t>
  </si>
  <si>
    <t>Microlight Jacket</t>
  </si>
  <si>
    <t>QDA-96</t>
  </si>
  <si>
    <t>Microlight Vest</t>
  </si>
  <si>
    <t>DOWN - UNISEX</t>
  </si>
  <si>
    <t>Expedition</t>
  </si>
  <si>
    <t>QED-20</t>
  </si>
  <si>
    <t>Expedition 8000 Suit</t>
  </si>
  <si>
    <t>XS-XL</t>
  </si>
  <si>
    <t>QED-21</t>
  </si>
  <si>
    <t>Expedition 8000 Jacket</t>
  </si>
  <si>
    <t>QED-22</t>
  </si>
  <si>
    <t xml:space="preserve">Expedition 8000 Salopettes </t>
  </si>
  <si>
    <t>QDN-68</t>
  </si>
  <si>
    <t>Expedition 7000 Jacket</t>
  </si>
  <si>
    <t>QDN-61</t>
  </si>
  <si>
    <t>Batura Jacket</t>
  </si>
  <si>
    <t>DOWN - WOMEN'S</t>
  </si>
  <si>
    <t>QDN-63</t>
  </si>
  <si>
    <t>Valiance Jacket Wmns</t>
  </si>
  <si>
    <t>8-16</t>
  </si>
  <si>
    <t>QDN-70</t>
  </si>
  <si>
    <t>Positron Pro Jacket Wmns</t>
  </si>
  <si>
    <t>QDN-72</t>
  </si>
  <si>
    <t>Neutrino Pro Jacket Wmns</t>
  </si>
  <si>
    <t>QDN-54</t>
  </si>
  <si>
    <t>Electron Jacket Wmns</t>
  </si>
  <si>
    <t>QDN-59</t>
  </si>
  <si>
    <t>Electron Vest Wmns</t>
  </si>
  <si>
    <t>QDN-74</t>
  </si>
  <si>
    <t>Proton Jacket Wmns</t>
  </si>
  <si>
    <t>QDE-61</t>
  </si>
  <si>
    <t>Ascent Jacket Wmns</t>
  </si>
  <si>
    <t>QDA-89</t>
  </si>
  <si>
    <t>Microlight Summit Jacket  Wmns</t>
  </si>
  <si>
    <t>QDA-92</t>
  </si>
  <si>
    <t>Microlight Alpine Jacket Wmns</t>
  </si>
  <si>
    <t>8-16 Size 6 in ST only</t>
  </si>
  <si>
    <t>QDA-93</t>
  </si>
  <si>
    <t>Microlight Alpine XLong Wmns</t>
  </si>
  <si>
    <t>8-18</t>
  </si>
  <si>
    <t>QDA-95</t>
  </si>
  <si>
    <t>Microlight Jacket Wmns</t>
  </si>
  <si>
    <t>QDA-97</t>
  </si>
  <si>
    <t>Microlight Vest Wmns</t>
  </si>
  <si>
    <t>SYNTHETIC FILL - MEN'S</t>
  </si>
  <si>
    <t>Primaloft</t>
  </si>
  <si>
    <t>QIO-20</t>
  </si>
  <si>
    <t>Photon X Jacket</t>
  </si>
  <si>
    <t>QIO-05</t>
  </si>
  <si>
    <t>Xenon-X Jacket</t>
  </si>
  <si>
    <t>QIN-76</t>
  </si>
  <si>
    <t>Photon Pants</t>
  </si>
  <si>
    <t>Cirrus</t>
  </si>
  <si>
    <t>QIO-25</t>
  </si>
  <si>
    <t>Nebula Pro Jacket</t>
  </si>
  <si>
    <t>S-XXL XS in BE only</t>
  </si>
  <si>
    <t>QIO-27</t>
  </si>
  <si>
    <t>Nimbus Jacket</t>
  </si>
  <si>
    <t>S-XXL XS in IK only</t>
  </si>
  <si>
    <t>QIO-29</t>
  </si>
  <si>
    <t>Altus Jacket</t>
  </si>
  <si>
    <t>QIO-31</t>
  </si>
  <si>
    <t>Altus Vest</t>
  </si>
  <si>
    <t>QIO-33</t>
  </si>
  <si>
    <t>Cirrus Flex Hoody</t>
  </si>
  <si>
    <t>QIO-23</t>
  </si>
  <si>
    <t>Cirrus Flex Jacket</t>
  </si>
  <si>
    <t>SYNTHETIC FILL - WOMEN'S</t>
  </si>
  <si>
    <t>QIO-21</t>
  </si>
  <si>
    <t>Photon X Jacket Wmns</t>
  </si>
  <si>
    <t>QIO-07</t>
  </si>
  <si>
    <t>Xenon-X Jacket Wmns</t>
  </si>
  <si>
    <t>QIO-26</t>
  </si>
  <si>
    <t>Nebula Pro Jacket Wmns</t>
  </si>
  <si>
    <t>8-16 Size 6 in BE only</t>
  </si>
  <si>
    <t>QIO-39</t>
  </si>
  <si>
    <t>Nimbus Jacket Wmns</t>
  </si>
  <si>
    <t>QIO-40</t>
  </si>
  <si>
    <t>Altus Jacket Wmns</t>
  </si>
  <si>
    <t>QIO-41</t>
  </si>
  <si>
    <t>Altus Vest Wmns</t>
  </si>
  <si>
    <t>QIO-34</t>
  </si>
  <si>
    <t>Cirrus Flex Hoody Wmns</t>
  </si>
  <si>
    <t>QIO-24</t>
  </si>
  <si>
    <t>Cirrus Flex Jacket Wmns</t>
  </si>
  <si>
    <t>Skirts</t>
  </si>
  <si>
    <t>QIO-13</t>
  </si>
  <si>
    <t>Cirrus Skirt Wmns</t>
  </si>
  <si>
    <t>ACTIVE INSULATION - MEN'S</t>
  </si>
  <si>
    <t>Polartec Alpha</t>
  </si>
  <si>
    <t>QIO-10</t>
  </si>
  <si>
    <t>Alpha Direct Jacket</t>
  </si>
  <si>
    <t>QIO-37</t>
  </si>
  <si>
    <t>Alpha Flux Jacket</t>
  </si>
  <si>
    <t>QIO-22</t>
  </si>
  <si>
    <t>Alpha Flash Jacket</t>
  </si>
  <si>
    <t>QIO-35</t>
  </si>
  <si>
    <t>Alpha Freak Pull-On</t>
  </si>
  <si>
    <t>QIN-96</t>
  </si>
  <si>
    <t>Paradox Pull-On</t>
  </si>
  <si>
    <t xml:space="preserve">Vapour-rise™ </t>
  </si>
  <si>
    <t>QVR-57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</si>
  <si>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Jacket</t>
    </r>
  </si>
  <si>
    <t>QVR-58</t>
  </si>
  <si>
    <t>Vapour-rise™ Guide Pants</t>
  </si>
  <si>
    <t>30-38"</t>
  </si>
  <si>
    <t>QVR-42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</si>
  <si>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</t>
    </r>
  </si>
  <si>
    <t>QVR-55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</si>
  <si>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Alpine Jacket</t>
    </r>
  </si>
  <si>
    <t>QVR-51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</si>
  <si>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Jacket</t>
    </r>
  </si>
  <si>
    <t xml:space="preserve"> </t>
  </si>
  <si>
    <t>QVR-53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</si>
  <si>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Vest</t>
    </r>
  </si>
  <si>
    <t>ACTIVE INSULATION - WOMEN'S</t>
  </si>
  <si>
    <t>QIO-11</t>
  </si>
  <si>
    <t>Alpha Direct Jacket Wmns</t>
  </si>
  <si>
    <t>QIO-38</t>
  </si>
  <si>
    <t>Alpha Flux Jacket Wmns</t>
  </si>
  <si>
    <t>QIO-36</t>
  </si>
  <si>
    <t>Alpha Flash Jacket Wmns</t>
  </si>
  <si>
    <t>QIO-19</t>
  </si>
  <si>
    <t>Paradox Jacket Wmns</t>
  </si>
  <si>
    <t>QVR-60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</si>
  <si>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Jacket Wmns</t>
    </r>
  </si>
  <si>
    <t>QVR-59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</si>
  <si>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Pants Wmns</t>
    </r>
  </si>
  <si>
    <t>QVR-43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</si>
  <si>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 Wmns</t>
    </r>
  </si>
  <si>
    <t>SHELL - MEN'S</t>
  </si>
  <si>
    <t>eVent</t>
  </si>
  <si>
    <t>QWG-05</t>
  </si>
  <si>
    <t>Latok DV Jacket</t>
  </si>
  <si>
    <t>QWG-06</t>
  </si>
  <si>
    <t>Latok DV Bib</t>
  </si>
  <si>
    <t>QWG-11</t>
  </si>
  <si>
    <t>Muztag DV Jacket</t>
  </si>
  <si>
    <t>QWG-13</t>
  </si>
  <si>
    <t>Muztag DV Pants</t>
  </si>
  <si>
    <t>QWG-15</t>
  </si>
  <si>
    <t>Ladakh DV Jacket</t>
  </si>
  <si>
    <t>QWG-17</t>
  </si>
  <si>
    <t>Ladakh DV Pants</t>
  </si>
  <si>
    <t>Pertex Shield Pro</t>
  </si>
  <si>
    <t>QWG-07</t>
  </si>
  <si>
    <t>Sharp Edge Jacket</t>
  </si>
  <si>
    <t>QWG-09</t>
  </si>
  <si>
    <t>Sharp Edge Pants</t>
  </si>
  <si>
    <t>QWF-65</t>
  </si>
  <si>
    <t>Mantra Jacket</t>
  </si>
  <si>
    <t>Pertex Shield 3L</t>
  </si>
  <si>
    <t>QWF-51</t>
  </si>
  <si>
    <t>Firewall Jacket</t>
  </si>
  <si>
    <t>QWF-55</t>
  </si>
  <si>
    <t>Firewall Pants</t>
  </si>
  <si>
    <t>QWF-59</t>
  </si>
  <si>
    <t>Arc Jacket</t>
  </si>
  <si>
    <t>QWQ-34</t>
  </si>
  <si>
    <t>Flashpoint 2 Jacket</t>
  </si>
  <si>
    <t>QWQ-36</t>
  </si>
  <si>
    <t>Flashpoint Pull-On</t>
  </si>
  <si>
    <t>QWQ-37</t>
  </si>
  <si>
    <t>Flashpoint Pants</t>
  </si>
  <si>
    <t>Pertex Shield 2.5L</t>
  </si>
  <si>
    <t>QWF-71</t>
  </si>
  <si>
    <t>Downpour Alpine Jacket</t>
  </si>
  <si>
    <t>QWF-67</t>
  </si>
  <si>
    <t>Downpour Plus Jacket</t>
  </si>
  <si>
    <t>QWF-69</t>
  </si>
  <si>
    <t>Downpour Plus Pants</t>
  </si>
  <si>
    <t>QWF-61</t>
  </si>
  <si>
    <t>Downpour Jacket</t>
  </si>
  <si>
    <t>QWF-62</t>
  </si>
  <si>
    <t>Downpour Pants</t>
  </si>
  <si>
    <t>Proflex</t>
  </si>
  <si>
    <t>QWF-75</t>
  </si>
  <si>
    <t>Kinetic Alpine Jacket</t>
  </si>
  <si>
    <t>QWF-73</t>
  </si>
  <si>
    <t>Kinetic Alpine Pants</t>
  </si>
  <si>
    <t>QFT-85</t>
  </si>
  <si>
    <t>Kinetic Plus Jacket</t>
  </si>
  <si>
    <t>SHELL - WOMEN'S</t>
  </si>
  <si>
    <t>QWG-12</t>
  </si>
  <si>
    <t>Muztag DV Jacket Wmns</t>
  </si>
  <si>
    <t>QWG-16</t>
  </si>
  <si>
    <t>Ladakh DV Jacket Wmns</t>
  </si>
  <si>
    <t>QWG-18</t>
  </si>
  <si>
    <t>Ladakh DV Pants Wmns</t>
  </si>
  <si>
    <t>QWG-08</t>
  </si>
  <si>
    <t>Sharp Edge Jacket Wmns</t>
  </si>
  <si>
    <t>QWG-10</t>
  </si>
  <si>
    <t>Sharp Edge Pants Wmns</t>
  </si>
  <si>
    <t>QWF-66</t>
  </si>
  <si>
    <t>Mantra Jacket Wmns</t>
  </si>
  <si>
    <t>QWF-52</t>
  </si>
  <si>
    <t>Firewall Jacket Wmns</t>
  </si>
  <si>
    <t>QWF-56</t>
  </si>
  <si>
    <t>Firewall Pants Wmns</t>
  </si>
  <si>
    <t>QWF-60</t>
  </si>
  <si>
    <t>Arc Jacket Wmns</t>
  </si>
  <si>
    <t>QWQ-35</t>
  </si>
  <si>
    <t>Flashpoint 2 Jacket Wmns</t>
  </si>
  <si>
    <t>QWF-72</t>
  </si>
  <si>
    <t>Downpour Alpine Jacket Wmns</t>
  </si>
  <si>
    <t>QWF-68</t>
  </si>
  <si>
    <t>Downpour Plus Jacket Wmns</t>
  </si>
  <si>
    <t>QWF-70</t>
  </si>
  <si>
    <t>Downpour Plus Pants Wmns</t>
  </si>
  <si>
    <t>QWF-63</t>
  </si>
  <si>
    <t>Downpour Jacket Wmns</t>
  </si>
  <si>
    <t>QWF-64</t>
  </si>
  <si>
    <t>Downpour Pants Wmns</t>
  </si>
  <si>
    <t>QWF-76</t>
  </si>
  <si>
    <t>Kinetic Alpine Jacket Wmns</t>
  </si>
  <si>
    <t>QWF-74</t>
  </si>
  <si>
    <t>Kinetic Alpine Pants Wmns</t>
  </si>
  <si>
    <t>QFT-87</t>
  </si>
  <si>
    <t>Kinetic Plus Jacket Wmns</t>
  </si>
  <si>
    <t>SOFTSHELL - MEN'S</t>
  </si>
  <si>
    <t>Matrix</t>
  </si>
  <si>
    <t>QFE-76</t>
  </si>
  <si>
    <t>Integrity Jacket</t>
  </si>
  <si>
    <t>QFU-20</t>
  </si>
  <si>
    <t>Votive Jacket</t>
  </si>
  <si>
    <t>QFU-21</t>
  </si>
  <si>
    <t>Salvo Jacket</t>
  </si>
  <si>
    <t>QFU-11</t>
  </si>
  <si>
    <t>Torque Jacket</t>
  </si>
  <si>
    <t>QFT-77</t>
  </si>
  <si>
    <t xml:space="preserve">Sawtooth Vest </t>
  </si>
  <si>
    <t>Windshell</t>
  </si>
  <si>
    <t>QWS-35</t>
  </si>
  <si>
    <t>Borealis Jacket</t>
  </si>
  <si>
    <t>QWS-36</t>
  </si>
  <si>
    <t>Boreas Pull-On</t>
  </si>
  <si>
    <t>QWS-41</t>
  </si>
  <si>
    <t>Borealis Tour Jacket</t>
  </si>
  <si>
    <t>QBU-82</t>
  </si>
  <si>
    <t>Momentum Pull-On</t>
  </si>
  <si>
    <t>QWS-43</t>
  </si>
  <si>
    <t>Windveil Jacket</t>
  </si>
  <si>
    <t>QWS-37</t>
  </si>
  <si>
    <t>Vital Windshell Hoody</t>
  </si>
  <si>
    <t>QWS-38</t>
  </si>
  <si>
    <t>Vital Windshell Jacket</t>
  </si>
  <si>
    <t>SOFTSHELL - WOMEN'S</t>
  </si>
  <si>
    <t>QFE-75</t>
  </si>
  <si>
    <t>Integrity Jacket Wmns</t>
  </si>
  <si>
    <t>QFU-25</t>
  </si>
  <si>
    <t>Salvo Jacket Wmns</t>
  </si>
  <si>
    <t>QFT-78</t>
  </si>
  <si>
    <t>Sawtooth Vest Wmns</t>
  </si>
  <si>
    <t>QWS-39</t>
  </si>
  <si>
    <t>Borealis Jacket Wmns</t>
  </si>
  <si>
    <t>QWS-42</t>
  </si>
  <si>
    <t>Borealis Tour Jacket Wmns</t>
  </si>
  <si>
    <t>QWS-40</t>
  </si>
  <si>
    <t>Vital Windshell Hoody Wmns</t>
  </si>
  <si>
    <t>QWS-44</t>
  </si>
  <si>
    <t>Windveil Jacket Wmns</t>
  </si>
  <si>
    <t>FLEECE - MEN'S</t>
  </si>
  <si>
    <t>Polartec Power Stretch Pro</t>
  </si>
  <si>
    <t>QFA-93</t>
  </si>
  <si>
    <t>Power Stretch Pro Jacket</t>
  </si>
  <si>
    <t>QFE-62</t>
  </si>
  <si>
    <t>Power Stretch Pro Pull-On</t>
  </si>
  <si>
    <t>QFE-32</t>
  </si>
  <si>
    <t>Power Stretch Pro Bib</t>
  </si>
  <si>
    <t>QFE-40</t>
  </si>
  <si>
    <t>Power Stretch Pro Pants</t>
  </si>
  <si>
    <t>Polartec Power Grid</t>
  </si>
  <si>
    <t>QFE-73</t>
  </si>
  <si>
    <t>Power Grid Hoody</t>
  </si>
  <si>
    <t>QFE-74</t>
  </si>
  <si>
    <t>Power Grid Pull-On</t>
  </si>
  <si>
    <t>Thermic</t>
  </si>
  <si>
    <t>QFE-65</t>
  </si>
  <si>
    <t>Superflux Hoody</t>
  </si>
  <si>
    <t>QFE-71</t>
  </si>
  <si>
    <t>Flux Pull-On</t>
  </si>
  <si>
    <t>QFE-54</t>
  </si>
  <si>
    <t>Flux Pants</t>
  </si>
  <si>
    <t>QFE-79</t>
  </si>
  <si>
    <t>Nucleus Hoody</t>
  </si>
  <si>
    <t>QFE-83</t>
  </si>
  <si>
    <t xml:space="preserve">Nucleus Jacket  </t>
  </si>
  <si>
    <t>QFE-77</t>
  </si>
  <si>
    <t>Nucleus Pull-On</t>
  </si>
  <si>
    <t>QFE-67</t>
  </si>
  <si>
    <t>Nexus Jacket</t>
  </si>
  <si>
    <t>QFE-68</t>
  </si>
  <si>
    <t>Nexus Pull-On</t>
  </si>
  <si>
    <t>FLEECE - WOMEN'S</t>
  </si>
  <si>
    <t>QFA-94</t>
  </si>
  <si>
    <t>Power Stretch Pro Jacket Wmns</t>
  </si>
  <si>
    <t>QFE-63</t>
  </si>
  <si>
    <t>Power Stretch Pro Pull-On Wmns</t>
  </si>
  <si>
    <t>QFE-41</t>
  </si>
  <si>
    <t>Power Stretch Pro Pants Wmns</t>
  </si>
  <si>
    <t>QFE-81</t>
  </si>
  <si>
    <t>Power Grid Hoody Wmns</t>
  </si>
  <si>
    <t>QFE-82</t>
  </si>
  <si>
    <t>Power Grid Pull-On Wmns</t>
  </si>
  <si>
    <t>QFE-66</t>
  </si>
  <si>
    <t>Superflux Hoody Wmns</t>
  </si>
  <si>
    <t>QFE-72</t>
  </si>
  <si>
    <t>Flux Pull-On Wmns</t>
  </si>
  <si>
    <t>QFE-55</t>
  </si>
  <si>
    <t>Flux Pants Wmns</t>
  </si>
  <si>
    <t>QFE-80</t>
  </si>
  <si>
    <t>Nucleus Hoody Wmns</t>
  </si>
  <si>
    <t>QFE-84</t>
  </si>
  <si>
    <t>Nucleus Jacket Wmns</t>
  </si>
  <si>
    <t>QFE-78</t>
  </si>
  <si>
    <t>Nucleus Pull-On Wmns</t>
  </si>
  <si>
    <t>QFE-69</t>
  </si>
  <si>
    <t>Nexus Jacket Wmns</t>
  </si>
  <si>
    <t>QFE-70</t>
  </si>
  <si>
    <t>Nexus Pull-On Wmns</t>
  </si>
  <si>
    <t>LEGWEAR - MEN'S</t>
  </si>
  <si>
    <t>Matrix (bonded)</t>
  </si>
  <si>
    <t>QFU-26</t>
  </si>
  <si>
    <t>Upslope Pants</t>
  </si>
  <si>
    <t>QFU-16</t>
  </si>
  <si>
    <t>Ascendor Pants</t>
  </si>
  <si>
    <t>QFU-27</t>
  </si>
  <si>
    <t>Defendor Pants</t>
  </si>
  <si>
    <t>Matrix (double weave stretch)</t>
  </si>
  <si>
    <t>QFT-73</t>
  </si>
  <si>
    <t>Spire Pants</t>
  </si>
  <si>
    <t>QFU-18</t>
  </si>
  <si>
    <t xml:space="preserve">Vector Pants </t>
  </si>
  <si>
    <t>QFT-88</t>
  </si>
  <si>
    <t>Route Pants</t>
  </si>
  <si>
    <t>QFT-25</t>
  </si>
  <si>
    <t>Sawtooth Pants</t>
  </si>
  <si>
    <t>QFT-55</t>
  </si>
  <si>
    <t>Torque Pants</t>
  </si>
  <si>
    <t>Matrix (single weave stretch)</t>
  </si>
  <si>
    <t>QFU-03</t>
  </si>
  <si>
    <t>Traverse Pants</t>
  </si>
  <si>
    <t>QFU-04</t>
  </si>
  <si>
    <t>Traverse Shorts</t>
  </si>
  <si>
    <t>QFB-16</t>
  </si>
  <si>
    <t>Momentum Shorts</t>
  </si>
  <si>
    <t>QFB-14</t>
  </si>
  <si>
    <t>Skyline Tights</t>
  </si>
  <si>
    <t>QFU-28</t>
  </si>
  <si>
    <t>Calient Pants</t>
  </si>
  <si>
    <t>QFU-29</t>
  </si>
  <si>
    <t>Calient Shorts</t>
  </si>
  <si>
    <t>LEGWEAR - WOMEN'S</t>
  </si>
  <si>
    <t>QFU-24</t>
  </si>
  <si>
    <t>Upslope Pants Wmns</t>
  </si>
  <si>
    <t>QFU-17</t>
  </si>
  <si>
    <t>Ascendor Pants Wmns</t>
  </si>
  <si>
    <t>QFU-19</t>
  </si>
  <si>
    <t>Vector Pants Wmns</t>
  </si>
  <si>
    <t>QFT-31</t>
  </si>
  <si>
    <t>Sawtooth Pants Wmns</t>
  </si>
  <si>
    <t>QFT-90</t>
  </si>
  <si>
    <t>Raid Shorts Wmns</t>
  </si>
  <si>
    <t>QFB-17</t>
  </si>
  <si>
    <t>Elevation Pants Wmns</t>
  </si>
  <si>
    <t>QFU-05</t>
  </si>
  <si>
    <t>Helix Pants Wmns</t>
  </si>
  <si>
    <t>QFU-06</t>
  </si>
  <si>
    <t>Helix Shorts Wmns</t>
  </si>
  <si>
    <t>QFB-21</t>
  </si>
  <si>
    <t>Momentum Shorts Wmns</t>
  </si>
  <si>
    <t>QFB-15</t>
  </si>
  <si>
    <t>Skyline Tights Wmns</t>
  </si>
  <si>
    <t>TECHNICAL LAYERS - MEN'S</t>
  </si>
  <si>
    <t>Motiv</t>
  </si>
  <si>
    <t>QBU-75</t>
  </si>
  <si>
    <t>Pulse Hoody</t>
  </si>
  <si>
    <t>QBU-77</t>
  </si>
  <si>
    <t>Pulse LS Zip</t>
  </si>
  <si>
    <t>QBU-79</t>
  </si>
  <si>
    <t>Pulse SS Tee</t>
  </si>
  <si>
    <t>QBU-68</t>
  </si>
  <si>
    <t>Force LS Tee</t>
  </si>
  <si>
    <t>QBU-55</t>
  </si>
  <si>
    <t>Force SS Tee</t>
  </si>
  <si>
    <t>QBU-70</t>
  </si>
  <si>
    <t>Force Boxers</t>
  </si>
  <si>
    <t>TECHNICAL LAYERS - WOMEN'S</t>
  </si>
  <si>
    <t>QBU-76</t>
  </si>
  <si>
    <t>Pulse Hoody Wmns</t>
  </si>
  <si>
    <t>QBU-78</t>
  </si>
  <si>
    <t>Pulse LS Zip Wmns</t>
  </si>
  <si>
    <t>QBU-80</t>
  </si>
  <si>
    <t>Pulse SS Tee Wmns</t>
  </si>
  <si>
    <t>QBU-81</t>
  </si>
  <si>
    <t>Pulse Tank Wmns</t>
  </si>
  <si>
    <t>QBU-69</t>
  </si>
  <si>
    <t>Force LS Tee Wmns</t>
  </si>
  <si>
    <t>QBU-56</t>
  </si>
  <si>
    <t>Force SS Tee Wmns</t>
  </si>
  <si>
    <t>QBU-71</t>
  </si>
  <si>
    <t>Force Briefs Wmns</t>
  </si>
  <si>
    <t>BASELAYERS - MEN'S</t>
  </si>
  <si>
    <t>Merino 120</t>
  </si>
  <si>
    <t>QBU-26</t>
  </si>
  <si>
    <t>Merino 120 LS Zip</t>
  </si>
  <si>
    <t>QBU-17</t>
  </si>
  <si>
    <t>Merino 120 LS Tee</t>
  </si>
  <si>
    <t>QBU-15</t>
  </si>
  <si>
    <t>Merino 120 SS Tee</t>
  </si>
  <si>
    <t>QBU-19</t>
  </si>
  <si>
    <t>Merino 120 Pants</t>
  </si>
  <si>
    <t>QBU-21</t>
  </si>
  <si>
    <t>Merino 120 Boxers</t>
  </si>
  <si>
    <t>BASELAYERS - WOMEN'S</t>
  </si>
  <si>
    <t>QBU-27</t>
  </si>
  <si>
    <t>Merino 120 LS Zip Wmns</t>
  </si>
  <si>
    <t>QBU-18</t>
  </si>
  <si>
    <t>Merino 120 LS Tee Wmns</t>
  </si>
  <si>
    <t>QBU-16</t>
  </si>
  <si>
    <t>Merino 120 SS Tee Wmns</t>
  </si>
  <si>
    <t>QBU-20</t>
  </si>
  <si>
    <t>Merino 120 Pants Wmns</t>
  </si>
  <si>
    <t>QBU-22</t>
  </si>
  <si>
    <t>Merino 120 Boxers Wmns</t>
  </si>
  <si>
    <t>ROCK - MEN'S</t>
  </si>
  <si>
    <t>QDA-72</t>
  </si>
  <si>
    <t>Asylum Jacket</t>
  </si>
  <si>
    <t>QCB-04</t>
  </si>
  <si>
    <t>Journey Pull-On Hoody</t>
  </si>
  <si>
    <t>QBU-58</t>
  </si>
  <si>
    <t>Crimp LS Tee</t>
  </si>
  <si>
    <t>QBU-57</t>
  </si>
  <si>
    <t>Crimp SS Tee</t>
  </si>
  <si>
    <t>QBU-59</t>
  </si>
  <si>
    <t>Crimp Tank</t>
  </si>
  <si>
    <t>QCA-96</t>
  </si>
  <si>
    <t>Stance Geo SS Tee</t>
  </si>
  <si>
    <t>QCB-08</t>
  </si>
  <si>
    <t>Stance Logo SS Tee</t>
  </si>
  <si>
    <t>QBU-61</t>
  </si>
  <si>
    <t>Radius Pants</t>
  </si>
  <si>
    <t>QFU-14</t>
  </si>
  <si>
    <t>Oblique Pants</t>
  </si>
  <si>
    <t>QFT-79</t>
  </si>
  <si>
    <t>Grit Pants</t>
  </si>
  <si>
    <t>QCB-07</t>
  </si>
  <si>
    <t>Tangent Pants</t>
  </si>
  <si>
    <t>QBU-67</t>
  </si>
  <si>
    <t>Radius Shorts</t>
  </si>
  <si>
    <t>QFT-59</t>
  </si>
  <si>
    <t>Oblique Shorts</t>
  </si>
  <si>
    <t>QFT-91</t>
  </si>
  <si>
    <t>Crank Shorts</t>
  </si>
  <si>
    <t>ROCK - WOMEN'S</t>
  </si>
  <si>
    <t>QDA-83</t>
  </si>
  <si>
    <t>Asylum Jacket Wmns</t>
  </si>
  <si>
    <t>QFB-18</t>
  </si>
  <si>
    <t>Enigma Hoody Wmns</t>
  </si>
  <si>
    <t>QCB-03</t>
  </si>
  <si>
    <t>Journey Pull-On Hoody Wmns</t>
  </si>
  <si>
    <t>QBU-62</t>
  </si>
  <si>
    <t>Crimp LS Tee Wmns</t>
  </si>
  <si>
    <t>QBU-60</t>
  </si>
  <si>
    <t>Crimp SS Tee Wmns</t>
  </si>
  <si>
    <t>QBT-92</t>
  </si>
  <si>
    <t>Topo Tee Wmns</t>
  </si>
  <si>
    <t>QCB-12</t>
  </si>
  <si>
    <t>Stance Geo SS Tee Wmns</t>
  </si>
  <si>
    <t>QBT-85</t>
  </si>
  <si>
    <t>Maze Tank Wmns</t>
  </si>
  <si>
    <t>QBU-84</t>
  </si>
  <si>
    <t>Mirage Tank Wmns</t>
  </si>
  <si>
    <t>QBU-51</t>
  </si>
  <si>
    <t>Trance Tank Wmns</t>
  </si>
  <si>
    <t>QFU-07</t>
  </si>
  <si>
    <t>Radius Pants Wmns</t>
  </si>
  <si>
    <t>QFU-15</t>
  </si>
  <si>
    <t>Valkyrie Pants Wmns</t>
  </si>
  <si>
    <t>QFU-30</t>
  </si>
  <si>
    <t>Tangent Pants Wmns</t>
  </si>
  <si>
    <t>QFT-92</t>
  </si>
  <si>
    <t>Flex Leggings Wmns</t>
  </si>
  <si>
    <t>QFT-93</t>
  </si>
  <si>
    <t>Crank Shorts Wmns</t>
  </si>
  <si>
    <t>QCB-02</t>
  </si>
  <si>
    <t>Maze Dress Wmns</t>
  </si>
  <si>
    <t>ESCAPE - MEN'S</t>
  </si>
  <si>
    <t>Outer</t>
  </si>
  <si>
    <t>QDA-98</t>
  </si>
  <si>
    <t>Andes Jacket</t>
  </si>
  <si>
    <t>QDA-82</t>
  </si>
  <si>
    <t>Kinder Smock</t>
  </si>
  <si>
    <t>QFC-24</t>
  </si>
  <si>
    <t>Original Pile Jacket</t>
  </si>
  <si>
    <t>Midlayer</t>
  </si>
  <si>
    <t>QFB-03</t>
  </si>
  <si>
    <t>Explorer Jacket</t>
  </si>
  <si>
    <t>QFA-79</t>
  </si>
  <si>
    <t>Quest Pull-On</t>
  </si>
  <si>
    <t>QFC-26</t>
  </si>
  <si>
    <t>Journey Zip Hoody</t>
  </si>
  <si>
    <t>Long Sleeve Shirts</t>
  </si>
  <si>
    <t>QDA-73</t>
  </si>
  <si>
    <t>Downtime Shirt</t>
  </si>
  <si>
    <t>QCA-89</t>
  </si>
  <si>
    <t>Boundary Shirt</t>
  </si>
  <si>
    <t>QCA-88</t>
  </si>
  <si>
    <t>Cascade Shirt</t>
  </si>
  <si>
    <t>QCA-80</t>
  </si>
  <si>
    <t>Maker LS Shirt</t>
  </si>
  <si>
    <t>QCA-90</t>
  </si>
  <si>
    <t>Hacker LS Shirt</t>
  </si>
  <si>
    <t>QCA-93</t>
  </si>
  <si>
    <t>Dusker LS Shirt</t>
  </si>
  <si>
    <t>QCA-94</t>
  </si>
  <si>
    <t>Phaser LS Shirt</t>
  </si>
  <si>
    <t>Short Sleeve Shirts</t>
  </si>
  <si>
    <t>QCA-85</t>
  </si>
  <si>
    <t>Maker SS Shirt</t>
  </si>
  <si>
    <t>QCA-81</t>
  </si>
  <si>
    <t>Checker SS Shirt</t>
  </si>
  <si>
    <t>QCA-91</t>
  </si>
  <si>
    <t>Hacker SS Shirt</t>
  </si>
  <si>
    <t>QCA-92</t>
  </si>
  <si>
    <t>Psycher SS Shirt</t>
  </si>
  <si>
    <t>QCA-95</t>
  </si>
  <si>
    <t>Phaser SS Shirt</t>
  </si>
  <si>
    <t>Tees</t>
  </si>
  <si>
    <t>QCA-99</t>
  </si>
  <si>
    <t>Stance LS Tee</t>
  </si>
  <si>
    <t>QCA-50</t>
  </si>
  <si>
    <t>Belay LS Tee</t>
  </si>
  <si>
    <t>QCA-98</t>
  </si>
  <si>
    <t>Stance 3 Peaks SS Tee</t>
  </si>
  <si>
    <t>QCB-09</t>
  </si>
  <si>
    <t>Stance Paint SS Tee</t>
  </si>
  <si>
    <t>QCB-13</t>
  </si>
  <si>
    <t>Stance Vintage SS Tee</t>
  </si>
  <si>
    <t>QCB-10</t>
  </si>
  <si>
    <t>Stance Aztec SS Tee</t>
  </si>
  <si>
    <t>Legwear</t>
  </si>
  <si>
    <t>QCA-86</t>
  </si>
  <si>
    <t>Off-width Jeans</t>
  </si>
  <si>
    <t>QCA-54</t>
  </si>
  <si>
    <t>Copperhead Jeans</t>
  </si>
  <si>
    <t>QCA-52</t>
  </si>
  <si>
    <t>Hueco Cords</t>
  </si>
  <si>
    <t>QFT-65</t>
  </si>
  <si>
    <t>Rival Shorts</t>
  </si>
  <si>
    <t>ESCAPE - WOMEN'S</t>
  </si>
  <si>
    <t>QDA-76</t>
  </si>
  <si>
    <t>Deep Cover Parka Wmns</t>
  </si>
  <si>
    <t>QDA-77</t>
  </si>
  <si>
    <t>Microlight Parka Wmns</t>
  </si>
  <si>
    <t>QFC-25</t>
  </si>
  <si>
    <t>Original Pile Jacket Wmns</t>
  </si>
  <si>
    <t>QCA-78</t>
  </si>
  <si>
    <t>Amy Hoody Wmns</t>
  </si>
  <si>
    <t>QCB-05</t>
  </si>
  <si>
    <t>Journey Zip Hoody Wmns</t>
  </si>
  <si>
    <t>Shirts</t>
  </si>
  <si>
    <t>QCA-82</t>
  </si>
  <si>
    <t>Maker LS Shirt Wmns</t>
  </si>
  <si>
    <t>Tees and Tops</t>
  </si>
  <si>
    <t>QCB-11</t>
  </si>
  <si>
    <t>Stance 3 Peaks SS Tee Wmns</t>
  </si>
  <si>
    <t>QCA-97</t>
  </si>
  <si>
    <t>Stance Paint SS Tee Wmns</t>
  </si>
  <si>
    <t>QCB-01</t>
  </si>
  <si>
    <t>Solo SS Tee Wmns</t>
  </si>
  <si>
    <t>QFT-98</t>
  </si>
  <si>
    <t>Slim Chance Jeans Wmns</t>
  </si>
  <si>
    <t>GLOVES - MEN'S</t>
  </si>
  <si>
    <t>QED-23</t>
  </si>
  <si>
    <t>Expedition 8000 Mitts</t>
  </si>
  <si>
    <t>S-L</t>
  </si>
  <si>
    <t>QAG-27</t>
  </si>
  <si>
    <t>Endurance Down Mitt</t>
  </si>
  <si>
    <t>QAG-80</t>
  </si>
  <si>
    <t>Nebula Mitt</t>
  </si>
  <si>
    <t>S-XL</t>
  </si>
  <si>
    <t>QAG-62</t>
  </si>
  <si>
    <t>Alliance Glove</t>
  </si>
  <si>
    <t>QAH-46</t>
  </si>
  <si>
    <t>Blizzard Glove</t>
  </si>
  <si>
    <t>QAH-49</t>
  </si>
  <si>
    <t>Guide Glove Long</t>
  </si>
  <si>
    <t>QAG-99</t>
  </si>
  <si>
    <t>Guide Glove</t>
  </si>
  <si>
    <t>QAH-14</t>
  </si>
  <si>
    <t>Guide Glove Short</t>
  </si>
  <si>
    <t>QAH-15</t>
  </si>
  <si>
    <t>Vengeance Glove</t>
  </si>
  <si>
    <t>QAH-16</t>
  </si>
  <si>
    <t>Vendetta Glove</t>
  </si>
  <si>
    <t>QAH-20</t>
  </si>
  <si>
    <t>Treeline Glove</t>
  </si>
  <si>
    <t>QAH-44</t>
  </si>
  <si>
    <t>Storm Mitt</t>
  </si>
  <si>
    <t>QAH-43</t>
  </si>
  <si>
    <t>Storm Glove</t>
  </si>
  <si>
    <t>QAH-30</t>
  </si>
  <si>
    <t>Baltoro Glove</t>
  </si>
  <si>
    <t>QAH-34</t>
  </si>
  <si>
    <t>Alpine Glove</t>
  </si>
  <si>
    <t>QAH-08</t>
  </si>
  <si>
    <t>M14 Glove</t>
  </si>
  <si>
    <t>QAH-17</t>
  </si>
  <si>
    <t>Velocity Glove</t>
  </si>
  <si>
    <t>QAG-79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</si>
  <si>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Glove</t>
    </r>
  </si>
  <si>
    <t>QAH-40</t>
  </si>
  <si>
    <t>Xenon Mitt</t>
  </si>
  <si>
    <t>QAH-39</t>
  </si>
  <si>
    <t>Xenon Glove</t>
  </si>
  <si>
    <t>QAH-51</t>
  </si>
  <si>
    <t>Phantom Contact Grip Glove</t>
  </si>
  <si>
    <t>QAH-18</t>
  </si>
  <si>
    <t>Windbloc Glove</t>
  </si>
  <si>
    <t>QAH-19</t>
  </si>
  <si>
    <t>Winbloc Convertible Mitt</t>
  </si>
  <si>
    <t>Liner</t>
  </si>
  <si>
    <t>QAH-53</t>
  </si>
  <si>
    <t>Power Stretch Contact Grip Glove</t>
  </si>
  <si>
    <t>QAH-55</t>
  </si>
  <si>
    <t>Power Stretch Contact Glove</t>
  </si>
  <si>
    <t>QAG-48</t>
  </si>
  <si>
    <t>Power Stretch Pro Glove</t>
  </si>
  <si>
    <t>QAG-64</t>
  </si>
  <si>
    <t>Actiwool Glove</t>
  </si>
  <si>
    <t>QAH-23</t>
  </si>
  <si>
    <t>Flux Liner Glove</t>
  </si>
  <si>
    <t>QAG-66</t>
  </si>
  <si>
    <t>Primaloft Glove</t>
  </si>
  <si>
    <t>M-L</t>
  </si>
  <si>
    <t>QAG-86</t>
  </si>
  <si>
    <t>Silkwarm Glove</t>
  </si>
  <si>
    <t>QAG-84</t>
  </si>
  <si>
    <t>Stretch Knit Glove</t>
  </si>
  <si>
    <t>QAG-31</t>
  </si>
  <si>
    <t>Merino 160 Glove</t>
  </si>
  <si>
    <t>Outside</t>
  </si>
  <si>
    <t>QAH-21</t>
  </si>
  <si>
    <t>Ridge Glove</t>
  </si>
  <si>
    <t>GLOVES - WOMEN'S</t>
  </si>
  <si>
    <t>QAH-45</t>
  </si>
  <si>
    <t>Storm Mitt Wmns</t>
  </si>
  <si>
    <t>QAH-50</t>
  </si>
  <si>
    <t>Storm Glove Wmns</t>
  </si>
  <si>
    <t>QAH-31</t>
  </si>
  <si>
    <t>Baltoro Glove Wmns</t>
  </si>
  <si>
    <t>QAH-52</t>
  </si>
  <si>
    <t>Phantom Contact Grip Glove Wmns</t>
  </si>
  <si>
    <t>QAH-54</t>
  </si>
  <si>
    <t>Power Stretch Contact Grip Glove Wmns</t>
  </si>
  <si>
    <t>QAH-56</t>
  </si>
  <si>
    <t>Power Stretch Contact Glove Wmns</t>
  </si>
  <si>
    <t>QAG-65</t>
  </si>
  <si>
    <t>Power Stretch Pro Glove Wmns</t>
  </si>
  <si>
    <t>QAH-24</t>
  </si>
  <si>
    <t>Flux Liner Glove Wmns</t>
  </si>
  <si>
    <t>QAG-32</t>
  </si>
  <si>
    <t>Merino 160 Glove Wmns</t>
  </si>
  <si>
    <t>QAH-22</t>
  </si>
  <si>
    <t>Ridge Glove Wmns</t>
  </si>
  <si>
    <t>HEADWEAR</t>
  </si>
  <si>
    <t>Waterproof</t>
  </si>
  <si>
    <t>QAA-24</t>
  </si>
  <si>
    <t>Latok Cap</t>
  </si>
  <si>
    <t>Neck / Balaclava</t>
  </si>
  <si>
    <t>QAA-27</t>
  </si>
  <si>
    <t>Shadow Neck Shield</t>
  </si>
  <si>
    <t>One Size</t>
  </si>
  <si>
    <t>QAA-28</t>
  </si>
  <si>
    <t>Power Stretch Neck Shield</t>
  </si>
  <si>
    <t>QAA-26</t>
  </si>
  <si>
    <t>Face Shield</t>
  </si>
  <si>
    <t>QAA-25</t>
  </si>
  <si>
    <t>Shadow Balaclava</t>
  </si>
  <si>
    <t>QAA-02</t>
  </si>
  <si>
    <t>Power Stretch Pro Balaclava</t>
  </si>
  <si>
    <t>QAA-46</t>
  </si>
  <si>
    <t>Ninja Balaclava</t>
  </si>
  <si>
    <t>Beanies</t>
  </si>
  <si>
    <t>QAA-18</t>
  </si>
  <si>
    <t>Shadow Beanie</t>
  </si>
  <si>
    <t>QAA-65</t>
  </si>
  <si>
    <t>Essential Beanie</t>
  </si>
  <si>
    <t>QAA-61</t>
  </si>
  <si>
    <t>Elevation Beanie</t>
  </si>
  <si>
    <t>QAA-63</t>
  </si>
  <si>
    <t>Deep Trawler Beanie</t>
  </si>
  <si>
    <t>QAA-64</t>
  </si>
  <si>
    <t>Knockout Beanie</t>
  </si>
  <si>
    <t>QAA-09</t>
  </si>
  <si>
    <t>Rab® Logo Beanie</t>
  </si>
  <si>
    <t>QAA-11</t>
  </si>
  <si>
    <t>Power Stretch Pro Beanie</t>
  </si>
  <si>
    <t>QAA-07</t>
  </si>
  <si>
    <t>Merino 160 Beanie</t>
  </si>
  <si>
    <t>Bobbles</t>
  </si>
  <si>
    <t>QAA-51</t>
  </si>
  <si>
    <t>Rock Bobble Hat</t>
  </si>
  <si>
    <t>QAA-67</t>
  </si>
  <si>
    <t>Crosshatch Beanie</t>
  </si>
  <si>
    <t>QAA-62</t>
  </si>
  <si>
    <t>Braid Beanie Wmns</t>
  </si>
  <si>
    <t>QAA-66</t>
  </si>
  <si>
    <t>Essential Bobble</t>
  </si>
  <si>
    <t>Caps</t>
  </si>
  <si>
    <t>QAA-70</t>
  </si>
  <si>
    <t>Trail Cap</t>
  </si>
  <si>
    <t>S-M/L-XL</t>
  </si>
  <si>
    <t>QAA-68</t>
  </si>
  <si>
    <t>Forest Cap</t>
  </si>
  <si>
    <t>QAA-57</t>
  </si>
  <si>
    <t>Base Cap</t>
  </si>
  <si>
    <t>QAA-58</t>
  </si>
  <si>
    <t>Freight Cap</t>
  </si>
  <si>
    <t>QAA-59</t>
  </si>
  <si>
    <t>Forge Cap</t>
  </si>
  <si>
    <t>QAA-60</t>
  </si>
  <si>
    <t>Route Cap</t>
  </si>
  <si>
    <t>ACCESSORIES</t>
  </si>
  <si>
    <t>Tubes / Headbands</t>
  </si>
  <si>
    <t>QAA-49</t>
  </si>
  <si>
    <t>Rab® Tube</t>
  </si>
  <si>
    <t>QAA-69</t>
  </si>
  <si>
    <t>Mirage Headband</t>
  </si>
  <si>
    <t>QAA-71</t>
  </si>
  <si>
    <t>Knitted Logo Headband</t>
  </si>
  <si>
    <t>Belts/Braces</t>
  </si>
  <si>
    <t>ASR-T04</t>
  </si>
  <si>
    <t>Rab® Braces</t>
  </si>
  <si>
    <t>ASR-T05</t>
  </si>
  <si>
    <t>Slider Belt</t>
  </si>
  <si>
    <t>ASR-T02</t>
  </si>
  <si>
    <t>Shredder Belt</t>
  </si>
  <si>
    <t>Gaiters</t>
  </si>
  <si>
    <t>ASR-G22</t>
  </si>
  <si>
    <t>Latok Extreme Gaiter</t>
  </si>
  <si>
    <t>ASR-G23</t>
  </si>
  <si>
    <t>Latok Alpine Gaiter</t>
  </si>
  <si>
    <t>ASR-G26</t>
  </si>
  <si>
    <t>Latok Alpine Gaiter Wmns</t>
  </si>
  <si>
    <t>ASR-G24</t>
  </si>
  <si>
    <t>Hispar Gaiter</t>
  </si>
  <si>
    <t>ASR-G30</t>
  </si>
  <si>
    <t>Trek Gaiter</t>
  </si>
  <si>
    <t>ASR-G31</t>
  </si>
  <si>
    <t>Trek Gaiter Wmns</t>
  </si>
  <si>
    <t>ASR-G28</t>
  </si>
  <si>
    <t>Hunza Stretch Gaiter</t>
  </si>
  <si>
    <t>ASR-G29</t>
  </si>
  <si>
    <t>Hunza Stretch Mid Gaiter</t>
  </si>
  <si>
    <t>ASR-G32</t>
  </si>
  <si>
    <t>Trishield Gaiter</t>
  </si>
  <si>
    <t>ASR-G19</t>
  </si>
  <si>
    <t>Scree Gaiter</t>
  </si>
  <si>
    <t>Footwear</t>
  </si>
  <si>
    <t>QAH-25</t>
  </si>
  <si>
    <t>Hut Slipper</t>
  </si>
  <si>
    <t>QAH-27</t>
  </si>
  <si>
    <t>Hut Boot</t>
  </si>
  <si>
    <t xml:space="preserve">SLEEPING BAGS </t>
  </si>
  <si>
    <t>QSM-25</t>
  </si>
  <si>
    <t>Expedition 1400</t>
  </si>
  <si>
    <t>850+ US</t>
  </si>
  <si>
    <t>Left Zip Only</t>
  </si>
  <si>
    <t>QSM-26</t>
  </si>
  <si>
    <t>Expedition 1200</t>
  </si>
  <si>
    <t>QSM-27</t>
  </si>
  <si>
    <t>Expedition 1000</t>
  </si>
  <si>
    <t>Andes</t>
  </si>
  <si>
    <t>QSM-28</t>
  </si>
  <si>
    <t>Andes 1000</t>
  </si>
  <si>
    <t>800+ US</t>
  </si>
  <si>
    <t>QSM-29</t>
  </si>
  <si>
    <t>Andes 800 (Standard)</t>
  </si>
  <si>
    <t>QSM-30</t>
  </si>
  <si>
    <t>Andes 800 W (Women's)</t>
  </si>
  <si>
    <t>Mythic</t>
  </si>
  <si>
    <t>QSI-33</t>
  </si>
  <si>
    <t>Mythic 600 (Standard)</t>
  </si>
  <si>
    <t>QSI-32</t>
  </si>
  <si>
    <t>Mythic 400 (Standard)</t>
  </si>
  <si>
    <t>QSI-31</t>
  </si>
  <si>
    <t>Mythic 200 (Standard)</t>
  </si>
  <si>
    <t>Neutrino Pro</t>
  </si>
  <si>
    <t>QSM-63</t>
  </si>
  <si>
    <t>Neutrino Pro 600 (Standard)</t>
  </si>
  <si>
    <t xml:space="preserve">Left or Right Zip </t>
  </si>
  <si>
    <t>QSM-64</t>
  </si>
  <si>
    <t>Neutrino Pro 600 W (Women's)</t>
  </si>
  <si>
    <t>QSM-63-XL</t>
  </si>
  <si>
    <t>Neutrino Pro 600 XL (Extra Long)</t>
  </si>
  <si>
    <t>QSM-62</t>
  </si>
  <si>
    <t>Neutrino Pro 400 (Standard)</t>
  </si>
  <si>
    <t>QSM-62-XL</t>
  </si>
  <si>
    <t>Neutrino Pro 400 XL (Extra Long)</t>
  </si>
  <si>
    <t>QSM-61</t>
  </si>
  <si>
    <t>Neutrino Pro 200 (Standard)</t>
  </si>
  <si>
    <t>QSM-61-XL</t>
  </si>
  <si>
    <t>Neutrino Pro 200 XL (Extra Long)</t>
  </si>
  <si>
    <t>Neutrino</t>
  </si>
  <si>
    <t>QSM-60</t>
  </si>
  <si>
    <t>Neutrino 800 (Standard)</t>
  </si>
  <si>
    <t>QSM-60-XL</t>
  </si>
  <si>
    <t>Neutrino 800 XL (Extra Long)</t>
  </si>
  <si>
    <t>QSM-59</t>
  </si>
  <si>
    <t>Neutrino 600 (Standard)</t>
  </si>
  <si>
    <t>QSM-59-XL</t>
  </si>
  <si>
    <t>Neutrino 600 XL (Extra Long)</t>
  </si>
  <si>
    <t>QSM-57</t>
  </si>
  <si>
    <t>Neutrino 400 (Standard)</t>
  </si>
  <si>
    <t>QSM-58</t>
  </si>
  <si>
    <t>Neutrino 400 W (Women's)</t>
  </si>
  <si>
    <t>QSM-57-XL</t>
  </si>
  <si>
    <t>Neutrino 400 XL (Extra Long)</t>
  </si>
  <si>
    <t>QSM-56</t>
  </si>
  <si>
    <t>Neutrino 200 (Standard)</t>
  </si>
  <si>
    <t>QSM-56-XL</t>
  </si>
  <si>
    <t>Neutrino 200 XL (Extra Long)</t>
  </si>
  <si>
    <t>Summit</t>
  </si>
  <si>
    <t>QSM-70</t>
  </si>
  <si>
    <t>Alpine Pro 800 (Standard)</t>
  </si>
  <si>
    <t>QSM-70-XL</t>
  </si>
  <si>
    <t>Alpine Pro 800 XL (Extra Long)</t>
  </si>
  <si>
    <t>QSM-68</t>
  </si>
  <si>
    <t>Alpine Pro 600 (Standard)</t>
  </si>
  <si>
    <t>QSM-69</t>
  </si>
  <si>
    <t>Alpine Pro 600 W (Women's)</t>
  </si>
  <si>
    <t>QSM-68-XL</t>
  </si>
  <si>
    <t>Alpine Pro 600 XL (Extra Long)</t>
  </si>
  <si>
    <t>QSM-67</t>
  </si>
  <si>
    <t>Alpine Pro 400 (Standard)</t>
  </si>
  <si>
    <t>QSM-67-XL</t>
  </si>
  <si>
    <t>Alpine Pro 400 XL (Extra Long)</t>
  </si>
  <si>
    <t>QSM-66</t>
  </si>
  <si>
    <t>Alpine Pro 200 (Standard)</t>
  </si>
  <si>
    <t>QSM-66-XL</t>
  </si>
  <si>
    <t>Alpine Pro 200 XL (Extra Long)</t>
  </si>
  <si>
    <t>Ascent</t>
  </si>
  <si>
    <t>QSG-77</t>
  </si>
  <si>
    <t>Ascent 1100 (Standard)</t>
  </si>
  <si>
    <t>650+ US</t>
  </si>
  <si>
    <t>QSG-78</t>
  </si>
  <si>
    <t>Ascent 1100 XL (Extra Long)</t>
  </si>
  <si>
    <t>QSG-74</t>
  </si>
  <si>
    <t>Ascent 900 (Standard)</t>
  </si>
  <si>
    <t>QSG-76</t>
  </si>
  <si>
    <t>Ascent 900 W (Women's)</t>
  </si>
  <si>
    <t>QSG-75</t>
  </si>
  <si>
    <t>Ascent 900 XL (Extra Long)</t>
  </si>
  <si>
    <t>QSG-71</t>
  </si>
  <si>
    <t>Ascent 700 (Standard)</t>
  </si>
  <si>
    <t>QSG-73</t>
  </si>
  <si>
    <t>Ascent 700 W (Women's)</t>
  </si>
  <si>
    <t>QSG-72</t>
  </si>
  <si>
    <t>Ascent 700 XL (Extra Long)</t>
  </si>
  <si>
    <t>QSG-68</t>
  </si>
  <si>
    <t>Ascent 500 (Standard)</t>
  </si>
  <si>
    <t>QSG-70</t>
  </si>
  <si>
    <t>Ascent 500 W (Women's)</t>
  </si>
  <si>
    <t>QSG-69</t>
  </si>
  <si>
    <t>Ascent 500 XL (Extra Long)</t>
  </si>
  <si>
    <t>QSG-66</t>
  </si>
  <si>
    <t>Ascent 300 (Standard)</t>
  </si>
  <si>
    <t>QSG-67</t>
  </si>
  <si>
    <t>Ascent 300 XL (Extra Long)</t>
  </si>
  <si>
    <t>Morpheus</t>
  </si>
  <si>
    <t>QSG-60</t>
  </si>
  <si>
    <t xml:space="preserve">Morpheus 4 </t>
  </si>
  <si>
    <t>QSG-59</t>
  </si>
  <si>
    <t>Morpheus 3 (Standard)</t>
  </si>
  <si>
    <t>QSG-61</t>
  </si>
  <si>
    <t>Morpheus 3 W (Women's)</t>
  </si>
  <si>
    <t>Right Zip Only</t>
  </si>
  <si>
    <t>Ignition</t>
  </si>
  <si>
    <t>QSG-84</t>
  </si>
  <si>
    <t>Ignition 4 (Standard)</t>
  </si>
  <si>
    <t>QSG-84-XL</t>
  </si>
  <si>
    <t>Ignition 4 XL (Extra Long)</t>
  </si>
  <si>
    <t>QSG-82</t>
  </si>
  <si>
    <t>Ignition 3 (Standard)</t>
  </si>
  <si>
    <t>QSG-83</t>
  </si>
  <si>
    <t>Ignition 3 W (Women's)</t>
  </si>
  <si>
    <t>QSG-82-XL</t>
  </si>
  <si>
    <t>Ignition 3 XL (Extra Long)</t>
  </si>
  <si>
    <t>QSG-81</t>
  </si>
  <si>
    <t>Ignition 2 (Standard)</t>
  </si>
  <si>
    <t>QSG-81-XL</t>
  </si>
  <si>
    <t>Ignition 2 XL (Extra Long)</t>
  </si>
  <si>
    <t>QSG-80</t>
  </si>
  <si>
    <t>Igntion 1 (Standard)</t>
  </si>
  <si>
    <t>QSG-80-XL</t>
  </si>
  <si>
    <t>Ignition 1 XL (Extra Long)</t>
  </si>
  <si>
    <t>Quilts</t>
  </si>
  <si>
    <t>QSM-65</t>
  </si>
  <si>
    <t>Neutrino Quilt 200</t>
  </si>
  <si>
    <t>QSG-62</t>
  </si>
  <si>
    <t>Wilderness Quilt</t>
  </si>
  <si>
    <t>Sleeping Bag Liners</t>
  </si>
  <si>
    <t>QAL-10</t>
  </si>
  <si>
    <t>Standard Silk</t>
  </si>
  <si>
    <t>185 x 92cm</t>
  </si>
  <si>
    <t>QAL-20</t>
  </si>
  <si>
    <t>Standard Cotton</t>
  </si>
  <si>
    <t>QAL-30</t>
  </si>
  <si>
    <t>Standard Poly Cotton</t>
  </si>
  <si>
    <t>QAL-11</t>
  </si>
  <si>
    <t>Traveller Silk</t>
  </si>
  <si>
    <t>225 x 92cm</t>
  </si>
  <si>
    <t>QAL-21</t>
  </si>
  <si>
    <t>Traveller Cotton</t>
  </si>
  <si>
    <t>QAL-14</t>
  </si>
  <si>
    <t>Double Silk</t>
  </si>
  <si>
    <t>185 x 185cm</t>
  </si>
  <si>
    <t>QAL-13</t>
  </si>
  <si>
    <t>Long Silk</t>
  </si>
  <si>
    <t>210 x 92cm</t>
  </si>
  <si>
    <t>QAL-23</t>
  </si>
  <si>
    <t>Long Cotton</t>
  </si>
  <si>
    <t>QAL-12</t>
  </si>
  <si>
    <t>Mummy Silk</t>
  </si>
  <si>
    <t>QAL-22</t>
  </si>
  <si>
    <t>Mummy Cotton</t>
  </si>
  <si>
    <t>QAL-15</t>
  </si>
  <si>
    <t>Hooded Mummy Silk</t>
  </si>
  <si>
    <t>SHELTERS</t>
  </si>
  <si>
    <t>Tents</t>
  </si>
  <si>
    <t>MR-56</t>
  </si>
  <si>
    <t>Latok Mountain 3</t>
  </si>
  <si>
    <t>MR-56-FR</t>
  </si>
  <si>
    <t>Latok Mountain 3 Fire Retardant</t>
  </si>
  <si>
    <t>MR-55</t>
  </si>
  <si>
    <t>Latok Mountain 2</t>
  </si>
  <si>
    <t>MR-55-FR</t>
  </si>
  <si>
    <t>Latok Mountain 2 Fire Retardant</t>
  </si>
  <si>
    <t>MR-54</t>
  </si>
  <si>
    <t>Latok Summit</t>
  </si>
  <si>
    <t>MR-57</t>
  </si>
  <si>
    <t>Latok Mountain 2 Vestibule</t>
  </si>
  <si>
    <t>Bivis</t>
  </si>
  <si>
    <t>MR-26</t>
  </si>
  <si>
    <t>Ridge Raider</t>
  </si>
  <si>
    <t>MR-61</t>
  </si>
  <si>
    <t>Unishelter Classic Bivi</t>
  </si>
  <si>
    <t>MR-60</t>
  </si>
  <si>
    <t>Micro Bivi</t>
  </si>
  <si>
    <t>MR-24</t>
  </si>
  <si>
    <t>Alpine Bivi</t>
  </si>
  <si>
    <t>MR-27</t>
  </si>
  <si>
    <t>Ascent Bivi</t>
  </si>
  <si>
    <t>MR-17</t>
  </si>
  <si>
    <t>Storm Bivi</t>
  </si>
  <si>
    <t>MR-53</t>
  </si>
  <si>
    <t>Survival Zone Bivi</t>
  </si>
  <si>
    <t>MR-19</t>
  </si>
  <si>
    <t>Survival Zone Lite Bivi</t>
  </si>
  <si>
    <t>Shelters</t>
  </si>
  <si>
    <t>MR-34</t>
  </si>
  <si>
    <t>Siltarp3</t>
  </si>
  <si>
    <t>MR-35</t>
  </si>
  <si>
    <t>Siltarp2</t>
  </si>
  <si>
    <t>MR-36</t>
  </si>
  <si>
    <t>Siltarp1</t>
  </si>
  <si>
    <t>MR-38</t>
  </si>
  <si>
    <t>Silwing</t>
  </si>
  <si>
    <t>MR-37</t>
  </si>
  <si>
    <t>Guides Siltarp 2</t>
  </si>
  <si>
    <t>MR-59</t>
  </si>
  <si>
    <t>Silponcho</t>
  </si>
  <si>
    <t>MR-39</t>
  </si>
  <si>
    <t>Element 2</t>
  </si>
  <si>
    <t>MR-42</t>
  </si>
  <si>
    <t>Element 2 Bug Tent</t>
  </si>
  <si>
    <t>MR-52-01</t>
  </si>
  <si>
    <t>Nylon Ground Cloth (1 Person)</t>
  </si>
  <si>
    <t>Size 1</t>
  </si>
  <si>
    <t>MR-52-02</t>
  </si>
  <si>
    <t>Nylon Ground Cloth (2 Person)</t>
  </si>
  <si>
    <t>MR-44</t>
  </si>
  <si>
    <t>Element 1</t>
  </si>
  <si>
    <t>MR-45</t>
  </si>
  <si>
    <t>Element 1 Bug Tent</t>
  </si>
  <si>
    <t>MR-46</t>
  </si>
  <si>
    <t>Element Ground Cloth (Size 1)</t>
  </si>
  <si>
    <t>MR-43</t>
  </si>
  <si>
    <t>Element Ground Cloth (Size 2)</t>
  </si>
  <si>
    <t>Size 2</t>
  </si>
  <si>
    <t>Emergency</t>
  </si>
  <si>
    <t>MR-47</t>
  </si>
  <si>
    <t>Group Shelter 8 - 10</t>
  </si>
  <si>
    <t>MR-48</t>
  </si>
  <si>
    <t>Group Shelter 4 - 6</t>
  </si>
  <si>
    <t>MR-49</t>
  </si>
  <si>
    <t>Group Shelter 2</t>
  </si>
  <si>
    <t>MR-50</t>
  </si>
  <si>
    <t>Superlite Shelter 4</t>
  </si>
  <si>
    <t>MR-51</t>
  </si>
  <si>
    <t>Superlite Shelter 2</t>
  </si>
  <si>
    <t>MR-62</t>
  </si>
  <si>
    <t>Ark Emergency Bivi</t>
  </si>
  <si>
    <t>MR-63</t>
  </si>
  <si>
    <t>Ark Emergency Bivi 2 Person</t>
  </si>
  <si>
    <t>EXPEDITION</t>
  </si>
  <si>
    <t>Down</t>
  </si>
  <si>
    <t>QED-09</t>
  </si>
  <si>
    <t>Expedition Modular Boots</t>
  </si>
  <si>
    <t>QED-17</t>
  </si>
  <si>
    <t>Expedition Slippers</t>
  </si>
  <si>
    <t>Synthetic Fill</t>
  </si>
  <si>
    <t>QED-18</t>
  </si>
  <si>
    <t>Hot Socks</t>
  </si>
  <si>
    <t>Protection</t>
  </si>
  <si>
    <t>QES-02</t>
  </si>
  <si>
    <t>Expedition Windsuit</t>
  </si>
  <si>
    <t>QED-19</t>
  </si>
  <si>
    <t>Vapour Barrier Socks</t>
  </si>
  <si>
    <t>Baggage</t>
  </si>
  <si>
    <t>QP-12</t>
  </si>
  <si>
    <t>Polar Bedding Bag</t>
  </si>
  <si>
    <t>QP-11-L</t>
  </si>
  <si>
    <t>Pulk Bag Large</t>
  </si>
  <si>
    <t xml:space="preserve">L </t>
  </si>
  <si>
    <t>QP-11-S</t>
  </si>
  <si>
    <t>Pulk Bag Small</t>
  </si>
  <si>
    <t>S</t>
  </si>
  <si>
    <t>QP-10</t>
  </si>
  <si>
    <t>Kitbag 120</t>
  </si>
  <si>
    <t>120 Litre</t>
  </si>
  <si>
    <t>QP-09</t>
  </si>
  <si>
    <t>Kitbag 80</t>
  </si>
  <si>
    <t>80 Litre</t>
  </si>
  <si>
    <t>QP-08</t>
  </si>
  <si>
    <t>Kitbag 50</t>
  </si>
  <si>
    <t>50 Litre</t>
  </si>
  <si>
    <t>Sleeping Bags</t>
  </si>
  <si>
    <t>QAL-31</t>
  </si>
  <si>
    <t>Hooded Vapour Barrier Liner</t>
  </si>
  <si>
    <t>Интернет</t>
  </si>
  <si>
    <t>EXPEDITION ACCESSORIES</t>
  </si>
  <si>
    <t>Заказчик</t>
  </si>
  <si>
    <t>Дистрибутор - ФИРМА "РУНА"</t>
  </si>
  <si>
    <t>Контактное лицо</t>
  </si>
  <si>
    <t>050 545 09 55, 066 094 0747, info@runa-ua.com</t>
  </si>
  <si>
    <t>Кол-во предметов</t>
  </si>
  <si>
    <t>Сумма заказа</t>
  </si>
  <si>
    <t>code</t>
  </si>
  <si>
    <t>Категория</t>
  </si>
  <si>
    <t>Наименование</t>
  </si>
  <si>
    <t>Цвет</t>
  </si>
  <si>
    <t>XS</t>
  </si>
  <si>
    <t>M</t>
  </si>
  <si>
    <t>L</t>
  </si>
  <si>
    <t>XL</t>
  </si>
  <si>
    <t>XXL</t>
  </si>
  <si>
    <t>Итого</t>
  </si>
  <si>
    <t>Сумма</t>
  </si>
  <si>
    <t>Цена предзаказ, $</t>
  </si>
  <si>
    <t>Horizon</t>
  </si>
  <si>
    <t>Rab Заказная форма Весна-Лето 2019</t>
  </si>
  <si>
    <t>Black</t>
  </si>
  <si>
    <t>Steel</t>
  </si>
  <si>
    <t>Army</t>
  </si>
  <si>
    <t>Graphene</t>
  </si>
  <si>
    <t>Ink</t>
  </si>
  <si>
    <t>Oxide</t>
  </si>
  <si>
    <t>Beluga</t>
  </si>
  <si>
    <t>Dark Horizon</t>
  </si>
  <si>
    <t>Cactus</t>
  </si>
  <si>
    <t>Azure</t>
  </si>
  <si>
    <t>Ebony</t>
  </si>
  <si>
    <t>Firecracker</t>
  </si>
  <si>
    <t>Deep Ink</t>
  </si>
  <si>
    <t>Celestial</t>
  </si>
  <si>
    <t>Gargoyle</t>
  </si>
  <si>
    <t>Dijon</t>
  </si>
  <si>
    <t>Blueprint</t>
  </si>
  <si>
    <t>Atlantis</t>
  </si>
  <si>
    <t>Serenity</t>
  </si>
  <si>
    <t>Violet</t>
  </si>
  <si>
    <t>Eggplant</t>
  </si>
  <si>
    <t>Paprika</t>
  </si>
  <si>
    <t>Electric</t>
  </si>
  <si>
    <t>Berry</t>
  </si>
  <si>
    <t>Merlin</t>
  </si>
  <si>
    <t>Evergeeen</t>
  </si>
  <si>
    <t>Cayenne</t>
  </si>
  <si>
    <t>Размеры курток</t>
  </si>
  <si>
    <t>Размеры штанов</t>
  </si>
  <si>
    <t>Dark Shark</t>
  </si>
  <si>
    <t>Twilight</t>
  </si>
  <si>
    <t>Nightshade</t>
  </si>
  <si>
    <t>Maple</t>
  </si>
  <si>
    <t>Blazon</t>
  </si>
  <si>
    <t>Amazon</t>
  </si>
  <si>
    <t>Autumn</t>
  </si>
  <si>
    <t>Footprint</t>
  </si>
  <si>
    <t>Rococco</t>
  </si>
  <si>
    <t>Silver</t>
  </si>
  <si>
    <t>Sulphur</t>
  </si>
  <si>
    <t>Field Green</t>
  </si>
  <si>
    <t>Dark Sulphur</t>
  </si>
  <si>
    <t>Seaglass</t>
  </si>
  <si>
    <t>Passata</t>
  </si>
  <si>
    <t>Tasman</t>
  </si>
  <si>
    <t>Thistle</t>
  </si>
  <si>
    <t>Blueprint BP</t>
  </si>
  <si>
    <t>Blueprint BE</t>
  </si>
  <si>
    <t>Autumn Red</t>
  </si>
  <si>
    <t>Anthracite</t>
  </si>
  <si>
    <t>Shadow</t>
  </si>
  <si>
    <t>Charge</t>
  </si>
  <si>
    <t>Dark Foorprint</t>
  </si>
  <si>
    <t>Silverpine</t>
  </si>
  <si>
    <t>Cumin</t>
  </si>
  <si>
    <t>Clove</t>
  </si>
  <si>
    <t>Fig</t>
  </si>
  <si>
    <t>Green</t>
  </si>
  <si>
    <t>Peony</t>
  </si>
  <si>
    <t>Размеры - штаны</t>
  </si>
  <si>
    <t>Dark Mirage</t>
  </si>
  <si>
    <t>Cool Grey</t>
  </si>
  <si>
    <t>Rust</t>
  </si>
  <si>
    <t>Fresh Green</t>
  </si>
  <si>
    <t>Bright Arctic</t>
  </si>
  <si>
    <t>Grey Mari</t>
  </si>
  <si>
    <t>Slate</t>
  </si>
  <si>
    <t>Pumice</t>
  </si>
  <si>
    <t>Blue Monday</t>
  </si>
  <si>
    <t>Gold</t>
  </si>
  <si>
    <t>Grit</t>
  </si>
  <si>
    <t>Deep Denim</t>
  </si>
  <si>
    <t>Rifle Green</t>
  </si>
  <si>
    <t>Wren</t>
  </si>
  <si>
    <t>Granite</t>
  </si>
  <si>
    <t>Indigo</t>
  </si>
  <si>
    <t>Lakeland</t>
  </si>
  <si>
    <t>Rootbeer</t>
  </si>
  <si>
    <t>Azure Check</t>
  </si>
  <si>
    <t>Forest Green</t>
  </si>
  <si>
    <t>Arctic</t>
  </si>
  <si>
    <t>Blue Gingham</t>
  </si>
  <si>
    <t>Orange Stripe</t>
  </si>
  <si>
    <t>Denim</t>
  </si>
  <si>
    <t>China Grey</t>
  </si>
  <si>
    <t>Cinder</t>
  </si>
  <si>
    <t>Rioja</t>
  </si>
  <si>
    <t>White</t>
  </si>
  <si>
    <t>Dark Indigo</t>
  </si>
  <si>
    <t>no color</t>
  </si>
  <si>
    <t>SLEEPING BAGS</t>
  </si>
  <si>
    <t>LEFT</t>
  </si>
  <si>
    <t>RIGHT</t>
  </si>
  <si>
    <t>Cherry</t>
  </si>
  <si>
    <t>Kangaroo</t>
  </si>
  <si>
    <t>Tan</t>
  </si>
  <si>
    <t>Marin</t>
  </si>
  <si>
    <t>Charcoal</t>
  </si>
  <si>
    <t>Anemone</t>
  </si>
  <si>
    <t>Dark Olive</t>
  </si>
  <si>
    <t>Grey</t>
  </si>
  <si>
    <t>Evergreen</t>
  </si>
  <si>
    <t>Red</t>
  </si>
  <si>
    <t>Black BL</t>
  </si>
  <si>
    <t>Black BK</t>
  </si>
  <si>
    <t>Jam</t>
  </si>
  <si>
    <t>Moss Green</t>
  </si>
  <si>
    <t>Navy</t>
  </si>
  <si>
    <t>Black Circle</t>
  </si>
  <si>
    <t>Old Gold</t>
  </si>
  <si>
    <t>Black BR</t>
  </si>
  <si>
    <t>Black BA</t>
  </si>
  <si>
    <t>Wasabi</t>
  </si>
  <si>
    <t>Gret</t>
  </si>
  <si>
    <t>Fresh Mustard</t>
  </si>
  <si>
    <t>Satsuma</t>
  </si>
  <si>
    <t>Summit Red</t>
  </si>
  <si>
    <t>Zinc</t>
  </si>
  <si>
    <t>Assorted</t>
  </si>
  <si>
    <t>Signal Orange</t>
  </si>
  <si>
    <t>Pimento</t>
  </si>
  <si>
    <t>Olive</t>
  </si>
  <si>
    <t>Yellow</t>
  </si>
  <si>
    <t>Danube</t>
  </si>
  <si>
    <t>Persimmon</t>
  </si>
  <si>
    <t>No color</t>
  </si>
  <si>
    <t>Orange</t>
  </si>
  <si>
    <t>Shark</t>
  </si>
  <si>
    <t>Blue</t>
  </si>
  <si>
    <t>&gt;10000$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</si>
</sst>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0_-;\-* #,##0.00_-;_-* &quot;-&quot;??_-;_-@_-"/>
    <numFmt numFmtId="165" formatCode="[$$-409]#,##0.00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 Narrow"/>
      <family val="2"/>
    </font>
    <font>
      <b/>
      <u/>
      <sz val="12"/>
      <name val="Arial Narrow"/>
      <family val="2"/>
    </font>
    <font>
      <sz val="10"/>
      <name val="Calibri"/>
      <family val="2"/>
    </font>
    <font>
      <sz val="10"/>
      <color indexed="9"/>
      <name val="Arial Narrow"/>
      <family val="2"/>
    </font>
    <font>
      <sz val="8"/>
      <color indexed="9"/>
      <name val="Arial Narrow"/>
      <family val="2"/>
    </font>
    <font>
      <sz val="9"/>
      <color indexed="9"/>
      <name val="Arial Narrow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 tint="4.9989318521683403E-2"/>
      <name val="Arial Narrow"/>
      <family val="2"/>
    </font>
    <font>
      <sz val="10"/>
      <color theme="0"/>
      <name val="Arial Narrow"/>
      <family val="2"/>
    </font>
    <font>
      <sz val="10"/>
      <color theme="1" tint="0.34998626667073579"/>
      <name val="Arial Narrow"/>
      <family val="2"/>
    </font>
    <font>
      <sz val="10"/>
      <color theme="1"/>
      <name val="Arial Narrow"/>
      <family val="2"/>
    </font>
    <font>
      <i/>
      <sz val="9"/>
      <color theme="1"/>
      <name val="Calibri"/>
      <family val="2"/>
      <charset val="204"/>
      <scheme val="minor"/>
    </font>
    <font>
      <b/>
      <u/>
      <sz val="12"/>
      <color theme="1" tint="4.9989318521683403E-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8" fillId="0" borderId="0"/>
    <xf numFmtId="0" fontId="8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1" applyFont="1" applyBorder="1" applyAlignment="1">
      <alignment horizontal="left"/>
    </xf>
    <xf numFmtId="0" fontId="9" fillId="0" borderId="0" xfId="0" applyFont="1" applyBorder="1"/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49" fontId="10" fillId="2" borderId="0" xfId="0" applyNumberFormat="1" applyFont="1" applyFill="1" applyBorder="1" applyAlignment="1">
      <alignment horizontal="left"/>
    </xf>
    <xf numFmtId="2" fontId="10" fillId="2" borderId="0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1" fillId="3" borderId="0" xfId="0" applyNumberFormat="1" applyFont="1" applyFill="1" applyBorder="1" applyAlignment="1">
      <alignment horizontal="left"/>
    </xf>
    <xf numFmtId="2" fontId="10" fillId="3" borderId="0" xfId="0" applyNumberFormat="1" applyFont="1" applyFill="1" applyBorder="1" applyAlignment="1">
      <alignment horizontal="left"/>
    </xf>
    <xf numFmtId="0" fontId="10" fillId="3" borderId="0" xfId="0" applyFont="1" applyFill="1" applyBorder="1" applyAlignment="1">
      <alignment horizontal="center"/>
    </xf>
    <xf numFmtId="49" fontId="10" fillId="3" borderId="0" xfId="0" applyNumberFormat="1" applyFont="1" applyFill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/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left"/>
    </xf>
    <xf numFmtId="0" fontId="12" fillId="0" borderId="0" xfId="0" applyFont="1" applyBorder="1"/>
    <xf numFmtId="0" fontId="12" fillId="0" borderId="0" xfId="0" applyFont="1" applyFill="1" applyBorder="1"/>
    <xf numFmtId="49" fontId="12" fillId="0" borderId="0" xfId="0" applyNumberFormat="1" applyFont="1" applyBorder="1" applyAlignment="1">
      <alignment horizontal="center"/>
    </xf>
    <xf numFmtId="2" fontId="11" fillId="3" borderId="2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2" fontId="10" fillId="2" borderId="2" xfId="0" applyNumberFormat="1" applyFont="1" applyFill="1" applyBorder="1" applyAlignment="1">
      <alignment horizontal="left"/>
    </xf>
    <xf numFmtId="0" fontId="11" fillId="3" borderId="0" xfId="0" applyFont="1" applyFill="1" applyBorder="1" applyAlignment="1">
      <alignment horizontal="center"/>
    </xf>
    <xf numFmtId="49" fontId="11" fillId="3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2" fillId="0" borderId="0" xfId="0" applyNumberFormat="1" applyFont="1" applyBorder="1" applyAlignment="1">
      <alignment horizontal="left"/>
    </xf>
    <xf numFmtId="0" fontId="1" fillId="0" borderId="0" xfId="0" applyFont="1"/>
    <xf numFmtId="0" fontId="11" fillId="3" borderId="2" xfId="0" applyFont="1" applyFill="1" applyBorder="1" applyAlignment="1"/>
    <xf numFmtId="0" fontId="11" fillId="3" borderId="0" xfId="0" applyFont="1" applyFill="1" applyBorder="1"/>
    <xf numFmtId="0" fontId="11" fillId="3" borderId="2" xfId="0" applyFont="1" applyFill="1" applyBorder="1" applyAlignment="1">
      <alignment horizontal="left"/>
    </xf>
    <xf numFmtId="43" fontId="1" fillId="0" borderId="0" xfId="4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9" fillId="0" borderId="0" xfId="0" applyFont="1"/>
    <xf numFmtId="2" fontId="9" fillId="0" borderId="0" xfId="0" applyNumberFormat="1" applyFont="1"/>
    <xf numFmtId="0" fontId="9" fillId="0" borderId="0" xfId="0" applyFont="1" applyFill="1"/>
    <xf numFmtId="43" fontId="1" fillId="0" borderId="0" xfId="0" applyNumberFormat="1" applyFont="1" applyAlignment="1">
      <alignment horizontal="center"/>
    </xf>
    <xf numFmtId="9" fontId="13" fillId="0" borderId="0" xfId="3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14" fillId="0" borderId="0" xfId="2" applyFont="1" applyBorder="1" applyAlignment="1">
      <alignment horizontal="left"/>
    </xf>
    <xf numFmtId="0" fontId="1" fillId="0" borderId="0" xfId="0" applyNumberFormat="1" applyFont="1" applyFill="1" applyAlignment="1">
      <alignment horizontal="center" vertical="center"/>
    </xf>
    <xf numFmtId="0" fontId="14" fillId="0" borderId="0" xfId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horizontal="center" vertical="center"/>
    </xf>
    <xf numFmtId="49" fontId="10" fillId="3" borderId="0" xfId="0" applyNumberFormat="1" applyFont="1" applyFill="1" applyBorder="1" applyAlignment="1">
      <alignment horizontal="center" vertical="center"/>
    </xf>
    <xf numFmtId="2" fontId="10" fillId="3" borderId="0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1" fillId="3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43" fontId="7" fillId="0" borderId="0" xfId="4" applyFont="1"/>
    <xf numFmtId="0" fontId="1" fillId="0" borderId="1" xfId="0" applyFont="1" applyFill="1" applyBorder="1"/>
    <xf numFmtId="0" fontId="0" fillId="0" borderId="1" xfId="0" applyBorder="1"/>
    <xf numFmtId="0" fontId="12" fillId="0" borderId="1" xfId="0" applyFont="1" applyBorder="1"/>
    <xf numFmtId="0" fontId="12" fillId="0" borderId="1" xfId="0" applyFont="1" applyFill="1" applyBorder="1"/>
    <xf numFmtId="43" fontId="1" fillId="0" borderId="1" xfId="4" applyFont="1" applyBorder="1"/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1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43" fontId="7" fillId="6" borderId="1" xfId="4" applyFont="1" applyFill="1" applyBorder="1"/>
    <xf numFmtId="0" fontId="5" fillId="4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0" fontId="0" fillId="5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7" fillId="0" borderId="1" xfId="4" applyNumberFormat="1" applyFont="1" applyBorder="1" applyProtection="1">
      <protection locked="0"/>
    </xf>
    <xf numFmtId="0" fontId="7" fillId="0" borderId="1" xfId="4" applyNumberFormat="1" applyFont="1" applyBorder="1" applyProtection="1">
      <protection locked="0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5">
    <cellStyle name="Normal 5" xfId="1"/>
    <cellStyle name="Normal 5 4" xfId="2"/>
    <cellStyle name="Обычный" xfId="0" builtinId="0"/>
    <cellStyle name="Процентный" xfId="3" builtinId="5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8"/>
  <sheetViews>
    <sheetView workbookViewId="0">
      <selection activeCell="B20" sqref="B20"/>
    </sheetView>
  </sheetViews>
  <sheetFormatPr defaultColWidth="8.85546875" defaultRowHeight="15" x14ac:dyDescent="0.25"/>
  <cols>
    <col min="2" max="2" width="21.7109375" customWidth="1"/>
    <col min="3" max="3" width="7" customWidth="1"/>
    <col min="4" max="4" width="22.85546875" customWidth="1"/>
    <col min="11" max="11" width="11.140625" customWidth="1"/>
    <col min="12" max="12" width="2.28515625" customWidth="1"/>
  </cols>
  <sheetData>
    <row r="1" spans="1:19" s="1" customFormat="1" x14ac:dyDescent="0.25">
      <c r="E1" s="2"/>
      <c r="F1" s="2"/>
      <c r="G1" s="2" t="s">
        <v>0</v>
      </c>
      <c r="H1" s="2"/>
      <c r="I1" s="2"/>
      <c r="J1" s="3"/>
      <c r="M1" s="4"/>
      <c r="N1" s="4"/>
      <c r="O1" s="3"/>
      <c r="P1" s="3"/>
      <c r="Q1" s="3"/>
      <c r="R1" s="3"/>
    </row>
    <row r="2" spans="1:19" s="1" customFormat="1" ht="15.75" x14ac:dyDescent="0.25">
      <c r="B2" s="5" t="s">
        <v>1</v>
      </c>
      <c r="E2" s="3"/>
      <c r="F2" s="3"/>
      <c r="G2" s="6">
        <v>26</v>
      </c>
      <c r="H2" s="2"/>
      <c r="I2" s="2"/>
      <c r="J2" s="3"/>
      <c r="M2" s="7"/>
      <c r="N2" s="7"/>
      <c r="O2" s="8"/>
      <c r="P2" s="3"/>
      <c r="Q2" s="3"/>
      <c r="R2" s="3"/>
    </row>
    <row r="3" spans="1:19" s="1" customFormat="1" x14ac:dyDescent="0.25">
      <c r="E3" s="46"/>
      <c r="F3" s="46"/>
      <c r="G3" s="46"/>
      <c r="H3" s="46"/>
      <c r="I3" s="46"/>
      <c r="J3" s="46"/>
      <c r="N3" s="47"/>
      <c r="O3" s="48"/>
      <c r="P3" s="46"/>
      <c r="Q3" s="46"/>
      <c r="R3" s="46"/>
      <c r="S3" s="46"/>
    </row>
    <row r="4" spans="1:19" s="1" customFormat="1" x14ac:dyDescent="0.25">
      <c r="E4" s="46"/>
      <c r="F4" s="46"/>
      <c r="G4" s="46"/>
      <c r="H4" s="46"/>
      <c r="I4" s="46"/>
      <c r="J4" s="46"/>
      <c r="N4" s="47"/>
      <c r="O4" s="48"/>
      <c r="P4" s="46"/>
      <c r="Q4" s="46"/>
      <c r="R4" s="46"/>
      <c r="S4" s="46"/>
    </row>
    <row r="5" spans="1:19" s="1" customFormat="1" x14ac:dyDescent="0.25">
      <c r="E5" s="46"/>
      <c r="F5" s="46"/>
      <c r="G5" s="46"/>
      <c r="H5" s="46"/>
      <c r="I5" s="46"/>
      <c r="J5" s="46"/>
      <c r="N5" s="47"/>
      <c r="O5" s="48"/>
      <c r="P5" s="46"/>
      <c r="Q5" s="46"/>
      <c r="R5" s="46"/>
      <c r="S5" s="46"/>
    </row>
    <row r="7" spans="1:19" s="1" customFormat="1" x14ac:dyDescent="0.25">
      <c r="A7" s="9" t="s">
        <v>14</v>
      </c>
      <c r="B7" s="9" t="s">
        <v>13</v>
      </c>
      <c r="C7" s="10"/>
      <c r="D7" s="11" t="s">
        <v>12</v>
      </c>
      <c r="E7" s="13" t="s">
        <v>1242</v>
      </c>
      <c r="F7" s="13" t="s">
        <v>3</v>
      </c>
      <c r="G7" s="13"/>
      <c r="H7" s="13"/>
      <c r="I7" s="13"/>
      <c r="J7" s="13"/>
      <c r="K7" s="14"/>
      <c r="L7" s="15"/>
      <c r="M7" s="13" t="s">
        <v>4</v>
      </c>
      <c r="N7" s="13"/>
      <c r="O7" s="13"/>
      <c r="P7" s="13"/>
    </row>
    <row r="8" spans="1:19" s="1" customFormat="1" x14ac:dyDescent="0.25">
      <c r="A8" s="12" t="s">
        <v>2</v>
      </c>
      <c r="B8" s="12"/>
      <c r="C8" s="10"/>
      <c r="D8" s="11"/>
      <c r="E8" s="13" t="s">
        <v>6</v>
      </c>
      <c r="F8" s="13" t="s">
        <v>7</v>
      </c>
      <c r="G8" s="13" t="s">
        <v>8</v>
      </c>
      <c r="H8" s="13" t="s">
        <v>9</v>
      </c>
      <c r="I8" s="13" t="s">
        <v>1091</v>
      </c>
      <c r="J8" s="13" t="s">
        <v>10</v>
      </c>
      <c r="K8" s="14" t="s">
        <v>11</v>
      </c>
      <c r="L8" s="15"/>
      <c r="M8" s="13" t="s">
        <v>6</v>
      </c>
      <c r="N8" s="13" t="s">
        <v>7</v>
      </c>
      <c r="O8" s="13" t="s">
        <v>8</v>
      </c>
      <c r="P8" s="13" t="s">
        <v>9</v>
      </c>
    </row>
    <row r="9" spans="1:19" s="1" customFormat="1" x14ac:dyDescent="0.25">
      <c r="A9" s="16" t="s">
        <v>5</v>
      </c>
      <c r="B9" s="17"/>
      <c r="C9" s="18"/>
      <c r="D9" s="19"/>
      <c r="E9" s="19"/>
      <c r="F9" s="19"/>
      <c r="G9" s="19"/>
      <c r="H9" s="19"/>
      <c r="I9" s="19"/>
      <c r="J9" s="19"/>
      <c r="K9" s="19"/>
      <c r="L9"/>
      <c r="M9" s="19"/>
      <c r="N9" s="19"/>
      <c r="O9" s="19"/>
      <c r="P9" s="19"/>
    </row>
    <row r="10" spans="1:19" x14ac:dyDescent="0.25">
      <c r="A10" s="20" t="s">
        <v>63</v>
      </c>
      <c r="B10" s="20" t="s">
        <v>64</v>
      </c>
      <c r="C10" s="22"/>
      <c r="D10" s="25" t="s">
        <v>17</v>
      </c>
      <c r="E10" s="24">
        <v>231.14437697999995</v>
      </c>
      <c r="F10" s="24">
        <v>240.77539268749996</v>
      </c>
      <c r="G10" s="24">
        <v>250.40640839499994</v>
      </c>
      <c r="H10" s="24">
        <v>279.29945551749995</v>
      </c>
      <c r="I10" s="24">
        <v>298.56148693249992</v>
      </c>
      <c r="J10" s="24">
        <v>463.25185553074994</v>
      </c>
      <c r="K10" s="49">
        <f>J10*$G$2</f>
        <v>12044.548243799498</v>
      </c>
      <c r="M10" s="50">
        <f>J10/E10-1</f>
        <v>1.0041666666666669</v>
      </c>
      <c r="N10" s="50">
        <f>J10/F10-1</f>
        <v>0.92400000000000015</v>
      </c>
      <c r="O10" s="50">
        <f>J10/G10-1</f>
        <v>0.85000000000000009</v>
      </c>
      <c r="P10" s="50">
        <f>J10/H10-1</f>
        <v>0.65862068965517251</v>
      </c>
    </row>
    <row r="11" spans="1:19" x14ac:dyDescent="0.25">
      <c r="A11" s="20" t="s">
        <v>15</v>
      </c>
      <c r="B11" s="21" t="s">
        <v>16</v>
      </c>
      <c r="C11" s="22"/>
      <c r="D11" s="23" t="s">
        <v>17</v>
      </c>
      <c r="E11" s="24">
        <v>187.27523447999997</v>
      </c>
      <c r="F11" s="24">
        <v>195.07836924999995</v>
      </c>
      <c r="G11" s="24">
        <v>202.88150401999997</v>
      </c>
      <c r="H11" s="24">
        <v>226.29090832999995</v>
      </c>
      <c r="I11" s="24">
        <v>241.89717786999995</v>
      </c>
      <c r="J11" s="24">
        <v>375.33078243699998</v>
      </c>
      <c r="K11" s="49">
        <f>J11*$G$2</f>
        <v>9758.600343361999</v>
      </c>
      <c r="M11" s="50">
        <f>J11/E11-1</f>
        <v>1.0041666666666669</v>
      </c>
      <c r="N11" s="50">
        <f>J11/F11-1</f>
        <v>0.92400000000000038</v>
      </c>
      <c r="O11" s="50">
        <f>J11/G11-1</f>
        <v>0.85000000000000031</v>
      </c>
      <c r="P11" s="50">
        <f>J11/H11-1</f>
        <v>0.65862068965517273</v>
      </c>
    </row>
    <row r="12" spans="1:19" x14ac:dyDescent="0.25">
      <c r="A12" s="20" t="s">
        <v>18</v>
      </c>
      <c r="B12" s="20" t="s">
        <v>19</v>
      </c>
      <c r="C12" s="22"/>
      <c r="D12" s="25" t="s">
        <v>17</v>
      </c>
      <c r="E12" s="24">
        <v>158.70530435999999</v>
      </c>
      <c r="F12" s="24">
        <v>165.31802537499999</v>
      </c>
      <c r="G12" s="24">
        <v>171.93074639</v>
      </c>
      <c r="H12" s="24">
        <v>191.76890943499998</v>
      </c>
      <c r="I12" s="24">
        <v>204.99435146499999</v>
      </c>
      <c r="J12" s="24">
        <v>318.07188082150003</v>
      </c>
      <c r="K12" s="49">
        <f t="shared" ref="K12:K28" si="0">J12*$G$2</f>
        <v>8269.868901359001</v>
      </c>
      <c r="M12" s="50">
        <f t="shared" ref="M12:M18" si="1">J12/E12-1</f>
        <v>1.0041666666666669</v>
      </c>
      <c r="N12" s="50">
        <f t="shared" ref="N12:N18" si="2">J12/F12-1</f>
        <v>0.92400000000000038</v>
      </c>
      <c r="O12" s="50">
        <f t="shared" ref="O12:O18" si="3">J12/G12-1</f>
        <v>0.85000000000000031</v>
      </c>
      <c r="P12" s="50">
        <f t="shared" ref="P12:P18" si="4">J12/H12-1</f>
        <v>0.65862068965517273</v>
      </c>
    </row>
    <row r="13" spans="1:19" x14ac:dyDescent="0.25">
      <c r="A13" s="20" t="s">
        <v>20</v>
      </c>
      <c r="B13" s="21" t="s">
        <v>21</v>
      </c>
      <c r="C13" s="22"/>
      <c r="D13" s="25" t="s">
        <v>17</v>
      </c>
      <c r="E13" s="24">
        <v>158.50705037999998</v>
      </c>
      <c r="F13" s="24">
        <v>165.1115108125</v>
      </c>
      <c r="G13" s="24">
        <v>171.71597124499999</v>
      </c>
      <c r="H13" s="24">
        <v>191.52935254249996</v>
      </c>
      <c r="I13" s="24">
        <v>204.7382734075</v>
      </c>
      <c r="J13" s="24">
        <v>317.67454680325</v>
      </c>
      <c r="K13" s="49">
        <f t="shared" si="0"/>
        <v>8259.538216884499</v>
      </c>
      <c r="M13" s="50">
        <f t="shared" si="1"/>
        <v>1.0041666666666669</v>
      </c>
      <c r="N13" s="50">
        <f t="shared" si="2"/>
        <v>0.92399999999999993</v>
      </c>
      <c r="O13" s="50">
        <f t="shared" si="3"/>
        <v>0.85000000000000009</v>
      </c>
      <c r="P13" s="50">
        <f t="shared" si="4"/>
        <v>0.65862068965517273</v>
      </c>
    </row>
    <row r="14" spans="1:19" x14ac:dyDescent="0.25">
      <c r="A14" s="20" t="s">
        <v>22</v>
      </c>
      <c r="B14" s="21" t="s">
        <v>23</v>
      </c>
      <c r="C14" s="22"/>
      <c r="D14" s="23" t="s">
        <v>17</v>
      </c>
      <c r="E14" s="24">
        <v>136.65553751999997</v>
      </c>
      <c r="F14" s="24">
        <v>142.34951824999996</v>
      </c>
      <c r="G14" s="24">
        <v>148.04349897999995</v>
      </c>
      <c r="H14" s="24">
        <v>165.12544116999996</v>
      </c>
      <c r="I14" s="24">
        <v>176.51340262999994</v>
      </c>
      <c r="J14" s="24">
        <v>273.88047311299994</v>
      </c>
      <c r="K14" s="49">
        <f t="shared" si="0"/>
        <v>7120.8923009379987</v>
      </c>
      <c r="M14" s="50">
        <f t="shared" si="1"/>
        <v>1.0041666666666669</v>
      </c>
      <c r="N14" s="50">
        <f t="shared" si="2"/>
        <v>0.92400000000000015</v>
      </c>
      <c r="O14" s="50">
        <f t="shared" si="3"/>
        <v>0.85000000000000009</v>
      </c>
      <c r="P14" s="50">
        <f t="shared" si="4"/>
        <v>0.65862068965517251</v>
      </c>
    </row>
    <row r="15" spans="1:19" x14ac:dyDescent="0.25">
      <c r="A15" s="20" t="s">
        <v>24</v>
      </c>
      <c r="B15" s="20" t="s">
        <v>25</v>
      </c>
      <c r="C15" s="22"/>
      <c r="D15" s="25" t="s">
        <v>17</v>
      </c>
      <c r="E15" s="24">
        <v>119.39579999999998</v>
      </c>
      <c r="F15" s="24">
        <v>124.37062499999998</v>
      </c>
      <c r="G15" s="24">
        <v>129.34544999999997</v>
      </c>
      <c r="H15" s="24">
        <v>144.26992499999997</v>
      </c>
      <c r="I15" s="24">
        <v>154.21957499999999</v>
      </c>
      <c r="J15" s="24">
        <v>239.28908249999995</v>
      </c>
      <c r="K15" s="49">
        <f t="shared" si="0"/>
        <v>6221.5161449999987</v>
      </c>
      <c r="M15" s="50">
        <f t="shared" si="1"/>
        <v>1.0041666666666664</v>
      </c>
      <c r="N15" s="50">
        <f t="shared" si="2"/>
        <v>0.92399999999999993</v>
      </c>
      <c r="O15" s="50">
        <f t="shared" si="3"/>
        <v>0.85000000000000009</v>
      </c>
      <c r="P15" s="50">
        <f t="shared" si="4"/>
        <v>0.65862068965517229</v>
      </c>
    </row>
    <row r="16" spans="1:19" x14ac:dyDescent="0.25">
      <c r="A16" s="20" t="s">
        <v>26</v>
      </c>
      <c r="B16" s="21" t="s">
        <v>27</v>
      </c>
      <c r="C16" s="22"/>
      <c r="D16" s="23" t="s">
        <v>17</v>
      </c>
      <c r="E16" s="24">
        <v>83.117470920000002</v>
      </c>
      <c r="F16" s="24">
        <v>86.580698874999996</v>
      </c>
      <c r="G16" s="24">
        <v>90.043926830000004</v>
      </c>
      <c r="H16" s="24">
        <v>100.433610695</v>
      </c>
      <c r="I16" s="24">
        <v>107.360066605</v>
      </c>
      <c r="J16" s="24">
        <v>166.58126463550002</v>
      </c>
      <c r="K16" s="49">
        <f t="shared" si="0"/>
        <v>4331.1128805230001</v>
      </c>
      <c r="M16" s="50">
        <f t="shared" si="1"/>
        <v>1.0041666666666669</v>
      </c>
      <c r="N16" s="50">
        <f t="shared" si="2"/>
        <v>0.92400000000000038</v>
      </c>
      <c r="O16" s="50">
        <f t="shared" si="3"/>
        <v>0.85000000000000009</v>
      </c>
      <c r="P16" s="50">
        <f t="shared" si="4"/>
        <v>0.65862068965517273</v>
      </c>
    </row>
    <row r="17" spans="1:16" x14ac:dyDescent="0.25">
      <c r="A17" s="26" t="s">
        <v>28</v>
      </c>
      <c r="B17" s="27" t="s">
        <v>29</v>
      </c>
      <c r="C17" s="28" t="s">
        <v>30</v>
      </c>
      <c r="D17" s="23" t="s">
        <v>17</v>
      </c>
      <c r="E17" s="24">
        <v>91.893905651999987</v>
      </c>
      <c r="F17" s="24">
        <v>95.722818387499998</v>
      </c>
      <c r="G17" s="24">
        <v>99.551731122999996</v>
      </c>
      <c r="H17" s="24">
        <v>111.03846932949999</v>
      </c>
      <c r="I17" s="24">
        <v>118.6962948005</v>
      </c>
      <c r="J17" s="24">
        <v>184.17070257755</v>
      </c>
      <c r="K17" s="49">
        <f t="shared" si="0"/>
        <v>4788.4382670163004</v>
      </c>
      <c r="M17" s="50">
        <f t="shared" si="1"/>
        <v>1.0041666666666669</v>
      </c>
      <c r="N17" s="50">
        <f t="shared" si="2"/>
        <v>0.92400000000000015</v>
      </c>
      <c r="O17" s="50">
        <f t="shared" si="3"/>
        <v>0.85000000000000009</v>
      </c>
      <c r="P17" s="50">
        <f t="shared" si="4"/>
        <v>0.65862068965517251</v>
      </c>
    </row>
    <row r="18" spans="1:16" x14ac:dyDescent="0.25">
      <c r="A18" s="20" t="s">
        <v>31</v>
      </c>
      <c r="B18" s="21" t="s">
        <v>32</v>
      </c>
      <c r="C18" s="22"/>
      <c r="D18" s="23" t="s">
        <v>33</v>
      </c>
      <c r="E18" s="24">
        <v>75.04335875999999</v>
      </c>
      <c r="F18" s="24">
        <v>78.170165374999982</v>
      </c>
      <c r="G18" s="24">
        <v>81.296971989999989</v>
      </c>
      <c r="H18" s="24">
        <v>90.67739183499998</v>
      </c>
      <c r="I18" s="24">
        <v>96.931005064999994</v>
      </c>
      <c r="J18" s="24">
        <v>150.39939818149998</v>
      </c>
      <c r="K18" s="49">
        <f t="shared" si="0"/>
        <v>3910.3843527189993</v>
      </c>
      <c r="M18" s="50">
        <f t="shared" si="1"/>
        <v>1.0041666666666664</v>
      </c>
      <c r="N18" s="50">
        <f t="shared" si="2"/>
        <v>0.92400000000000015</v>
      </c>
      <c r="O18" s="50">
        <f t="shared" si="3"/>
        <v>0.84999999999999987</v>
      </c>
      <c r="P18" s="50">
        <f t="shared" si="4"/>
        <v>0.65862068965517251</v>
      </c>
    </row>
    <row r="19" spans="1:16" x14ac:dyDescent="0.25">
      <c r="A19" s="29" t="s">
        <v>34</v>
      </c>
      <c r="B19" s="17"/>
      <c r="C19" s="18"/>
      <c r="D19" s="19"/>
    </row>
    <row r="20" spans="1:16" x14ac:dyDescent="0.25">
      <c r="A20" s="20" t="s">
        <v>35</v>
      </c>
      <c r="B20" s="21" t="s">
        <v>36</v>
      </c>
      <c r="C20" s="22"/>
      <c r="D20" s="23" t="s">
        <v>17</v>
      </c>
      <c r="E20" s="24">
        <v>217.11123806999998</v>
      </c>
      <c r="F20" s="24">
        <v>226.15753965625001</v>
      </c>
      <c r="G20" s="24">
        <v>235.2038412425</v>
      </c>
      <c r="H20" s="24">
        <v>262.34274600125002</v>
      </c>
      <c r="I20" s="24">
        <v>280.43534917375001</v>
      </c>
      <c r="J20" s="24">
        <v>435.12710629862505</v>
      </c>
      <c r="K20" s="49">
        <f t="shared" si="0"/>
        <v>11313.304763764252</v>
      </c>
      <c r="M20" s="50">
        <f>J20/E20-1</f>
        <v>1.0041666666666669</v>
      </c>
      <c r="N20" s="50">
        <f>J20/F20-1</f>
        <v>0.92400000000000015</v>
      </c>
      <c r="O20" s="50">
        <f>J20/G20-1</f>
        <v>0.85000000000000009</v>
      </c>
      <c r="P20" s="50">
        <f>J20/H20-1</f>
        <v>0.65862068965517251</v>
      </c>
    </row>
    <row r="21" spans="1:16" x14ac:dyDescent="0.25">
      <c r="A21" s="20" t="s">
        <v>37</v>
      </c>
      <c r="B21" s="20" t="s">
        <v>38</v>
      </c>
      <c r="C21" s="22"/>
      <c r="D21" s="25" t="s">
        <v>33</v>
      </c>
      <c r="E21" s="24">
        <v>121.15092368399999</v>
      </c>
      <c r="F21" s="24">
        <v>126.19887883749999</v>
      </c>
      <c r="G21" s="24">
        <v>131.24683399099999</v>
      </c>
      <c r="H21" s="24">
        <v>146.39069945149998</v>
      </c>
      <c r="I21" s="24">
        <v>156.48660975850001</v>
      </c>
      <c r="J21" s="24">
        <v>242.80664288334998</v>
      </c>
      <c r="K21" s="49">
        <f t="shared" si="0"/>
        <v>6312.9727149670998</v>
      </c>
      <c r="M21" s="50">
        <f>J21/E21-1</f>
        <v>1.0041666666666664</v>
      </c>
      <c r="N21" s="50">
        <f>J21/F21-1</f>
        <v>0.92399999999999993</v>
      </c>
      <c r="O21" s="50">
        <f>J21/G21-1</f>
        <v>0.85000000000000009</v>
      </c>
      <c r="P21" s="50">
        <f>J21/H21-1</f>
        <v>0.65862068965517251</v>
      </c>
    </row>
    <row r="22" spans="1:16" x14ac:dyDescent="0.25">
      <c r="A22" s="29" t="s">
        <v>39</v>
      </c>
      <c r="B22" s="17"/>
      <c r="C22" s="18"/>
      <c r="D22" s="19"/>
    </row>
    <row r="23" spans="1:16" x14ac:dyDescent="0.25">
      <c r="A23" s="20" t="s">
        <v>40</v>
      </c>
      <c r="B23" s="20" t="s">
        <v>41</v>
      </c>
      <c r="C23" s="22"/>
      <c r="D23" s="25" t="s">
        <v>17</v>
      </c>
      <c r="E23" s="24">
        <v>114.41292035999999</v>
      </c>
      <c r="F23" s="24">
        <v>119.18012537499999</v>
      </c>
      <c r="G23" s="24">
        <v>123.94733038999999</v>
      </c>
      <c r="H23" s="24">
        <v>138.248945435</v>
      </c>
      <c r="I23" s="24">
        <v>147.783355465</v>
      </c>
      <c r="J23" s="24">
        <v>229.30256122149999</v>
      </c>
      <c r="K23" s="49">
        <f t="shared" si="0"/>
        <v>5961.8665917589997</v>
      </c>
      <c r="M23" s="50">
        <f>J23/E23-1</f>
        <v>1.0041666666666669</v>
      </c>
      <c r="N23" s="50">
        <f>J23/F23-1</f>
        <v>0.92400000000000015</v>
      </c>
      <c r="O23" s="50">
        <f>J23/G23-1</f>
        <v>0.85000000000000009</v>
      </c>
      <c r="P23" s="50">
        <f>J23/H23-1</f>
        <v>0.65862068965517229</v>
      </c>
    </row>
    <row r="24" spans="1:16" x14ac:dyDescent="0.25">
      <c r="A24" s="29" t="s">
        <v>42</v>
      </c>
      <c r="B24" s="17"/>
      <c r="C24" s="18"/>
      <c r="D24" s="19"/>
    </row>
    <row r="25" spans="1:16" x14ac:dyDescent="0.25">
      <c r="A25" s="20" t="s">
        <v>43</v>
      </c>
      <c r="B25" s="21" t="s">
        <v>44</v>
      </c>
      <c r="C25" s="22"/>
      <c r="D25" s="25" t="s">
        <v>17</v>
      </c>
      <c r="E25" s="24">
        <v>111.75617057999999</v>
      </c>
      <c r="F25" s="24">
        <v>116.41267768749999</v>
      </c>
      <c r="G25" s="24">
        <v>121.069184795</v>
      </c>
      <c r="H25" s="24">
        <v>135.0387061175</v>
      </c>
      <c r="I25" s="24">
        <v>144.35172033250001</v>
      </c>
      <c r="J25" s="24">
        <v>223.97799187075</v>
      </c>
      <c r="K25" s="49">
        <f t="shared" si="0"/>
        <v>5823.4277886395002</v>
      </c>
      <c r="M25" s="50">
        <f>J25/E25-1</f>
        <v>1.0041666666666669</v>
      </c>
      <c r="N25" s="50">
        <f>J25/F25-1</f>
        <v>0.92400000000000015</v>
      </c>
      <c r="O25" s="50">
        <f>J25/G25-1</f>
        <v>0.85000000000000009</v>
      </c>
      <c r="P25" s="50">
        <f>J25/H25-1</f>
        <v>0.65862068965517251</v>
      </c>
    </row>
    <row r="26" spans="1:16" x14ac:dyDescent="0.25">
      <c r="A26" s="26" t="s">
        <v>45</v>
      </c>
      <c r="B26" s="27" t="s">
        <v>46</v>
      </c>
      <c r="C26" s="28"/>
      <c r="D26" s="30" t="s">
        <v>47</v>
      </c>
      <c r="E26" s="24">
        <v>88.323371879999982</v>
      </c>
      <c r="F26" s="24">
        <v>92.003512374999985</v>
      </c>
      <c r="G26" s="24">
        <v>95.683652869999975</v>
      </c>
      <c r="H26" s="24">
        <v>106.72407435499997</v>
      </c>
      <c r="I26" s="24">
        <v>114.08435534499998</v>
      </c>
      <c r="J26" s="24">
        <v>177.01475780949997</v>
      </c>
      <c r="K26" s="49">
        <f t="shared" si="0"/>
        <v>4602.3837030469995</v>
      </c>
      <c r="M26" s="50">
        <f>J26/E26-1</f>
        <v>1.0041666666666669</v>
      </c>
      <c r="N26" s="50">
        <f>J26/F26-1</f>
        <v>0.92399999999999993</v>
      </c>
      <c r="O26" s="50">
        <f>J26/G26-1</f>
        <v>0.85000000000000009</v>
      </c>
      <c r="P26" s="50">
        <f>J26/H26-1</f>
        <v>0.65862068965517251</v>
      </c>
    </row>
    <row r="27" spans="1:16" x14ac:dyDescent="0.25">
      <c r="A27" s="26" t="s">
        <v>48</v>
      </c>
      <c r="B27" s="27" t="s">
        <v>49</v>
      </c>
      <c r="C27" s="28"/>
      <c r="D27" s="30" t="s">
        <v>33</v>
      </c>
      <c r="E27" s="24">
        <v>78.721007039999989</v>
      </c>
      <c r="F27" s="24">
        <v>82.001048999999995</v>
      </c>
      <c r="G27" s="24">
        <v>85.28109096</v>
      </c>
      <c r="H27" s="24">
        <v>95.121216839999988</v>
      </c>
      <c r="I27" s="24">
        <v>101.68130076</v>
      </c>
      <c r="J27" s="24">
        <v>157.770018276</v>
      </c>
      <c r="K27" s="49">
        <f t="shared" si="0"/>
        <v>4102.0204751760002</v>
      </c>
      <c r="M27" s="50">
        <f>J27/E27-1</f>
        <v>1.0041666666666669</v>
      </c>
      <c r="N27" s="50">
        <f>J27/F27-1</f>
        <v>0.92400000000000015</v>
      </c>
      <c r="O27" s="50">
        <f>J27/G27-1</f>
        <v>0.85000000000000009</v>
      </c>
      <c r="P27" s="50">
        <f>J27/H27-1</f>
        <v>0.65862068965517273</v>
      </c>
    </row>
    <row r="28" spans="1:16" x14ac:dyDescent="0.25">
      <c r="A28" s="26" t="s">
        <v>50</v>
      </c>
      <c r="B28" s="27" t="s">
        <v>51</v>
      </c>
      <c r="C28" s="28"/>
      <c r="D28" s="30" t="s">
        <v>33</v>
      </c>
      <c r="E28" s="24">
        <v>65.405507399999976</v>
      </c>
      <c r="F28" s="24">
        <v>68.130736874999982</v>
      </c>
      <c r="G28" s="24">
        <v>70.855966349999989</v>
      </c>
      <c r="H28" s="24">
        <v>79.031654774999978</v>
      </c>
      <c r="I28" s="24">
        <v>84.482113724999977</v>
      </c>
      <c r="J28" s="24">
        <v>131.08353774749997</v>
      </c>
      <c r="K28" s="49">
        <f t="shared" si="0"/>
        <v>3408.1719814349995</v>
      </c>
      <c r="M28" s="50">
        <f>J28/E28-1</f>
        <v>1.0041666666666669</v>
      </c>
      <c r="N28" s="50">
        <f>J28/F28-1</f>
        <v>0.92400000000000015</v>
      </c>
      <c r="O28" s="50">
        <f>J28/G28-1</f>
        <v>0.84999999999999987</v>
      </c>
      <c r="P28" s="50">
        <f>J28/H28-1</f>
        <v>0.65862068965517251</v>
      </c>
    </row>
    <row r="29" spans="1:16" x14ac:dyDescent="0.25">
      <c r="A29" s="31" t="s">
        <v>52</v>
      </c>
      <c r="B29" s="9"/>
      <c r="C29" s="10"/>
      <c r="D29" s="11"/>
      <c r="E29" s="13" t="s">
        <v>6</v>
      </c>
      <c r="F29" s="13" t="s">
        <v>7</v>
      </c>
      <c r="G29" s="13" t="s">
        <v>8</v>
      </c>
      <c r="H29" s="13" t="s">
        <v>9</v>
      </c>
      <c r="I29" s="13" t="s">
        <v>1091</v>
      </c>
      <c r="J29" s="13" t="s">
        <v>10</v>
      </c>
      <c r="K29" s="14" t="s">
        <v>11</v>
      </c>
      <c r="L29" s="15"/>
      <c r="M29" s="13" t="s">
        <v>6</v>
      </c>
      <c r="N29" s="13" t="s">
        <v>7</v>
      </c>
      <c r="O29" s="13" t="s">
        <v>8</v>
      </c>
      <c r="P29" s="13" t="s">
        <v>9</v>
      </c>
    </row>
    <row r="30" spans="1:16" x14ac:dyDescent="0.25">
      <c r="A30" s="29" t="s">
        <v>53</v>
      </c>
      <c r="B30" s="16"/>
      <c r="C30" s="32"/>
      <c r="D30" s="33"/>
      <c r="E30" s="19"/>
      <c r="F30" s="19"/>
      <c r="G30" s="19"/>
      <c r="H30" s="19"/>
      <c r="I30" s="19"/>
      <c r="J30" s="19"/>
      <c r="K30" s="19"/>
      <c r="M30" s="19"/>
      <c r="N30" s="19"/>
      <c r="O30" s="19"/>
      <c r="P30" s="19"/>
    </row>
    <row r="31" spans="1:16" x14ac:dyDescent="0.25">
      <c r="A31" s="20" t="s">
        <v>54</v>
      </c>
      <c r="B31" s="20" t="s">
        <v>55</v>
      </c>
      <c r="C31" s="34"/>
      <c r="D31" s="25" t="s">
        <v>56</v>
      </c>
      <c r="E31" s="24">
        <v>662.15812319999986</v>
      </c>
      <c r="F31" s="24">
        <v>689.74804499999993</v>
      </c>
      <c r="G31" s="24">
        <v>717.33796679999989</v>
      </c>
      <c r="H31" s="24">
        <v>800.10773219999987</v>
      </c>
      <c r="I31" s="24">
        <v>855.2875757999999</v>
      </c>
      <c r="J31" s="24">
        <v>1004.2731535199998</v>
      </c>
      <c r="K31" s="49">
        <f>J31*$G$2</f>
        <v>26111.101991519994</v>
      </c>
      <c r="M31" s="50">
        <f>J31/E31-1</f>
        <v>0.51666666666666661</v>
      </c>
      <c r="N31" s="50">
        <f>J31/F31-1</f>
        <v>0.45599999999999996</v>
      </c>
      <c r="O31" s="50">
        <f>J31/G31-1</f>
        <v>0.39999999999999991</v>
      </c>
      <c r="P31" s="50">
        <f>J31/H31-1</f>
        <v>0.25517241379310351</v>
      </c>
    </row>
    <row r="32" spans="1:16" x14ac:dyDescent="0.25">
      <c r="A32" s="20" t="s">
        <v>57</v>
      </c>
      <c r="B32" s="20" t="s">
        <v>58</v>
      </c>
      <c r="C32" s="34"/>
      <c r="D32" s="25" t="s">
        <v>33</v>
      </c>
      <c r="E32" s="24">
        <v>312.20469539327996</v>
      </c>
      <c r="F32" s="24">
        <v>325.213224368</v>
      </c>
      <c r="G32" s="24">
        <v>338.22175334271998</v>
      </c>
      <c r="H32" s="24">
        <v>377.24734026687997</v>
      </c>
      <c r="I32" s="24">
        <v>403.26439821631999</v>
      </c>
      <c r="J32" s="24">
        <v>473.51045467980794</v>
      </c>
      <c r="K32" s="49">
        <f>J32*$G$2</f>
        <v>12311.271821675007</v>
      </c>
      <c r="M32" s="50">
        <f>J32/E32-1</f>
        <v>0.51666666666666661</v>
      </c>
      <c r="N32" s="50">
        <f>J32/F32-1</f>
        <v>0.45599999999999974</v>
      </c>
      <c r="O32" s="50">
        <f>J32/G32-1</f>
        <v>0.39999999999999991</v>
      </c>
      <c r="P32" s="50">
        <f>J32/H32-1</f>
        <v>0.25517241379310329</v>
      </c>
    </row>
    <row r="33" spans="1:16" x14ac:dyDescent="0.25">
      <c r="A33" s="21" t="s">
        <v>59</v>
      </c>
      <c r="B33" s="21" t="s">
        <v>60</v>
      </c>
      <c r="C33" s="35"/>
      <c r="D33" s="23" t="s">
        <v>56</v>
      </c>
      <c r="E33" s="24">
        <v>232.830624</v>
      </c>
      <c r="F33" s="24">
        <v>242.53190000000001</v>
      </c>
      <c r="G33" s="24">
        <v>252.23317600000001</v>
      </c>
      <c r="H33" s="24">
        <v>281.33700399999998</v>
      </c>
      <c r="I33" s="24">
        <v>300.73955599999999</v>
      </c>
      <c r="J33" s="24">
        <v>353.12644640000002</v>
      </c>
      <c r="K33" s="49">
        <f>J33*$G$2</f>
        <v>9181.2876064000011</v>
      </c>
      <c r="M33" s="50">
        <f>J33/E33-1</f>
        <v>0.51666666666666683</v>
      </c>
      <c r="N33" s="50">
        <f>J33/F33-1</f>
        <v>0.45599999999999996</v>
      </c>
      <c r="O33" s="50">
        <f>J33/G33-1</f>
        <v>0.39999999999999991</v>
      </c>
      <c r="P33" s="50">
        <f>J33/H33-1</f>
        <v>0.25517241379310351</v>
      </c>
    </row>
    <row r="34" spans="1:16" x14ac:dyDescent="0.25">
      <c r="A34" s="26" t="s">
        <v>61</v>
      </c>
      <c r="B34" s="27" t="s">
        <v>62</v>
      </c>
      <c r="C34" s="28"/>
      <c r="D34" s="30" t="s">
        <v>33</v>
      </c>
      <c r="E34" s="24">
        <v>206.76500213999995</v>
      </c>
      <c r="F34" s="24">
        <v>215.38021056249994</v>
      </c>
      <c r="G34" s="24">
        <v>223.99541898499996</v>
      </c>
      <c r="H34" s="24">
        <v>249.84104425249993</v>
      </c>
      <c r="I34" s="24">
        <v>267.07146109749993</v>
      </c>
      <c r="J34" s="24">
        <v>313.59358657899992</v>
      </c>
      <c r="K34" s="49">
        <f>J34*$G$2</f>
        <v>8153.433251053998</v>
      </c>
      <c r="M34" s="50">
        <f>J34/E34-1</f>
        <v>0.51666666666666661</v>
      </c>
      <c r="N34" s="50">
        <f>J34/F34-1</f>
        <v>0.45599999999999996</v>
      </c>
      <c r="O34" s="50">
        <f>J34/G34-1</f>
        <v>0.39999999999999991</v>
      </c>
      <c r="P34" s="50">
        <f>J34/H34-1</f>
        <v>0.25517241379310351</v>
      </c>
    </row>
    <row r="35" spans="1:16" x14ac:dyDescent="0.25">
      <c r="A35" s="31" t="s">
        <v>65</v>
      </c>
      <c r="B35" s="12"/>
      <c r="C35" s="10"/>
      <c r="D35" s="11"/>
      <c r="E35" s="13" t="s">
        <v>6</v>
      </c>
      <c r="F35" s="13" t="s">
        <v>7</v>
      </c>
      <c r="G35" s="13" t="s">
        <v>8</v>
      </c>
      <c r="H35" s="13" t="s">
        <v>9</v>
      </c>
      <c r="I35" s="13" t="s">
        <v>1091</v>
      </c>
      <c r="J35" s="13" t="s">
        <v>10</v>
      </c>
      <c r="K35" s="14" t="s">
        <v>11</v>
      </c>
      <c r="L35" s="15"/>
      <c r="M35" s="13" t="s">
        <v>6</v>
      </c>
      <c r="N35" s="13" t="s">
        <v>7</v>
      </c>
      <c r="O35" s="13" t="s">
        <v>8</v>
      </c>
      <c r="P35" s="13" t="s">
        <v>9</v>
      </c>
    </row>
    <row r="36" spans="1:16" x14ac:dyDescent="0.25">
      <c r="A36" s="29" t="s">
        <v>5</v>
      </c>
      <c r="B36" s="17"/>
      <c r="C36" s="18"/>
      <c r="D36" s="19"/>
      <c r="E36" s="19"/>
      <c r="F36" s="19"/>
      <c r="G36" s="19"/>
      <c r="H36" s="19"/>
      <c r="I36" s="19"/>
      <c r="J36" s="19"/>
      <c r="K36" s="19"/>
      <c r="M36" s="19"/>
      <c r="N36" s="19"/>
      <c r="O36" s="19"/>
      <c r="P36" s="19"/>
    </row>
    <row r="37" spans="1:16" x14ac:dyDescent="0.25">
      <c r="A37" s="20" t="s">
        <v>66</v>
      </c>
      <c r="B37" s="20" t="s">
        <v>67</v>
      </c>
      <c r="C37" s="22"/>
      <c r="D37" s="25" t="s">
        <v>68</v>
      </c>
      <c r="E37" s="24">
        <v>149.92734006000001</v>
      </c>
      <c r="F37" s="24">
        <v>156.17431256250001</v>
      </c>
      <c r="G37" s="24">
        <v>162.42128506500001</v>
      </c>
      <c r="H37" s="24">
        <v>181.16220257250001</v>
      </c>
      <c r="I37" s="24">
        <v>193.65614757750001</v>
      </c>
      <c r="J37" s="24">
        <v>300.47937737025001</v>
      </c>
      <c r="K37" s="49">
        <f t="shared" ref="K37:K42" si="5">J37*$G$2</f>
        <v>7812.4638116265005</v>
      </c>
      <c r="M37" s="50">
        <f t="shared" ref="M37:M42" si="6">J37/E37-1</f>
        <v>1.0041666666666664</v>
      </c>
      <c r="N37" s="50">
        <f t="shared" ref="N37:N42" si="7">J37/F37-1</f>
        <v>0.92399999999999993</v>
      </c>
      <c r="O37" s="50">
        <f t="shared" ref="O37:O42" si="8">J37/G37-1</f>
        <v>0.84999999999999987</v>
      </c>
      <c r="P37" s="50">
        <f t="shared" ref="P37:P42" si="9">J37/H37-1</f>
        <v>0.65862068965517229</v>
      </c>
    </row>
    <row r="38" spans="1:16" x14ac:dyDescent="0.25">
      <c r="A38" s="26" t="s">
        <v>69</v>
      </c>
      <c r="B38" s="27" t="s">
        <v>70</v>
      </c>
      <c r="C38" s="28"/>
      <c r="D38" s="30" t="s">
        <v>68</v>
      </c>
      <c r="E38" s="24">
        <v>145.27049706</v>
      </c>
      <c r="F38" s="24">
        <v>151.3234344375</v>
      </c>
      <c r="G38" s="24">
        <v>157.376371815</v>
      </c>
      <c r="H38" s="24">
        <v>175.53518394749997</v>
      </c>
      <c r="I38" s="24">
        <v>187.6410587025</v>
      </c>
      <c r="J38" s="24">
        <v>291.14628785775</v>
      </c>
      <c r="K38" s="49">
        <f t="shared" si="5"/>
        <v>7569.8034843015002</v>
      </c>
      <c r="M38" s="50">
        <f t="shared" si="6"/>
        <v>1.0041666666666669</v>
      </c>
      <c r="N38" s="50">
        <f t="shared" si="7"/>
        <v>0.92399999999999993</v>
      </c>
      <c r="O38" s="50">
        <f t="shared" si="8"/>
        <v>0.85000000000000009</v>
      </c>
      <c r="P38" s="50">
        <f t="shared" si="9"/>
        <v>0.65862068965517273</v>
      </c>
    </row>
    <row r="39" spans="1:16" x14ac:dyDescent="0.25">
      <c r="A39" s="26" t="s">
        <v>71</v>
      </c>
      <c r="B39" s="27" t="s">
        <v>72</v>
      </c>
      <c r="C39" s="28"/>
      <c r="D39" s="30" t="s">
        <v>68</v>
      </c>
      <c r="E39" s="24">
        <v>125.28836579999995</v>
      </c>
      <c r="F39" s="24">
        <v>130.50871437499995</v>
      </c>
      <c r="G39" s="24">
        <v>135.72906294999996</v>
      </c>
      <c r="H39" s="24">
        <v>151.39010867499994</v>
      </c>
      <c r="I39" s="24">
        <v>161.83080582499997</v>
      </c>
      <c r="J39" s="24">
        <v>251.09876645749992</v>
      </c>
      <c r="K39" s="49">
        <f t="shared" si="5"/>
        <v>6528.5679278949983</v>
      </c>
      <c r="M39" s="50">
        <f t="shared" si="6"/>
        <v>1.0041666666666669</v>
      </c>
      <c r="N39" s="50">
        <f t="shared" si="7"/>
        <v>0.92400000000000015</v>
      </c>
      <c r="O39" s="50">
        <f t="shared" si="8"/>
        <v>0.85000000000000009</v>
      </c>
      <c r="P39" s="50">
        <f t="shared" si="9"/>
        <v>0.65862068965517251</v>
      </c>
    </row>
    <row r="40" spans="1:16" x14ac:dyDescent="0.25">
      <c r="A40" s="20" t="s">
        <v>73</v>
      </c>
      <c r="B40" s="21" t="s">
        <v>74</v>
      </c>
      <c r="C40" s="22"/>
      <c r="D40" s="23" t="s">
        <v>68</v>
      </c>
      <c r="E40" s="24">
        <v>108.61641359999997</v>
      </c>
      <c r="F40" s="24">
        <v>113.14209749999998</v>
      </c>
      <c r="G40" s="24">
        <v>117.66778139999998</v>
      </c>
      <c r="H40" s="24">
        <v>131.24483309999997</v>
      </c>
      <c r="I40" s="24">
        <v>140.29620089999997</v>
      </c>
      <c r="J40" s="24">
        <v>217.68539558999998</v>
      </c>
      <c r="K40" s="49">
        <f t="shared" si="5"/>
        <v>5659.8202853399998</v>
      </c>
      <c r="M40" s="50">
        <f t="shared" si="6"/>
        <v>1.0041666666666669</v>
      </c>
      <c r="N40" s="50">
        <f t="shared" si="7"/>
        <v>0.92400000000000015</v>
      </c>
      <c r="O40" s="50">
        <f t="shared" si="8"/>
        <v>0.85000000000000009</v>
      </c>
      <c r="P40" s="50">
        <f t="shared" si="9"/>
        <v>0.65862068965517273</v>
      </c>
    </row>
    <row r="41" spans="1:16" x14ac:dyDescent="0.25">
      <c r="A41" s="20" t="s">
        <v>75</v>
      </c>
      <c r="B41" s="21" t="s">
        <v>76</v>
      </c>
      <c r="C41" s="22"/>
      <c r="D41" s="23" t="s">
        <v>68</v>
      </c>
      <c r="E41" s="24">
        <v>74.421429359999976</v>
      </c>
      <c r="F41" s="24">
        <v>77.522322249999988</v>
      </c>
      <c r="G41" s="24">
        <v>80.623215139999985</v>
      </c>
      <c r="H41" s="24">
        <v>89.925893809999977</v>
      </c>
      <c r="I41" s="24">
        <v>96.127679589999985</v>
      </c>
      <c r="J41" s="24">
        <v>149.15294800899997</v>
      </c>
      <c r="K41" s="49">
        <f t="shared" si="5"/>
        <v>3877.9766482339992</v>
      </c>
      <c r="M41" s="50">
        <f t="shared" si="6"/>
        <v>1.0041666666666669</v>
      </c>
      <c r="N41" s="50">
        <f t="shared" si="7"/>
        <v>0.92399999999999993</v>
      </c>
      <c r="O41" s="50">
        <f t="shared" si="8"/>
        <v>0.85000000000000009</v>
      </c>
      <c r="P41" s="50">
        <f t="shared" si="9"/>
        <v>0.65862068965517251</v>
      </c>
    </row>
    <row r="42" spans="1:16" x14ac:dyDescent="0.25">
      <c r="A42" s="26" t="s">
        <v>77</v>
      </c>
      <c r="B42" s="26" t="s">
        <v>78</v>
      </c>
      <c r="C42" s="28" t="s">
        <v>30</v>
      </c>
      <c r="D42" s="36" t="s">
        <v>68</v>
      </c>
      <c r="E42" s="24">
        <v>87.202540248000005</v>
      </c>
      <c r="F42" s="24">
        <v>90.835979425000005</v>
      </c>
      <c r="G42" s="24">
        <v>94.469418602000019</v>
      </c>
      <c r="H42" s="24">
        <v>105.369736133</v>
      </c>
      <c r="I42" s="24">
        <v>112.63661448700002</v>
      </c>
      <c r="J42" s="24">
        <v>174.76842441370005</v>
      </c>
      <c r="K42" s="49">
        <f t="shared" si="5"/>
        <v>4543.9790347562011</v>
      </c>
      <c r="M42" s="50">
        <f t="shared" si="6"/>
        <v>1.0041666666666669</v>
      </c>
      <c r="N42" s="50">
        <f t="shared" si="7"/>
        <v>0.92400000000000038</v>
      </c>
      <c r="O42" s="50">
        <f t="shared" si="8"/>
        <v>0.85000000000000009</v>
      </c>
      <c r="P42" s="50">
        <f t="shared" si="9"/>
        <v>0.65862068965517273</v>
      </c>
    </row>
    <row r="43" spans="1:16" x14ac:dyDescent="0.25">
      <c r="A43" s="29" t="s">
        <v>39</v>
      </c>
      <c r="B43" s="17"/>
      <c r="C43" s="18"/>
      <c r="D43" s="19"/>
    </row>
    <row r="44" spans="1:16" x14ac:dyDescent="0.25">
      <c r="A44" s="20" t="s">
        <v>79</v>
      </c>
      <c r="B44" s="20" t="s">
        <v>80</v>
      </c>
      <c r="C44" s="22"/>
      <c r="D44" s="25" t="s">
        <v>68</v>
      </c>
      <c r="E44" s="24">
        <v>104.1338844</v>
      </c>
      <c r="F44" s="24">
        <v>108.47279625</v>
      </c>
      <c r="G44" s="24">
        <v>112.8117081</v>
      </c>
      <c r="H44" s="24">
        <v>125.82844365</v>
      </c>
      <c r="I44" s="24">
        <v>134.50626735</v>
      </c>
      <c r="J44" s="24">
        <v>208.70165998500002</v>
      </c>
      <c r="K44" s="49">
        <f>J44*$G$2</f>
        <v>5426.2431596100005</v>
      </c>
      <c r="M44" s="50">
        <f>J44/E44-1</f>
        <v>1.0041666666666669</v>
      </c>
      <c r="N44" s="50">
        <f>J44/F44-1</f>
        <v>0.92400000000000015</v>
      </c>
      <c r="O44" s="50">
        <f>J44/G44-1</f>
        <v>0.85000000000000009</v>
      </c>
      <c r="P44" s="50">
        <f>J44/H44-1</f>
        <v>0.65862068965517251</v>
      </c>
    </row>
    <row r="45" spans="1:16" x14ac:dyDescent="0.25">
      <c r="A45" s="29" t="s">
        <v>42</v>
      </c>
      <c r="B45" s="17"/>
      <c r="C45" s="18"/>
      <c r="D45" s="19"/>
    </row>
    <row r="46" spans="1:16" x14ac:dyDescent="0.25">
      <c r="A46" s="26" t="s">
        <v>81</v>
      </c>
      <c r="B46" s="27" t="s">
        <v>82</v>
      </c>
      <c r="C46" s="28"/>
      <c r="D46" s="25" t="s">
        <v>68</v>
      </c>
      <c r="E46" s="24">
        <v>106.81754399999998</v>
      </c>
      <c r="F46" s="24">
        <v>111.26827499999999</v>
      </c>
      <c r="G46" s="24">
        <v>115.71900599999999</v>
      </c>
      <c r="H46" s="24">
        <v>129.07119899999998</v>
      </c>
      <c r="I46" s="24">
        <v>137.97266099999999</v>
      </c>
      <c r="J46" s="24">
        <v>214.0801611</v>
      </c>
      <c r="K46" s="49">
        <f>J46*$G$2</f>
        <v>5566.0841885999998</v>
      </c>
      <c r="M46" s="50">
        <f>J46/E46-1</f>
        <v>1.0041666666666669</v>
      </c>
      <c r="N46" s="50">
        <f>J46/F46-1</f>
        <v>0.92400000000000015</v>
      </c>
      <c r="O46" s="50">
        <f>J46/G46-1</f>
        <v>0.85000000000000009</v>
      </c>
      <c r="P46" s="50">
        <f>J46/H46-1</f>
        <v>0.65862068965517273</v>
      </c>
    </row>
    <row r="47" spans="1:16" x14ac:dyDescent="0.25">
      <c r="A47" s="26" t="s">
        <v>83</v>
      </c>
      <c r="B47" s="27" t="s">
        <v>84</v>
      </c>
      <c r="C47" s="28"/>
      <c r="D47" s="25" t="s">
        <v>85</v>
      </c>
      <c r="E47" s="24">
        <v>85.285769159999987</v>
      </c>
      <c r="F47" s="24">
        <v>88.839342874999986</v>
      </c>
      <c r="G47" s="24">
        <v>92.392916589999999</v>
      </c>
      <c r="H47" s="24">
        <v>103.05363773499998</v>
      </c>
      <c r="I47" s="24">
        <v>110.16078516499999</v>
      </c>
      <c r="J47" s="24">
        <v>170.92689569149999</v>
      </c>
      <c r="K47" s="49">
        <f>J47*$G$2</f>
        <v>4444.0992879790001</v>
      </c>
      <c r="M47" s="50">
        <f>J47/E47-1</f>
        <v>1.0041666666666669</v>
      </c>
      <c r="N47" s="50">
        <f>J47/F47-1</f>
        <v>0.92400000000000015</v>
      </c>
      <c r="O47" s="50">
        <f>J47/G47-1</f>
        <v>0.84999999999999987</v>
      </c>
      <c r="P47" s="50">
        <f>J47/H47-1</f>
        <v>0.65862068965517273</v>
      </c>
    </row>
    <row r="48" spans="1:16" x14ac:dyDescent="0.25">
      <c r="A48" s="26" t="s">
        <v>86</v>
      </c>
      <c r="B48" s="27" t="s">
        <v>87</v>
      </c>
      <c r="C48" s="28"/>
      <c r="D48" s="25" t="s">
        <v>88</v>
      </c>
      <c r="E48" s="24">
        <v>88.096248659999972</v>
      </c>
      <c r="F48" s="24">
        <v>91.766925687499977</v>
      </c>
      <c r="G48" s="24">
        <v>95.437602714999983</v>
      </c>
      <c r="H48" s="24">
        <v>106.44963379749997</v>
      </c>
      <c r="I48" s="24">
        <v>113.79098785249997</v>
      </c>
      <c r="J48" s="24">
        <v>176.55956502274998</v>
      </c>
      <c r="K48" s="49">
        <f>J48*$G$2</f>
        <v>4590.5486905914995</v>
      </c>
      <c r="M48" s="50">
        <f>J48/E48-1</f>
        <v>1.0041666666666669</v>
      </c>
      <c r="N48" s="50">
        <f>J48/F48-1</f>
        <v>0.92400000000000015</v>
      </c>
      <c r="O48" s="50">
        <f>J48/G48-1</f>
        <v>0.85000000000000009</v>
      </c>
      <c r="P48" s="50">
        <f>J48/H48-1</f>
        <v>0.65862068965517273</v>
      </c>
    </row>
    <row r="49" spans="1:16" x14ac:dyDescent="0.25">
      <c r="A49" s="26" t="s">
        <v>89</v>
      </c>
      <c r="B49" s="27" t="s">
        <v>90</v>
      </c>
      <c r="C49" s="28"/>
      <c r="D49" s="25" t="s">
        <v>68</v>
      </c>
      <c r="E49" s="24">
        <v>73.486169039999993</v>
      </c>
      <c r="F49" s="24">
        <v>76.548092749999995</v>
      </c>
      <c r="G49" s="24">
        <v>79.610016459999997</v>
      </c>
      <c r="H49" s="24">
        <v>88.795787589999989</v>
      </c>
      <c r="I49" s="24">
        <v>94.919635010000007</v>
      </c>
      <c r="J49" s="24">
        <v>147.27853045099999</v>
      </c>
      <c r="K49" s="49">
        <f>J49*$G$2</f>
        <v>3829.241791726</v>
      </c>
      <c r="M49" s="50">
        <f>J49/E49-1</f>
        <v>1.0041666666666669</v>
      </c>
      <c r="N49" s="50">
        <f>J49/F49-1</f>
        <v>0.92400000000000015</v>
      </c>
      <c r="O49" s="50">
        <f>J49/G49-1</f>
        <v>0.85000000000000009</v>
      </c>
      <c r="P49" s="50">
        <f>J49/H49-1</f>
        <v>0.65862068965517251</v>
      </c>
    </row>
    <row r="50" spans="1:16" x14ac:dyDescent="0.25">
      <c r="A50" s="26" t="s">
        <v>91</v>
      </c>
      <c r="B50" s="27" t="s">
        <v>92</v>
      </c>
      <c r="C50" s="28"/>
      <c r="D50" s="25" t="s">
        <v>88</v>
      </c>
      <c r="E50" s="24">
        <v>58.250566619999987</v>
      </c>
      <c r="F50" s="24">
        <v>60.67767356249999</v>
      </c>
      <c r="G50" s="24">
        <v>63.104780504999994</v>
      </c>
      <c r="H50" s="24">
        <v>70.38610133249999</v>
      </c>
      <c r="I50" s="24">
        <v>75.240315217499997</v>
      </c>
      <c r="J50" s="24">
        <v>116.74384393424999</v>
      </c>
      <c r="K50" s="49">
        <f>J50*$G$2</f>
        <v>3035.3399422904999</v>
      </c>
      <c r="M50" s="50">
        <f>J50/E50-1</f>
        <v>1.0041666666666669</v>
      </c>
      <c r="N50" s="50">
        <f>J50/F50-1</f>
        <v>0.92400000000000015</v>
      </c>
      <c r="O50" s="50">
        <f>J50/G50-1</f>
        <v>0.85000000000000009</v>
      </c>
      <c r="P50" s="50">
        <f>J50/H50-1</f>
        <v>0.65862068965517251</v>
      </c>
    </row>
    <row r="51" spans="1:16" x14ac:dyDescent="0.25">
      <c r="A51" s="31" t="s">
        <v>93</v>
      </c>
      <c r="B51" s="12"/>
      <c r="C51" s="10"/>
      <c r="D51" s="11"/>
      <c r="E51" s="13" t="s">
        <v>6</v>
      </c>
      <c r="F51" s="13" t="s">
        <v>7</v>
      </c>
      <c r="G51" s="13" t="s">
        <v>8</v>
      </c>
      <c r="H51" s="13" t="s">
        <v>9</v>
      </c>
      <c r="I51" s="13" t="s">
        <v>1091</v>
      </c>
      <c r="J51" s="13" t="s">
        <v>10</v>
      </c>
      <c r="K51" s="14" t="s">
        <v>11</v>
      </c>
      <c r="L51" s="15"/>
      <c r="M51" s="13" t="s">
        <v>6</v>
      </c>
      <c r="N51" s="13" t="s">
        <v>7</v>
      </c>
      <c r="O51" s="13" t="s">
        <v>8</v>
      </c>
      <c r="P51" s="13" t="s">
        <v>9</v>
      </c>
    </row>
    <row r="52" spans="1:16" x14ac:dyDescent="0.25">
      <c r="A52" s="29" t="s">
        <v>94</v>
      </c>
      <c r="B52" s="17"/>
      <c r="C52" s="18"/>
      <c r="D52" s="19"/>
      <c r="E52" s="19"/>
      <c r="F52" s="19"/>
      <c r="G52" s="19"/>
      <c r="H52" s="19"/>
      <c r="I52" s="19"/>
      <c r="J52" s="19"/>
      <c r="K52" s="19"/>
      <c r="M52" s="19"/>
      <c r="N52" s="19"/>
      <c r="O52" s="19"/>
      <c r="P52" s="19"/>
    </row>
    <row r="53" spans="1:16" x14ac:dyDescent="0.25">
      <c r="A53" s="20" t="s">
        <v>95</v>
      </c>
      <c r="B53" s="20" t="s">
        <v>96</v>
      </c>
      <c r="C53" s="34"/>
      <c r="D53" s="25" t="s">
        <v>17</v>
      </c>
      <c r="E53" s="24">
        <v>124.72799879999998</v>
      </c>
      <c r="F53" s="24">
        <v>129.92499874999999</v>
      </c>
      <c r="G53" s="24">
        <v>135.12199869999998</v>
      </c>
      <c r="H53" s="24">
        <v>150.71299854999998</v>
      </c>
      <c r="I53" s="24">
        <v>161.10699844999999</v>
      </c>
      <c r="J53" s="24">
        <v>249.97569759499996</v>
      </c>
      <c r="K53" s="49">
        <f t="shared" ref="K53:K62" si="10">J53*$G$2</f>
        <v>6499.3681374699991</v>
      </c>
      <c r="M53" s="50">
        <f>J53/E53-1</f>
        <v>1.0041666666666664</v>
      </c>
      <c r="N53" s="50">
        <f>J53/F53-1</f>
        <v>0.92399999999999993</v>
      </c>
      <c r="O53" s="50">
        <f>J53/G53-1</f>
        <v>0.85000000000000009</v>
      </c>
      <c r="P53" s="50">
        <f>J53/H53-1</f>
        <v>0.65862068965517229</v>
      </c>
    </row>
    <row r="54" spans="1:16" x14ac:dyDescent="0.25">
      <c r="A54" s="20" t="s">
        <v>97</v>
      </c>
      <c r="B54" s="21" t="s">
        <v>98</v>
      </c>
      <c r="C54" s="22"/>
      <c r="D54" s="23" t="s">
        <v>33</v>
      </c>
      <c r="E54" s="24">
        <v>84.673095816</v>
      </c>
      <c r="F54" s="24">
        <v>88.201141475</v>
      </c>
      <c r="G54" s="24">
        <v>91.729187134</v>
      </c>
      <c r="H54" s="24">
        <v>102.313324111</v>
      </c>
      <c r="I54" s="24">
        <v>109.369415429</v>
      </c>
      <c r="J54" s="24">
        <v>169.69899619790002</v>
      </c>
      <c r="K54" s="49">
        <f t="shared" si="10"/>
        <v>4412.1739011454001</v>
      </c>
      <c r="M54" s="50">
        <f>J54/E54-1</f>
        <v>1.0041666666666669</v>
      </c>
      <c r="N54" s="50">
        <f>J54/F54-1</f>
        <v>0.92400000000000015</v>
      </c>
      <c r="O54" s="50">
        <f>J54/G54-1</f>
        <v>0.85000000000000009</v>
      </c>
      <c r="P54" s="50">
        <f>J54/H54-1</f>
        <v>0.65862068965517251</v>
      </c>
    </row>
    <row r="55" spans="1:16" x14ac:dyDescent="0.25">
      <c r="A55" s="20" t="s">
        <v>99</v>
      </c>
      <c r="B55" s="20" t="s">
        <v>100</v>
      </c>
      <c r="C55" s="34"/>
      <c r="D55" s="25" t="s">
        <v>17</v>
      </c>
      <c r="E55" s="24">
        <v>83.493225299999992</v>
      </c>
      <c r="F55" s="24">
        <v>86.972109687499994</v>
      </c>
      <c r="G55" s="24">
        <v>90.450994074999997</v>
      </c>
      <c r="H55" s="24">
        <v>100.88764723749999</v>
      </c>
      <c r="I55" s="24">
        <v>107.8454160125</v>
      </c>
      <c r="J55" s="24">
        <v>167.33433903875002</v>
      </c>
      <c r="K55" s="49">
        <f t="shared" si="10"/>
        <v>4350.6928150075</v>
      </c>
      <c r="M55" s="50">
        <f>J55/E55-1</f>
        <v>1.0041666666666669</v>
      </c>
      <c r="N55" s="50">
        <f>J55/F55-1</f>
        <v>0.92400000000000038</v>
      </c>
      <c r="O55" s="50">
        <f>J55/G55-1</f>
        <v>0.85000000000000031</v>
      </c>
      <c r="P55" s="50">
        <f>J55/H55-1</f>
        <v>0.65862068965517273</v>
      </c>
    </row>
    <row r="56" spans="1:16" x14ac:dyDescent="0.25">
      <c r="A56" s="29" t="s">
        <v>101</v>
      </c>
      <c r="B56" s="17"/>
      <c r="C56" s="18"/>
      <c r="D56" s="19"/>
    </row>
    <row r="57" spans="1:16" x14ac:dyDescent="0.25">
      <c r="A57" s="26" t="s">
        <v>102</v>
      </c>
      <c r="B57" s="27" t="s">
        <v>103</v>
      </c>
      <c r="C57" s="28"/>
      <c r="D57" s="23" t="s">
        <v>104</v>
      </c>
      <c r="E57" s="24">
        <v>86.637368939999973</v>
      </c>
      <c r="F57" s="24">
        <v>90.247259312499978</v>
      </c>
      <c r="G57" s="24">
        <v>93.857149684999982</v>
      </c>
      <c r="H57" s="24">
        <v>104.68682080249998</v>
      </c>
      <c r="I57" s="24">
        <v>111.90660154749997</v>
      </c>
      <c r="J57" s="24">
        <v>173.63572691724997</v>
      </c>
      <c r="K57" s="49">
        <f t="shared" si="10"/>
        <v>4514.5288998484993</v>
      </c>
      <c r="M57" s="50">
        <f t="shared" ref="M57:M62" si="11">J57/E57-1</f>
        <v>1.0041666666666669</v>
      </c>
      <c r="N57" s="50">
        <f t="shared" ref="N57:N62" si="12">J57/F57-1</f>
        <v>0.92400000000000015</v>
      </c>
      <c r="O57" s="50">
        <f t="shared" ref="O57:O62" si="13">J57/G57-1</f>
        <v>0.85000000000000009</v>
      </c>
      <c r="P57" s="50">
        <f t="shared" ref="P57:P62" si="14">J57/H57-1</f>
        <v>0.65862068965517251</v>
      </c>
    </row>
    <row r="58" spans="1:16" x14ac:dyDescent="0.25">
      <c r="A58" s="26" t="s">
        <v>105</v>
      </c>
      <c r="B58" s="27" t="s">
        <v>106</v>
      </c>
      <c r="C58" s="28"/>
      <c r="D58" s="30" t="s">
        <v>107</v>
      </c>
      <c r="E58" s="24">
        <v>69.291023699999982</v>
      </c>
      <c r="F58" s="24">
        <v>72.178149687499982</v>
      </c>
      <c r="G58" s="24">
        <v>75.065275674999981</v>
      </c>
      <c r="H58" s="24">
        <v>83.726653637499979</v>
      </c>
      <c r="I58" s="24">
        <v>89.500905612499977</v>
      </c>
      <c r="J58" s="24">
        <v>138.87075999874997</v>
      </c>
      <c r="K58" s="49">
        <f t="shared" si="10"/>
        <v>3610.6397599674992</v>
      </c>
      <c r="M58" s="50">
        <f t="shared" si="11"/>
        <v>1.0041666666666669</v>
      </c>
      <c r="N58" s="50">
        <f t="shared" si="12"/>
        <v>0.92400000000000015</v>
      </c>
      <c r="O58" s="50">
        <f t="shared" si="13"/>
        <v>0.85000000000000009</v>
      </c>
      <c r="P58" s="50">
        <f t="shared" si="14"/>
        <v>0.65862068965517251</v>
      </c>
    </row>
    <row r="59" spans="1:16" x14ac:dyDescent="0.25">
      <c r="A59" s="26" t="s">
        <v>108</v>
      </c>
      <c r="B59" s="27" t="s">
        <v>109</v>
      </c>
      <c r="C59" s="28"/>
      <c r="D59" s="30" t="s">
        <v>17</v>
      </c>
      <c r="E59" s="24">
        <v>66.386149649999993</v>
      </c>
      <c r="F59" s="24">
        <v>69.152239218749997</v>
      </c>
      <c r="G59" s="24">
        <v>71.918328787500002</v>
      </c>
      <c r="H59" s="24">
        <v>80.216597493749987</v>
      </c>
      <c r="I59" s="24">
        <v>85.748776631249996</v>
      </c>
      <c r="J59" s="24">
        <v>133.04890825687502</v>
      </c>
      <c r="K59" s="49">
        <f t="shared" si="10"/>
        <v>3459.2716146787507</v>
      </c>
      <c r="M59" s="50">
        <f t="shared" si="11"/>
        <v>1.0041666666666673</v>
      </c>
      <c r="N59" s="50">
        <f t="shared" si="12"/>
        <v>0.92400000000000038</v>
      </c>
      <c r="O59" s="50">
        <f t="shared" si="13"/>
        <v>0.85000000000000031</v>
      </c>
      <c r="P59" s="50">
        <f t="shared" si="14"/>
        <v>0.65862068965517295</v>
      </c>
    </row>
    <row r="60" spans="1:16" x14ac:dyDescent="0.25">
      <c r="A60" s="26" t="s">
        <v>110</v>
      </c>
      <c r="B60" s="27" t="s">
        <v>111</v>
      </c>
      <c r="C60" s="28"/>
      <c r="D60" s="30" t="s">
        <v>17</v>
      </c>
      <c r="E60" s="24">
        <v>51.896662499999991</v>
      </c>
      <c r="F60" s="24">
        <v>54.059023437499995</v>
      </c>
      <c r="G60" s="24">
        <v>56.221384374999992</v>
      </c>
      <c r="H60" s="24">
        <v>62.708467187499991</v>
      </c>
      <c r="I60" s="24">
        <v>67.0331890625</v>
      </c>
      <c r="J60" s="24">
        <v>104.00956109374999</v>
      </c>
      <c r="K60" s="49">
        <f t="shared" si="10"/>
        <v>2704.2485884375001</v>
      </c>
      <c r="M60" s="50">
        <f t="shared" si="11"/>
        <v>1.0041666666666669</v>
      </c>
      <c r="N60" s="50">
        <f t="shared" si="12"/>
        <v>0.92400000000000015</v>
      </c>
      <c r="O60" s="50">
        <f t="shared" si="13"/>
        <v>0.85000000000000009</v>
      </c>
      <c r="P60" s="50">
        <f t="shared" si="14"/>
        <v>0.65862068965517251</v>
      </c>
    </row>
    <row r="61" spans="1:16" x14ac:dyDescent="0.25">
      <c r="A61" s="26" t="s">
        <v>112</v>
      </c>
      <c r="B61" s="27" t="s">
        <v>113</v>
      </c>
      <c r="C61" s="28"/>
      <c r="D61" s="30" t="s">
        <v>17</v>
      </c>
      <c r="E61" s="24">
        <v>60.505499700000001</v>
      </c>
      <c r="F61" s="24">
        <v>63.026562187500005</v>
      </c>
      <c r="G61" s="24">
        <v>65.547624675000009</v>
      </c>
      <c r="H61" s="24">
        <v>73.110812137500005</v>
      </c>
      <c r="I61" s="24">
        <v>78.152937112499998</v>
      </c>
      <c r="J61" s="24">
        <v>121.26310564875003</v>
      </c>
      <c r="K61" s="49">
        <f t="shared" si="10"/>
        <v>3152.8407468675009</v>
      </c>
      <c r="M61" s="50">
        <f t="shared" si="11"/>
        <v>1.0041666666666669</v>
      </c>
      <c r="N61" s="50">
        <f t="shared" si="12"/>
        <v>0.92400000000000038</v>
      </c>
      <c r="O61" s="50">
        <f t="shared" si="13"/>
        <v>0.85000000000000009</v>
      </c>
      <c r="P61" s="50">
        <f t="shared" si="14"/>
        <v>0.65862068965517273</v>
      </c>
    </row>
    <row r="62" spans="1:16" x14ac:dyDescent="0.25">
      <c r="A62" s="20" t="s">
        <v>114</v>
      </c>
      <c r="B62" s="27" t="s">
        <v>115</v>
      </c>
      <c r="C62" s="22"/>
      <c r="D62" s="23" t="s">
        <v>17</v>
      </c>
      <c r="E62" s="24">
        <v>56.291417819999992</v>
      </c>
      <c r="F62" s="24">
        <v>58.636893562499992</v>
      </c>
      <c r="G62" s="24">
        <v>60.982369304999992</v>
      </c>
      <c r="H62" s="24">
        <v>68.018796532499991</v>
      </c>
      <c r="I62" s="24">
        <v>72.70974801749999</v>
      </c>
      <c r="J62" s="24">
        <v>112.81738321424999</v>
      </c>
      <c r="K62" s="49">
        <f t="shared" si="10"/>
        <v>2933.2519635704998</v>
      </c>
      <c r="M62" s="50">
        <f t="shared" si="11"/>
        <v>1.0041666666666669</v>
      </c>
      <c r="N62" s="50">
        <f t="shared" si="12"/>
        <v>0.92399999999999993</v>
      </c>
      <c r="O62" s="50">
        <f t="shared" si="13"/>
        <v>0.85000000000000009</v>
      </c>
      <c r="P62" s="50">
        <f t="shared" si="14"/>
        <v>0.65862068965517251</v>
      </c>
    </row>
    <row r="63" spans="1:16" x14ac:dyDescent="0.25">
      <c r="A63" s="31" t="s">
        <v>116</v>
      </c>
      <c r="B63" s="12"/>
      <c r="C63" s="10"/>
      <c r="D63" s="11"/>
      <c r="E63" s="13" t="s">
        <v>6</v>
      </c>
      <c r="F63" s="13" t="s">
        <v>7</v>
      </c>
      <c r="G63" s="13" t="s">
        <v>8</v>
      </c>
      <c r="H63" s="13" t="s">
        <v>9</v>
      </c>
      <c r="I63" s="13" t="s">
        <v>1091</v>
      </c>
      <c r="J63" s="13" t="s">
        <v>10</v>
      </c>
      <c r="K63" s="14" t="s">
        <v>11</v>
      </c>
      <c r="L63" s="15"/>
      <c r="M63" s="13" t="s">
        <v>6</v>
      </c>
      <c r="N63" s="13" t="s">
        <v>7</v>
      </c>
      <c r="O63" s="13" t="s">
        <v>8</v>
      </c>
      <c r="P63" s="13" t="s">
        <v>9</v>
      </c>
    </row>
    <row r="64" spans="1:16" x14ac:dyDescent="0.25">
      <c r="A64" s="29" t="s">
        <v>94</v>
      </c>
      <c r="B64" s="17"/>
      <c r="C64" s="18"/>
      <c r="D64" s="19"/>
      <c r="E64" s="19"/>
      <c r="F64" s="19"/>
      <c r="G64" s="19"/>
      <c r="H64" s="19"/>
      <c r="I64" s="19"/>
      <c r="J64" s="19"/>
      <c r="K64" s="19"/>
      <c r="M64" s="19"/>
      <c r="N64" s="19"/>
      <c r="O64" s="19"/>
      <c r="P64" s="19"/>
    </row>
    <row r="65" spans="1:16" x14ac:dyDescent="0.25">
      <c r="A65" s="20" t="s">
        <v>117</v>
      </c>
      <c r="B65" s="20" t="s">
        <v>118</v>
      </c>
      <c r="C65" s="22"/>
      <c r="D65" s="25" t="s">
        <v>68</v>
      </c>
      <c r="E65" s="24">
        <v>113.49402696000001</v>
      </c>
      <c r="F65" s="24">
        <v>118.22294475000001</v>
      </c>
      <c r="G65" s="24">
        <v>122.95186254000002</v>
      </c>
      <c r="H65" s="24">
        <v>137.13861591</v>
      </c>
      <c r="I65" s="24">
        <v>146.59645149000002</v>
      </c>
      <c r="J65" s="24">
        <v>227.46094569900006</v>
      </c>
      <c r="K65" s="49">
        <f>J65*$G$2</f>
        <v>5913.9845881740021</v>
      </c>
      <c r="M65" s="50">
        <f>J65/E65-1</f>
        <v>1.0041666666666669</v>
      </c>
      <c r="N65" s="50">
        <f>J65/F65-1</f>
        <v>0.92400000000000038</v>
      </c>
      <c r="O65" s="50">
        <f>J65/G65-1</f>
        <v>0.85000000000000009</v>
      </c>
      <c r="P65" s="50">
        <f>J65/H65-1</f>
        <v>0.65862068965517295</v>
      </c>
    </row>
    <row r="66" spans="1:16" x14ac:dyDescent="0.25">
      <c r="A66" s="20" t="s">
        <v>119</v>
      </c>
      <c r="B66" s="21" t="s">
        <v>120</v>
      </c>
      <c r="C66" s="22"/>
      <c r="D66" s="23" t="s">
        <v>68</v>
      </c>
      <c r="E66" s="24">
        <v>74.536137468000007</v>
      </c>
      <c r="F66" s="24">
        <v>77.641809862499997</v>
      </c>
      <c r="G66" s="24">
        <v>80.747482257000001</v>
      </c>
      <c r="H66" s="24">
        <v>90.064499440500001</v>
      </c>
      <c r="I66" s="24">
        <v>96.275844229500009</v>
      </c>
      <c r="J66" s="24">
        <v>149.38284217545001</v>
      </c>
      <c r="K66" s="49">
        <f>J66*$G$2</f>
        <v>3883.9538965617003</v>
      </c>
      <c r="M66" s="50">
        <f>J66/E66-1</f>
        <v>1.0041666666666664</v>
      </c>
      <c r="N66" s="50">
        <f>J66/F66-1</f>
        <v>0.92400000000000015</v>
      </c>
      <c r="O66" s="50">
        <f>J66/G66-1</f>
        <v>0.85000000000000009</v>
      </c>
      <c r="P66" s="50">
        <f>J66/H66-1</f>
        <v>0.65862068965517251</v>
      </c>
    </row>
    <row r="67" spans="1:16" x14ac:dyDescent="0.25">
      <c r="A67" s="29" t="s">
        <v>101</v>
      </c>
      <c r="B67" s="17"/>
      <c r="C67" s="18"/>
      <c r="D67" s="19"/>
    </row>
    <row r="68" spans="1:16" x14ac:dyDescent="0.25">
      <c r="A68" s="26" t="s">
        <v>121</v>
      </c>
      <c r="B68" s="27" t="s">
        <v>122</v>
      </c>
      <c r="C68" s="28"/>
      <c r="D68" s="23" t="s">
        <v>123</v>
      </c>
      <c r="E68" s="24">
        <v>81.398971439999983</v>
      </c>
      <c r="F68" s="24">
        <v>84.790595249999981</v>
      </c>
      <c r="G68" s="24">
        <v>88.182219059999994</v>
      </c>
      <c r="H68" s="24">
        <v>98.357090489999976</v>
      </c>
      <c r="I68" s="24">
        <v>105.14033810999999</v>
      </c>
      <c r="J68" s="24">
        <v>163.13710526099999</v>
      </c>
      <c r="K68" s="49">
        <f t="shared" ref="K68:K73" si="15">J68*$G$2</f>
        <v>4241.5647367860001</v>
      </c>
      <c r="M68" s="50">
        <f t="shared" ref="M68:M73" si="16">J68/E68-1</f>
        <v>1.0041666666666669</v>
      </c>
      <c r="N68" s="50">
        <f t="shared" ref="N68:N73" si="17">J68/F68-1</f>
        <v>0.92400000000000038</v>
      </c>
      <c r="O68" s="50">
        <f t="shared" ref="O68:O73" si="18">J68/G68-1</f>
        <v>0.85000000000000009</v>
      </c>
      <c r="P68" s="50">
        <f t="shared" ref="P68:P73" si="19">J68/H68-1</f>
        <v>0.65862068965517273</v>
      </c>
    </row>
    <row r="69" spans="1:16" x14ac:dyDescent="0.25">
      <c r="A69" s="26" t="s">
        <v>124</v>
      </c>
      <c r="B69" s="27" t="s">
        <v>125</v>
      </c>
      <c r="C69" s="28"/>
      <c r="D69" s="23" t="s">
        <v>68</v>
      </c>
      <c r="E69" s="24">
        <v>63.475936349999984</v>
      </c>
      <c r="F69" s="24">
        <v>66.120767031249983</v>
      </c>
      <c r="G69" s="24">
        <v>68.765597712499982</v>
      </c>
      <c r="H69" s="24">
        <v>76.70008975624998</v>
      </c>
      <c r="I69" s="24">
        <v>81.989751118749979</v>
      </c>
      <c r="J69" s="24">
        <v>127.21635576812497</v>
      </c>
      <c r="K69" s="49">
        <f t="shared" si="15"/>
        <v>3307.6252499712491</v>
      </c>
      <c r="M69" s="50">
        <f t="shared" si="16"/>
        <v>1.0041666666666669</v>
      </c>
      <c r="N69" s="50">
        <f t="shared" si="17"/>
        <v>0.92399999999999993</v>
      </c>
      <c r="O69" s="50">
        <f t="shared" si="18"/>
        <v>0.85000000000000009</v>
      </c>
      <c r="P69" s="50">
        <f t="shared" si="19"/>
        <v>0.65862068965517251</v>
      </c>
    </row>
    <row r="70" spans="1:16" x14ac:dyDescent="0.25">
      <c r="A70" s="26" t="s">
        <v>126</v>
      </c>
      <c r="B70" s="27" t="s">
        <v>127</v>
      </c>
      <c r="C70" s="28"/>
      <c r="D70" s="23" t="s">
        <v>68</v>
      </c>
      <c r="E70" s="24">
        <v>58.576284599999987</v>
      </c>
      <c r="F70" s="24">
        <v>61.01696312499999</v>
      </c>
      <c r="G70" s="24">
        <v>63.457641649999992</v>
      </c>
      <c r="H70" s="24">
        <v>70.779677224999986</v>
      </c>
      <c r="I70" s="24">
        <v>75.661034274999992</v>
      </c>
      <c r="J70" s="24">
        <v>117.3966370525</v>
      </c>
      <c r="K70" s="49">
        <f t="shared" si="15"/>
        <v>3052.3125633649997</v>
      </c>
      <c r="M70" s="50">
        <f t="shared" si="16"/>
        <v>1.0041666666666669</v>
      </c>
      <c r="N70" s="50">
        <f t="shared" si="17"/>
        <v>0.92400000000000038</v>
      </c>
      <c r="O70" s="50">
        <f t="shared" si="18"/>
        <v>0.85000000000000009</v>
      </c>
      <c r="P70" s="50">
        <f t="shared" si="19"/>
        <v>0.65862068965517273</v>
      </c>
    </row>
    <row r="71" spans="1:16" x14ac:dyDescent="0.25">
      <c r="A71" s="26" t="s">
        <v>128</v>
      </c>
      <c r="B71" s="27" t="s">
        <v>129</v>
      </c>
      <c r="C71" s="28"/>
      <c r="D71" s="23" t="s">
        <v>68</v>
      </c>
      <c r="E71" s="24">
        <v>49.432437599999986</v>
      </c>
      <c r="F71" s="24">
        <v>51.492122499999986</v>
      </c>
      <c r="G71" s="24">
        <v>53.551807399999987</v>
      </c>
      <c r="H71" s="24">
        <v>59.730862099999982</v>
      </c>
      <c r="I71" s="24">
        <v>63.85023189999999</v>
      </c>
      <c r="J71" s="24">
        <v>99.070843689999975</v>
      </c>
      <c r="K71" s="49">
        <f t="shared" si="15"/>
        <v>2575.8419359399995</v>
      </c>
      <c r="M71" s="50">
        <f t="shared" si="16"/>
        <v>1.0041666666666669</v>
      </c>
      <c r="N71" s="50">
        <f t="shared" si="17"/>
        <v>0.92399999999999993</v>
      </c>
      <c r="O71" s="50">
        <f t="shared" si="18"/>
        <v>0.85000000000000009</v>
      </c>
      <c r="P71" s="50">
        <f t="shared" si="19"/>
        <v>0.65862068965517251</v>
      </c>
    </row>
    <row r="72" spans="1:16" x14ac:dyDescent="0.25">
      <c r="A72" s="26" t="s">
        <v>130</v>
      </c>
      <c r="B72" s="27" t="s">
        <v>131</v>
      </c>
      <c r="C72" s="28"/>
      <c r="D72" s="23" t="s">
        <v>68</v>
      </c>
      <c r="E72" s="24">
        <v>57.312173939999994</v>
      </c>
      <c r="F72" s="24">
        <v>59.700181187499993</v>
      </c>
      <c r="G72" s="24">
        <v>62.088188434999999</v>
      </c>
      <c r="H72" s="24">
        <v>69.25221017749999</v>
      </c>
      <c r="I72" s="24">
        <v>74.028224672500002</v>
      </c>
      <c r="J72" s="24">
        <v>114.86314860475001</v>
      </c>
      <c r="K72" s="49">
        <f t="shared" si="15"/>
        <v>2986.4418637235003</v>
      </c>
      <c r="M72" s="50">
        <f t="shared" si="16"/>
        <v>1.0041666666666669</v>
      </c>
      <c r="N72" s="50">
        <f t="shared" si="17"/>
        <v>0.92400000000000038</v>
      </c>
      <c r="O72" s="50">
        <f t="shared" si="18"/>
        <v>0.85000000000000009</v>
      </c>
      <c r="P72" s="50">
        <f t="shared" si="19"/>
        <v>0.65862068965517273</v>
      </c>
    </row>
    <row r="73" spans="1:16" x14ac:dyDescent="0.25">
      <c r="A73" s="20" t="s">
        <v>132</v>
      </c>
      <c r="B73" s="27" t="s">
        <v>133</v>
      </c>
      <c r="C73" s="22"/>
      <c r="D73" s="23" t="s">
        <v>68</v>
      </c>
      <c r="E73" s="24">
        <v>53.269368419999992</v>
      </c>
      <c r="F73" s="24">
        <v>55.488925437499994</v>
      </c>
      <c r="G73" s="24">
        <v>57.708482454999995</v>
      </c>
      <c r="H73" s="24">
        <v>64.367153507499992</v>
      </c>
      <c r="I73" s="24">
        <v>68.806267542499995</v>
      </c>
      <c r="J73" s="24">
        <v>106.76069254174999</v>
      </c>
      <c r="K73" s="49">
        <f t="shared" si="15"/>
        <v>2775.7780060854998</v>
      </c>
      <c r="M73" s="50">
        <f t="shared" si="16"/>
        <v>1.0041666666666669</v>
      </c>
      <c r="N73" s="50">
        <f t="shared" si="17"/>
        <v>0.92399999999999993</v>
      </c>
      <c r="O73" s="50">
        <f t="shared" si="18"/>
        <v>0.84999999999999987</v>
      </c>
      <c r="P73" s="50">
        <f t="shared" si="19"/>
        <v>0.65862068965517251</v>
      </c>
    </row>
    <row r="74" spans="1:16" x14ac:dyDescent="0.25">
      <c r="A74" s="29" t="s">
        <v>134</v>
      </c>
      <c r="B74" s="16"/>
      <c r="C74" s="32"/>
      <c r="D74" s="33"/>
    </row>
    <row r="75" spans="1:16" x14ac:dyDescent="0.25">
      <c r="A75" s="20" t="s">
        <v>135</v>
      </c>
      <c r="B75" s="21" t="s">
        <v>136</v>
      </c>
      <c r="C75" s="22"/>
      <c r="D75" s="23" t="s">
        <v>68</v>
      </c>
      <c r="E75" s="24">
        <v>40.941196109999993</v>
      </c>
      <c r="F75" s="24">
        <v>42.647079281249994</v>
      </c>
      <c r="G75" s="24">
        <v>44.352962452499995</v>
      </c>
      <c r="H75" s="24">
        <v>49.47061196624999</v>
      </c>
      <c r="I75" s="24">
        <v>52.882378308749999</v>
      </c>
      <c r="J75" s="24">
        <v>82.052980537124995</v>
      </c>
      <c r="K75" s="49">
        <f>J75*$G$2</f>
        <v>2133.3774939652499</v>
      </c>
      <c r="M75" s="50">
        <f>J75/E75-1</f>
        <v>1.0041666666666669</v>
      </c>
      <c r="N75" s="50">
        <f>J75/F75-1</f>
        <v>0.92400000000000015</v>
      </c>
      <c r="O75" s="50">
        <f>J75/G75-1</f>
        <v>0.85000000000000009</v>
      </c>
      <c r="P75" s="50">
        <f>J75/H75-1</f>
        <v>0.65862068965517273</v>
      </c>
    </row>
    <row r="76" spans="1:16" x14ac:dyDescent="0.25">
      <c r="A76" s="31" t="s">
        <v>137</v>
      </c>
      <c r="B76" s="12"/>
      <c r="C76" s="10"/>
      <c r="D76" s="11"/>
      <c r="E76" s="13" t="s">
        <v>6</v>
      </c>
      <c r="F76" s="13" t="s">
        <v>7</v>
      </c>
      <c r="G76" s="13" t="s">
        <v>8</v>
      </c>
      <c r="H76" s="13" t="s">
        <v>9</v>
      </c>
      <c r="I76" s="13" t="s">
        <v>1091</v>
      </c>
      <c r="J76" s="13" t="s">
        <v>10</v>
      </c>
      <c r="K76" s="14" t="s">
        <v>11</v>
      </c>
      <c r="L76" s="15"/>
      <c r="M76" s="13" t="s">
        <v>6</v>
      </c>
      <c r="N76" s="13" t="s">
        <v>7</v>
      </c>
      <c r="O76" s="13" t="s">
        <v>8</v>
      </c>
      <c r="P76" s="13" t="s">
        <v>9</v>
      </c>
    </row>
    <row r="77" spans="1:16" x14ac:dyDescent="0.25">
      <c r="A77" s="29" t="s">
        <v>138</v>
      </c>
      <c r="B77" s="17"/>
      <c r="C77" s="18"/>
      <c r="D77" s="19"/>
      <c r="E77" s="19"/>
      <c r="F77" s="19"/>
      <c r="G77" s="19"/>
      <c r="H77" s="19"/>
      <c r="I77" s="19"/>
      <c r="J77" s="19"/>
      <c r="K77" s="19"/>
      <c r="M77" s="19"/>
      <c r="N77" s="19"/>
      <c r="O77" s="19"/>
      <c r="P77" s="19"/>
    </row>
    <row r="78" spans="1:16" x14ac:dyDescent="0.25">
      <c r="A78" s="20" t="s">
        <v>139</v>
      </c>
      <c r="B78" s="21" t="s">
        <v>140</v>
      </c>
      <c r="C78" s="22"/>
      <c r="D78" s="23" t="s">
        <v>17</v>
      </c>
      <c r="E78" s="24">
        <v>99.049923163799988</v>
      </c>
      <c r="F78" s="24">
        <v>103.17700329562498</v>
      </c>
      <c r="G78" s="24">
        <v>107.30408342744998</v>
      </c>
      <c r="H78" s="24">
        <v>119.68532382292499</v>
      </c>
      <c r="I78" s="24">
        <v>127.93948408657498</v>
      </c>
      <c r="J78" s="24">
        <v>198.51255434078249</v>
      </c>
      <c r="K78" s="49">
        <f>J78*$G$2</f>
        <v>5161.326412860345</v>
      </c>
      <c r="M78" s="50">
        <f>J78/E78-1</f>
        <v>1.0041666666666669</v>
      </c>
      <c r="N78" s="50">
        <f>J78/F78-1</f>
        <v>0.92400000000000015</v>
      </c>
      <c r="O78" s="50">
        <f>J78/G78-1</f>
        <v>0.85000000000000009</v>
      </c>
      <c r="P78" s="50">
        <f>J78/H78-1</f>
        <v>0.65862068965517251</v>
      </c>
    </row>
    <row r="79" spans="1:16" x14ac:dyDescent="0.25">
      <c r="A79" s="26" t="s">
        <v>141</v>
      </c>
      <c r="B79" s="27" t="s">
        <v>142</v>
      </c>
      <c r="C79" s="28"/>
      <c r="D79" s="30" t="s">
        <v>17</v>
      </c>
      <c r="E79" s="24">
        <v>68.029129421999997</v>
      </c>
      <c r="F79" s="24">
        <v>70.863676481249996</v>
      </c>
      <c r="G79" s="24">
        <v>73.698223540499995</v>
      </c>
      <c r="H79" s="24">
        <v>82.201864718249993</v>
      </c>
      <c r="I79" s="24">
        <v>87.870958836750006</v>
      </c>
      <c r="J79" s="24">
        <v>136.341713549925</v>
      </c>
      <c r="K79" s="49">
        <f>J79*$G$2</f>
        <v>3544.88455229805</v>
      </c>
      <c r="M79" s="50">
        <f>J79/E79-1</f>
        <v>1.0041666666666669</v>
      </c>
      <c r="N79" s="50">
        <f>J79/F79-1</f>
        <v>0.92400000000000015</v>
      </c>
      <c r="O79" s="50">
        <f>J79/G79-1</f>
        <v>0.85000000000000009</v>
      </c>
      <c r="P79" s="50">
        <f>J79/H79-1</f>
        <v>0.65862068965517251</v>
      </c>
    </row>
    <row r="80" spans="1:16" x14ac:dyDescent="0.25">
      <c r="A80" s="20" t="s">
        <v>143</v>
      </c>
      <c r="B80" s="20" t="s">
        <v>144</v>
      </c>
      <c r="C80" s="22"/>
      <c r="D80" s="25" t="s">
        <v>17</v>
      </c>
      <c r="E80" s="24">
        <v>46.750374011999995</v>
      </c>
      <c r="F80" s="24">
        <v>48.698306262499997</v>
      </c>
      <c r="G80" s="24">
        <v>50.646238513</v>
      </c>
      <c r="H80" s="24">
        <v>56.490035264499994</v>
      </c>
      <c r="I80" s="24">
        <v>60.3858997655</v>
      </c>
      <c r="J80" s="24">
        <v>93.695541249050009</v>
      </c>
      <c r="K80" s="49">
        <f>J80*$G$2</f>
        <v>2436.0840724753002</v>
      </c>
      <c r="M80" s="50">
        <f>J80/E80-1</f>
        <v>1.0041666666666673</v>
      </c>
      <c r="N80" s="50">
        <f>J80/F80-1</f>
        <v>0.92400000000000038</v>
      </c>
      <c r="O80" s="50">
        <f>J80/G80-1</f>
        <v>0.85000000000000009</v>
      </c>
      <c r="P80" s="50">
        <f>J80/H80-1</f>
        <v>0.65862068965517273</v>
      </c>
    </row>
    <row r="81" spans="1:16" x14ac:dyDescent="0.25">
      <c r="A81" s="26" t="s">
        <v>145</v>
      </c>
      <c r="B81" s="27" t="s">
        <v>146</v>
      </c>
      <c r="C81" s="28"/>
      <c r="D81" s="30" t="s">
        <v>17</v>
      </c>
      <c r="E81" s="24">
        <v>61.071213136799997</v>
      </c>
      <c r="F81" s="24">
        <v>63.615847017500002</v>
      </c>
      <c r="G81" s="24">
        <v>66.160480898200007</v>
      </c>
      <c r="H81" s="24">
        <v>73.794382540299992</v>
      </c>
      <c r="I81" s="24">
        <v>78.883650301700001</v>
      </c>
      <c r="J81" s="24">
        <v>122.39688966167002</v>
      </c>
      <c r="K81" s="49">
        <f>J81*$G$2</f>
        <v>3182.3191312034205</v>
      </c>
      <c r="M81" s="50">
        <f>J81/E81-1</f>
        <v>1.0041666666666669</v>
      </c>
      <c r="N81" s="50">
        <f>J81/F81-1</f>
        <v>0.92400000000000015</v>
      </c>
      <c r="O81" s="50">
        <f>J81/G81-1</f>
        <v>0.85000000000000009</v>
      </c>
      <c r="P81" s="50">
        <f>J81/H81-1</f>
        <v>0.65862068965517273</v>
      </c>
    </row>
    <row r="82" spans="1:16" x14ac:dyDescent="0.25">
      <c r="A82" s="20" t="s">
        <v>147</v>
      </c>
      <c r="B82" s="20" t="s">
        <v>148</v>
      </c>
      <c r="C82" s="22"/>
      <c r="D82" s="23" t="s">
        <v>17</v>
      </c>
      <c r="E82" s="24">
        <v>65.058933461999985</v>
      </c>
      <c r="F82" s="24">
        <v>67.769722356249986</v>
      </c>
      <c r="G82" s="24">
        <v>70.480511250500001</v>
      </c>
      <c r="H82" s="24">
        <v>78.61287793324999</v>
      </c>
      <c r="I82" s="24">
        <v>84.034455721749993</v>
      </c>
      <c r="J82" s="24">
        <v>130.38894581342501</v>
      </c>
      <c r="K82" s="49">
        <f>J82*$G$2</f>
        <v>3390.1125911490503</v>
      </c>
      <c r="M82" s="50">
        <f>J82/E82-1</f>
        <v>1.0041666666666673</v>
      </c>
      <c r="N82" s="50">
        <f>J82/F82-1</f>
        <v>0.9240000000000006</v>
      </c>
      <c r="O82" s="50">
        <f>J82/G82-1</f>
        <v>0.85000000000000009</v>
      </c>
      <c r="P82" s="50">
        <f>J82/H82-1</f>
        <v>0.65862068965517273</v>
      </c>
    </row>
    <row r="83" spans="1:16" x14ac:dyDescent="0.25">
      <c r="A83" s="29" t="s">
        <v>149</v>
      </c>
      <c r="B83" s="17"/>
      <c r="C83" s="18"/>
      <c r="D83" s="19"/>
    </row>
    <row r="84" spans="1:16" x14ac:dyDescent="0.25">
      <c r="A84" s="20" t="s">
        <v>150</v>
      </c>
      <c r="B84" s="20" t="s">
        <v>151</v>
      </c>
      <c r="C84" s="34"/>
      <c r="D84" s="25" t="s">
        <v>17</v>
      </c>
      <c r="E84" s="24">
        <v>96.788968019999984</v>
      </c>
      <c r="F84" s="24">
        <v>100.82184168749998</v>
      </c>
      <c r="G84" s="24">
        <v>104.854715355</v>
      </c>
      <c r="H84" s="24">
        <v>116.95333635749998</v>
      </c>
      <c r="I84" s="24">
        <v>125.01908369249999</v>
      </c>
      <c r="J84" s="24">
        <v>193.98122340674999</v>
      </c>
      <c r="K84" s="49">
        <f t="shared" ref="K84:K89" si="20">J84*$G$2</f>
        <v>5043.5118085754993</v>
      </c>
      <c r="M84" s="50">
        <f t="shared" ref="M84:M89" si="21">J84/E84-1</f>
        <v>1.0041666666666669</v>
      </c>
      <c r="N84" s="50">
        <f t="shared" ref="N84:N89" si="22">J84/F84-1</f>
        <v>0.92400000000000015</v>
      </c>
      <c r="O84" s="50">
        <f t="shared" ref="O84:O89" si="23">J84/G84-1</f>
        <v>0.84999999999999987</v>
      </c>
      <c r="P84" s="50">
        <f t="shared" ref="P84:P89" si="24">J84/H84-1</f>
        <v>0.65862068965517273</v>
      </c>
    </row>
    <row r="85" spans="1:16" x14ac:dyDescent="0.25">
      <c r="A85" s="21" t="s">
        <v>152</v>
      </c>
      <c r="B85" s="21" t="s">
        <v>153</v>
      </c>
      <c r="C85" s="35"/>
      <c r="D85" s="23" t="s">
        <v>154</v>
      </c>
      <c r="E85" s="24">
        <v>71.296547699999991</v>
      </c>
      <c r="F85" s="24">
        <v>74.267237187499987</v>
      </c>
      <c r="G85" s="24">
        <v>77.237926674999997</v>
      </c>
      <c r="H85" s="24">
        <v>86.149995137499985</v>
      </c>
      <c r="I85" s="24">
        <v>92.091374112499992</v>
      </c>
      <c r="J85" s="24">
        <v>142.89016434875001</v>
      </c>
      <c r="K85" s="49">
        <f t="shared" si="20"/>
        <v>3715.1442730675003</v>
      </c>
      <c r="M85" s="50">
        <f t="shared" si="21"/>
        <v>1.0041666666666669</v>
      </c>
      <c r="N85" s="50">
        <f t="shared" si="22"/>
        <v>0.92400000000000038</v>
      </c>
      <c r="O85" s="50">
        <f t="shared" si="23"/>
        <v>0.85000000000000009</v>
      </c>
      <c r="P85" s="50">
        <f t="shared" si="24"/>
        <v>0.65862068965517273</v>
      </c>
    </row>
    <row r="86" spans="1:16" x14ac:dyDescent="0.25">
      <c r="A86" s="21" t="s">
        <v>155</v>
      </c>
      <c r="B86" s="21" t="s">
        <v>156</v>
      </c>
      <c r="C86" s="35"/>
      <c r="D86" s="23" t="s">
        <v>154</v>
      </c>
      <c r="E86" s="24">
        <v>48.933321119999995</v>
      </c>
      <c r="F86" s="24">
        <v>50.972209499999998</v>
      </c>
      <c r="G86" s="24">
        <v>53.011097880000001</v>
      </c>
      <c r="H86" s="24">
        <v>59.127763019999996</v>
      </c>
      <c r="I86" s="24">
        <v>63.205539779999995</v>
      </c>
      <c r="J86" s="24">
        <v>98.070531078000002</v>
      </c>
      <c r="K86" s="49">
        <f t="shared" si="20"/>
        <v>2549.833808028</v>
      </c>
      <c r="M86" s="50">
        <f t="shared" si="21"/>
        <v>1.0041666666666669</v>
      </c>
      <c r="N86" s="50">
        <f t="shared" si="22"/>
        <v>0.92400000000000015</v>
      </c>
      <c r="O86" s="50">
        <f t="shared" si="23"/>
        <v>0.85000000000000009</v>
      </c>
      <c r="P86" s="50">
        <f t="shared" si="24"/>
        <v>0.65862068965517251</v>
      </c>
    </row>
    <row r="87" spans="1:16" x14ac:dyDescent="0.25">
      <c r="A87" s="20" t="s">
        <v>157</v>
      </c>
      <c r="B87" s="20" t="s">
        <v>158</v>
      </c>
      <c r="C87" s="34"/>
      <c r="D87" s="25" t="s">
        <v>33</v>
      </c>
      <c r="E87" s="24">
        <v>76.096797869999989</v>
      </c>
      <c r="F87" s="24">
        <v>79.267497781249986</v>
      </c>
      <c r="G87" s="24">
        <v>82.438197692499998</v>
      </c>
      <c r="H87" s="24">
        <v>91.950297426249989</v>
      </c>
      <c r="I87" s="24">
        <v>98.291697248749998</v>
      </c>
      <c r="J87" s="24">
        <v>152.51066573112502</v>
      </c>
      <c r="K87" s="49">
        <f t="shared" si="20"/>
        <v>3965.2773090092505</v>
      </c>
      <c r="M87" s="50">
        <f t="shared" si="21"/>
        <v>1.0041666666666673</v>
      </c>
      <c r="N87" s="50">
        <f t="shared" si="22"/>
        <v>0.9240000000000006</v>
      </c>
      <c r="O87" s="50">
        <f t="shared" si="23"/>
        <v>0.85000000000000031</v>
      </c>
      <c r="P87" s="50">
        <f t="shared" si="24"/>
        <v>0.65862068965517273</v>
      </c>
    </row>
    <row r="88" spans="1:16" x14ac:dyDescent="0.25">
      <c r="A88" s="21" t="s">
        <v>159</v>
      </c>
      <c r="B88" s="21" t="s">
        <v>160</v>
      </c>
      <c r="C88" s="35" t="s">
        <v>161</v>
      </c>
      <c r="D88" s="25" t="s">
        <v>17</v>
      </c>
      <c r="E88" s="24">
        <v>58.440665615999983</v>
      </c>
      <c r="F88" s="24">
        <v>60.875693349999985</v>
      </c>
      <c r="G88" s="24">
        <v>63.310721083999987</v>
      </c>
      <c r="H88" s="24">
        <v>70.615804285999985</v>
      </c>
      <c r="I88" s="24">
        <v>75.485859753999989</v>
      </c>
      <c r="J88" s="24">
        <v>117.12483400539998</v>
      </c>
      <c r="K88" s="49">
        <f t="shared" si="20"/>
        <v>3045.2456841403991</v>
      </c>
      <c r="M88" s="50">
        <f t="shared" si="21"/>
        <v>1.0041666666666669</v>
      </c>
      <c r="N88" s="50">
        <f t="shared" si="22"/>
        <v>0.92400000000000015</v>
      </c>
      <c r="O88" s="50">
        <f t="shared" si="23"/>
        <v>0.85000000000000009</v>
      </c>
      <c r="P88" s="50">
        <f t="shared" si="24"/>
        <v>0.65862068965517251</v>
      </c>
    </row>
    <row r="89" spans="1:16" x14ac:dyDescent="0.25">
      <c r="A89" s="21" t="s">
        <v>162</v>
      </c>
      <c r="B89" s="21" t="s">
        <v>163</v>
      </c>
      <c r="C89" s="35" t="s">
        <v>161</v>
      </c>
      <c r="D89" s="25" t="s">
        <v>17</v>
      </c>
      <c r="E89" s="24">
        <v>42.162704639999994</v>
      </c>
      <c r="F89" s="24">
        <v>43.919483999999997</v>
      </c>
      <c r="G89" s="24">
        <v>45.67626336</v>
      </c>
      <c r="H89" s="24">
        <v>50.946601439999995</v>
      </c>
      <c r="I89" s="24">
        <v>54.460160159999994</v>
      </c>
      <c r="J89" s="24">
        <v>84.501087216000002</v>
      </c>
      <c r="K89" s="49">
        <f t="shared" si="20"/>
        <v>2197.028267616</v>
      </c>
      <c r="M89" s="50">
        <f t="shared" si="21"/>
        <v>1.0041666666666669</v>
      </c>
      <c r="N89" s="50">
        <f t="shared" si="22"/>
        <v>0.92400000000000015</v>
      </c>
      <c r="O89" s="50">
        <f t="shared" si="23"/>
        <v>0.85000000000000009</v>
      </c>
      <c r="P89" s="50">
        <f t="shared" si="24"/>
        <v>0.65862068965517251</v>
      </c>
    </row>
    <row r="90" spans="1:16" x14ac:dyDescent="0.25">
      <c r="A90" s="31" t="s">
        <v>164</v>
      </c>
      <c r="B90" s="12"/>
      <c r="C90" s="10"/>
      <c r="D90" s="11"/>
      <c r="E90" s="13" t="s">
        <v>6</v>
      </c>
      <c r="F90" s="13" t="s">
        <v>7</v>
      </c>
      <c r="G90" s="13" t="s">
        <v>8</v>
      </c>
      <c r="H90" s="13" t="s">
        <v>9</v>
      </c>
      <c r="I90" s="13" t="s">
        <v>1091</v>
      </c>
      <c r="J90" s="13" t="s">
        <v>10</v>
      </c>
      <c r="K90" s="14" t="s">
        <v>11</v>
      </c>
      <c r="L90" s="15"/>
      <c r="M90" s="13" t="s">
        <v>6</v>
      </c>
      <c r="N90" s="13" t="s">
        <v>7</v>
      </c>
      <c r="O90" s="13" t="s">
        <v>8</v>
      </c>
      <c r="P90" s="13" t="s">
        <v>9</v>
      </c>
    </row>
    <row r="91" spans="1:16" x14ac:dyDescent="0.25">
      <c r="A91" s="29" t="s">
        <v>138</v>
      </c>
      <c r="B91" s="17"/>
      <c r="C91" s="18"/>
      <c r="D91" s="19"/>
      <c r="E91" s="19"/>
      <c r="F91" s="19"/>
      <c r="G91" s="19"/>
      <c r="H91" s="19"/>
      <c r="I91" s="19"/>
      <c r="J91" s="19"/>
      <c r="K91" s="19"/>
      <c r="M91" s="19"/>
      <c r="N91" s="19"/>
      <c r="O91" s="19"/>
      <c r="P91" s="19"/>
    </row>
    <row r="92" spans="1:16" x14ac:dyDescent="0.25">
      <c r="A92" s="20" t="s">
        <v>165</v>
      </c>
      <c r="B92" s="21" t="s">
        <v>166</v>
      </c>
      <c r="C92" s="22"/>
      <c r="D92" s="23" t="s">
        <v>68</v>
      </c>
      <c r="E92" s="24">
        <v>91.527624084599992</v>
      </c>
      <c r="F92" s="24">
        <v>95.341275088125002</v>
      </c>
      <c r="G92" s="24">
        <v>99.154926091649997</v>
      </c>
      <c r="H92" s="24">
        <v>110.59587910222498</v>
      </c>
      <c r="I92" s="24">
        <v>118.223181109275</v>
      </c>
      <c r="J92" s="24">
        <v>183.43661326955251</v>
      </c>
      <c r="K92" s="49">
        <f>J92*$G$2</f>
        <v>4769.351945008365</v>
      </c>
      <c r="M92" s="50">
        <f>J92/E92-1</f>
        <v>1.0041666666666669</v>
      </c>
      <c r="N92" s="50">
        <f>J92/F92-1</f>
        <v>0.92400000000000015</v>
      </c>
      <c r="O92" s="50">
        <f>J92/G92-1</f>
        <v>0.85000000000000009</v>
      </c>
      <c r="P92" s="50">
        <f>J92/H92-1</f>
        <v>0.65862068965517273</v>
      </c>
    </row>
    <row r="93" spans="1:16" x14ac:dyDescent="0.25">
      <c r="A93" s="26" t="s">
        <v>167</v>
      </c>
      <c r="B93" s="27" t="s">
        <v>168</v>
      </c>
      <c r="C93" s="28"/>
      <c r="D93" s="30" t="s">
        <v>68</v>
      </c>
      <c r="E93" s="24">
        <v>60.593186117999991</v>
      </c>
      <c r="F93" s="24">
        <v>63.117902206249994</v>
      </c>
      <c r="G93" s="24">
        <v>65.642618294499997</v>
      </c>
      <c r="H93" s="24">
        <v>73.21676655924999</v>
      </c>
      <c r="I93" s="24">
        <v>78.266198735749995</v>
      </c>
      <c r="J93" s="24">
        <v>121.438843844825</v>
      </c>
      <c r="K93" s="49">
        <f>J93*$G$2</f>
        <v>3157.4099399654501</v>
      </c>
      <c r="M93" s="50">
        <f>J93/E93-1</f>
        <v>1.0041666666666669</v>
      </c>
      <c r="N93" s="50">
        <f>J93/F93-1</f>
        <v>0.92400000000000015</v>
      </c>
      <c r="O93" s="50">
        <f>J93/G93-1</f>
        <v>0.85000000000000009</v>
      </c>
      <c r="P93" s="50">
        <f>J93/H93-1</f>
        <v>0.65862068965517273</v>
      </c>
    </row>
    <row r="94" spans="1:16" x14ac:dyDescent="0.25">
      <c r="A94" s="26" t="s">
        <v>169</v>
      </c>
      <c r="B94" s="27" t="s">
        <v>170</v>
      </c>
      <c r="C94" s="28"/>
      <c r="D94" s="30" t="s">
        <v>68</v>
      </c>
      <c r="E94" s="24">
        <v>40.194260459999988</v>
      </c>
      <c r="F94" s="24">
        <v>41.869021312499996</v>
      </c>
      <c r="G94" s="24">
        <v>43.543782164999996</v>
      </c>
      <c r="H94" s="24">
        <v>48.56806472249999</v>
      </c>
      <c r="I94" s="24">
        <v>51.917586427499991</v>
      </c>
      <c r="J94" s="24">
        <v>80.555997005249992</v>
      </c>
      <c r="K94" s="49">
        <f>J94*$G$2</f>
        <v>2094.4559221364998</v>
      </c>
      <c r="M94" s="50">
        <f>J94/E94-1</f>
        <v>1.0041666666666669</v>
      </c>
      <c r="N94" s="50">
        <f>J94/F94-1</f>
        <v>0.92399999999999993</v>
      </c>
      <c r="O94" s="50">
        <f>J94/G94-1</f>
        <v>0.85000000000000009</v>
      </c>
      <c r="P94" s="50">
        <f>J94/H94-1</f>
        <v>0.65862068965517251</v>
      </c>
    </row>
    <row r="95" spans="1:16" x14ac:dyDescent="0.25">
      <c r="A95" s="20" t="s">
        <v>171</v>
      </c>
      <c r="B95" s="20" t="s">
        <v>172</v>
      </c>
      <c r="C95" s="22"/>
      <c r="D95" s="25" t="s">
        <v>68</v>
      </c>
      <c r="E95" s="24">
        <v>60.546323436000002</v>
      </c>
      <c r="F95" s="24">
        <v>63.069086912500005</v>
      </c>
      <c r="G95" s="24">
        <v>65.591850389000001</v>
      </c>
      <c r="H95" s="24">
        <v>73.160140818499997</v>
      </c>
      <c r="I95" s="24">
        <v>78.205667771500003</v>
      </c>
      <c r="J95" s="24">
        <v>121.34492321965001</v>
      </c>
      <c r="K95" s="49">
        <f>J95*$G$2</f>
        <v>3154.9680037109001</v>
      </c>
      <c r="M95" s="50">
        <f>J95/E95-1</f>
        <v>1.0041666666666669</v>
      </c>
      <c r="N95" s="50">
        <f>J95/F95-1</f>
        <v>0.92400000000000015</v>
      </c>
      <c r="O95" s="50">
        <f>J95/G95-1</f>
        <v>0.85000000000000009</v>
      </c>
      <c r="P95" s="50">
        <f>J95/H95-1</f>
        <v>0.65862068965517273</v>
      </c>
    </row>
    <row r="96" spans="1:16" x14ac:dyDescent="0.25">
      <c r="A96" s="29" t="s">
        <v>149</v>
      </c>
      <c r="B96" s="17"/>
      <c r="C96" s="18"/>
      <c r="D96" s="19"/>
    </row>
    <row r="97" spans="1:16" x14ac:dyDescent="0.25">
      <c r="A97" s="20" t="s">
        <v>173</v>
      </c>
      <c r="B97" s="21" t="s">
        <v>174</v>
      </c>
      <c r="C97" s="22"/>
      <c r="D97" s="23" t="s">
        <v>68</v>
      </c>
      <c r="E97" s="24">
        <v>64.035947399999984</v>
      </c>
      <c r="F97" s="24">
        <v>66.704111874999995</v>
      </c>
      <c r="G97" s="24">
        <v>69.372276349999993</v>
      </c>
      <c r="H97" s="24">
        <v>77.376769774999985</v>
      </c>
      <c r="I97" s="24">
        <v>82.713098724999995</v>
      </c>
      <c r="J97" s="24">
        <v>128.33871124749999</v>
      </c>
      <c r="K97" s="49">
        <f>J97*$G$2</f>
        <v>3336.8064924349997</v>
      </c>
      <c r="M97" s="50">
        <f>J97/E97-1</f>
        <v>1.0041666666666669</v>
      </c>
      <c r="N97" s="50">
        <f>J97/F97-1</f>
        <v>0.92399999999999993</v>
      </c>
      <c r="O97" s="50">
        <f>J97/G97-1</f>
        <v>0.85000000000000009</v>
      </c>
      <c r="P97" s="50">
        <f>J97/H97-1</f>
        <v>0.65862068965517251</v>
      </c>
    </row>
    <row r="98" spans="1:16" x14ac:dyDescent="0.25">
      <c r="A98" s="21" t="s">
        <v>175</v>
      </c>
      <c r="B98" s="21" t="s">
        <v>176</v>
      </c>
      <c r="C98" s="35"/>
      <c r="D98" s="23" t="s">
        <v>68</v>
      </c>
      <c r="E98" s="24">
        <v>66.381969779999991</v>
      </c>
      <c r="F98" s="24">
        <v>69.147885187499995</v>
      </c>
      <c r="G98" s="24">
        <v>71.913800594999998</v>
      </c>
      <c r="H98" s="24">
        <v>80.211546817499993</v>
      </c>
      <c r="I98" s="24">
        <v>85.7433776325</v>
      </c>
      <c r="J98" s="24">
        <v>133.04053110075</v>
      </c>
      <c r="K98" s="49">
        <f>J98*$G$2</f>
        <v>3459.0538086195002</v>
      </c>
      <c r="M98" s="50">
        <f>J98/E98-1</f>
        <v>1.0041666666666669</v>
      </c>
      <c r="N98" s="50">
        <f>J98/F98-1</f>
        <v>0.92400000000000015</v>
      </c>
      <c r="O98" s="50">
        <f>J98/G98-1</f>
        <v>0.85000000000000009</v>
      </c>
      <c r="P98" s="50">
        <f>J98/H98-1</f>
        <v>0.65862068965517251</v>
      </c>
    </row>
    <row r="99" spans="1:16" x14ac:dyDescent="0.25">
      <c r="A99" s="21" t="s">
        <v>177</v>
      </c>
      <c r="B99" s="21" t="s">
        <v>178</v>
      </c>
      <c r="C99" s="35"/>
      <c r="D99" s="23" t="s">
        <v>68</v>
      </c>
      <c r="E99" s="24">
        <v>47.259593369999997</v>
      </c>
      <c r="F99" s="24">
        <v>49.228743093749998</v>
      </c>
      <c r="G99" s="24">
        <v>51.197892817499998</v>
      </c>
      <c r="H99" s="24">
        <v>57.105341988749991</v>
      </c>
      <c r="I99" s="24">
        <v>61.043641436249999</v>
      </c>
      <c r="J99" s="24">
        <v>94.716101712375007</v>
      </c>
      <c r="K99" s="49">
        <f>J99*$G$2</f>
        <v>2462.61864452175</v>
      </c>
      <c r="M99" s="50">
        <f>J99/E99-1</f>
        <v>1.0041666666666669</v>
      </c>
      <c r="N99" s="50">
        <f>J99/F99-1</f>
        <v>0.92400000000000015</v>
      </c>
      <c r="O99" s="50">
        <f>J99/G99-1</f>
        <v>0.85000000000000031</v>
      </c>
      <c r="P99" s="50">
        <f>J99/H99-1</f>
        <v>0.65862068965517273</v>
      </c>
    </row>
    <row r="100" spans="1:16" x14ac:dyDescent="0.25">
      <c r="A100" s="31" t="s">
        <v>179</v>
      </c>
      <c r="B100" s="12"/>
      <c r="C100" s="10"/>
      <c r="D100" s="11"/>
      <c r="E100" s="13" t="s">
        <v>6</v>
      </c>
      <c r="F100" s="13" t="s">
        <v>7</v>
      </c>
      <c r="G100" s="13" t="s">
        <v>8</v>
      </c>
      <c r="H100" s="13" t="s">
        <v>9</v>
      </c>
      <c r="I100" s="13" t="s">
        <v>1091</v>
      </c>
      <c r="J100" s="13" t="s">
        <v>10</v>
      </c>
      <c r="K100" s="14" t="s">
        <v>11</v>
      </c>
      <c r="L100" s="15"/>
      <c r="M100" s="13" t="s">
        <v>6</v>
      </c>
      <c r="N100" s="13" t="s">
        <v>7</v>
      </c>
      <c r="O100" s="13" t="s">
        <v>8</v>
      </c>
      <c r="P100" s="13" t="s">
        <v>9</v>
      </c>
    </row>
    <row r="101" spans="1:16" x14ac:dyDescent="0.25">
      <c r="A101" s="29" t="s">
        <v>180</v>
      </c>
      <c r="B101" s="17"/>
      <c r="C101" s="18"/>
      <c r="D101" s="19"/>
      <c r="E101" s="19"/>
      <c r="F101" s="19"/>
      <c r="G101" s="19"/>
      <c r="H101" s="19"/>
      <c r="I101" s="19"/>
      <c r="J101" s="19"/>
      <c r="K101" s="19"/>
      <c r="M101" s="19"/>
      <c r="N101" s="19"/>
      <c r="O101" s="19"/>
      <c r="P101" s="19"/>
    </row>
    <row r="102" spans="1:16" x14ac:dyDescent="0.25">
      <c r="A102" s="20" t="s">
        <v>181</v>
      </c>
      <c r="B102" s="20" t="s">
        <v>182</v>
      </c>
      <c r="C102" s="22"/>
      <c r="D102" s="25" t="s">
        <v>33</v>
      </c>
      <c r="E102" s="24">
        <v>202.86339690000003</v>
      </c>
      <c r="F102" s="24">
        <v>211.31603843750003</v>
      </c>
      <c r="G102" s="24">
        <v>219.76867997500005</v>
      </c>
      <c r="H102" s="24">
        <v>245.12660458750003</v>
      </c>
      <c r="I102" s="24">
        <v>262.03188766250003</v>
      </c>
      <c r="J102" s="24">
        <v>406.57205795375012</v>
      </c>
      <c r="K102" s="49">
        <f t="shared" ref="K102:K107" si="25">J102*$G$2</f>
        <v>10570.873506797503</v>
      </c>
      <c r="M102" s="50">
        <f t="shared" ref="M102:M107" si="26">J102/E102-1</f>
        <v>1.0041666666666669</v>
      </c>
      <c r="N102" s="50">
        <f t="shared" ref="N102:N107" si="27">J102/F102-1</f>
        <v>0.92400000000000038</v>
      </c>
      <c r="O102" s="50">
        <f t="shared" ref="O102:O107" si="28">J102/G102-1</f>
        <v>0.85000000000000009</v>
      </c>
      <c r="P102" s="50">
        <f t="shared" ref="P102:P107" si="29">J102/H102-1</f>
        <v>0.65862068965517273</v>
      </c>
    </row>
    <row r="103" spans="1:16" x14ac:dyDescent="0.25">
      <c r="A103" s="20" t="s">
        <v>183</v>
      </c>
      <c r="B103" s="20" t="s">
        <v>184</v>
      </c>
      <c r="C103" s="22"/>
      <c r="D103" s="25" t="s">
        <v>17</v>
      </c>
      <c r="E103" s="24">
        <v>209.05280126999995</v>
      </c>
      <c r="F103" s="24">
        <v>217.76333465624992</v>
      </c>
      <c r="G103" s="24">
        <v>226.47386804249993</v>
      </c>
      <c r="H103" s="24">
        <v>252.60546820124992</v>
      </c>
      <c r="I103" s="24">
        <v>270.0265349737499</v>
      </c>
      <c r="J103" s="24">
        <v>418.97665587862491</v>
      </c>
      <c r="K103" s="49">
        <f t="shared" si="25"/>
        <v>10893.393052844247</v>
      </c>
      <c r="M103" s="50">
        <f t="shared" si="26"/>
        <v>1.0041666666666669</v>
      </c>
      <c r="N103" s="50">
        <f t="shared" si="27"/>
        <v>0.92400000000000015</v>
      </c>
      <c r="O103" s="50">
        <f t="shared" si="28"/>
        <v>0.85000000000000009</v>
      </c>
      <c r="P103" s="50">
        <f t="shared" si="29"/>
        <v>0.65862068965517251</v>
      </c>
    </row>
    <row r="104" spans="1:16" x14ac:dyDescent="0.25">
      <c r="A104" s="26" t="s">
        <v>185</v>
      </c>
      <c r="B104" s="27" t="s">
        <v>186</v>
      </c>
      <c r="C104" s="28"/>
      <c r="D104" s="30" t="s">
        <v>17</v>
      </c>
      <c r="E104" s="24">
        <v>209.07536849999997</v>
      </c>
      <c r="F104" s="24">
        <v>217.78684218749999</v>
      </c>
      <c r="G104" s="24">
        <v>226.49831587499997</v>
      </c>
      <c r="H104" s="24">
        <v>252.63273693749997</v>
      </c>
      <c r="I104" s="24">
        <v>270.05568431249998</v>
      </c>
      <c r="J104" s="24">
        <v>419.02188436874997</v>
      </c>
      <c r="K104" s="49">
        <f t="shared" si="25"/>
        <v>10894.5689935875</v>
      </c>
      <c r="M104" s="50">
        <f t="shared" si="26"/>
        <v>1.0041666666666669</v>
      </c>
      <c r="N104" s="50">
        <f t="shared" si="27"/>
        <v>0.92399999999999993</v>
      </c>
      <c r="O104" s="50">
        <f t="shared" si="28"/>
        <v>0.85000000000000009</v>
      </c>
      <c r="P104" s="50">
        <f t="shared" si="29"/>
        <v>0.65862068965517251</v>
      </c>
    </row>
    <row r="105" spans="1:16" x14ac:dyDescent="0.25">
      <c r="A105" s="26" t="s">
        <v>187</v>
      </c>
      <c r="B105" s="27" t="s">
        <v>188</v>
      </c>
      <c r="C105" s="28"/>
      <c r="D105" s="30" t="s">
        <v>17</v>
      </c>
      <c r="E105" s="24">
        <v>160.40547749999999</v>
      </c>
      <c r="F105" s="24">
        <v>167.08903906250001</v>
      </c>
      <c r="G105" s="24">
        <v>173.77260062500002</v>
      </c>
      <c r="H105" s="24">
        <v>193.82328531249999</v>
      </c>
      <c r="I105" s="24">
        <v>207.19040843750003</v>
      </c>
      <c r="J105" s="24">
        <v>321.47931115625005</v>
      </c>
      <c r="K105" s="49">
        <f t="shared" si="25"/>
        <v>8358.4620900625014</v>
      </c>
      <c r="M105" s="50">
        <f t="shared" si="26"/>
        <v>1.0041666666666673</v>
      </c>
      <c r="N105" s="50">
        <f t="shared" si="27"/>
        <v>0.92400000000000015</v>
      </c>
      <c r="O105" s="50">
        <f t="shared" si="28"/>
        <v>0.85000000000000009</v>
      </c>
      <c r="P105" s="50">
        <f t="shared" si="29"/>
        <v>0.65862068965517273</v>
      </c>
    </row>
    <row r="106" spans="1:16" x14ac:dyDescent="0.25">
      <c r="A106" s="26" t="s">
        <v>189</v>
      </c>
      <c r="B106" s="27" t="s">
        <v>190</v>
      </c>
      <c r="C106" s="28"/>
      <c r="D106" s="30" t="s">
        <v>17</v>
      </c>
      <c r="E106" s="24">
        <v>186.82700189999994</v>
      </c>
      <c r="F106" s="24">
        <v>194.61146031249996</v>
      </c>
      <c r="G106" s="24">
        <v>202.39591872499997</v>
      </c>
      <c r="H106" s="24">
        <v>225.74929396249993</v>
      </c>
      <c r="I106" s="24">
        <v>241.31821078749996</v>
      </c>
      <c r="J106" s="24">
        <v>374.43244964124995</v>
      </c>
      <c r="K106" s="49">
        <f t="shared" si="25"/>
        <v>9735.2436906724979</v>
      </c>
      <c r="M106" s="50">
        <f t="shared" si="26"/>
        <v>1.0041666666666669</v>
      </c>
      <c r="N106" s="50">
        <f t="shared" si="27"/>
        <v>0.92400000000000015</v>
      </c>
      <c r="O106" s="50">
        <f t="shared" si="28"/>
        <v>0.85000000000000009</v>
      </c>
      <c r="P106" s="50">
        <f t="shared" si="29"/>
        <v>0.65862068965517273</v>
      </c>
    </row>
    <row r="107" spans="1:16" x14ac:dyDescent="0.25">
      <c r="A107" s="26" t="s">
        <v>191</v>
      </c>
      <c r="B107" s="27" t="s">
        <v>192</v>
      </c>
      <c r="C107" s="28"/>
      <c r="D107" s="30" t="s">
        <v>17</v>
      </c>
      <c r="E107" s="24">
        <v>117.29886125999998</v>
      </c>
      <c r="F107" s="24">
        <v>122.18631381249999</v>
      </c>
      <c r="G107" s="24">
        <v>127.073766365</v>
      </c>
      <c r="H107" s="24">
        <v>141.73612402249998</v>
      </c>
      <c r="I107" s="24">
        <v>151.5110291275</v>
      </c>
      <c r="J107" s="24">
        <v>235.08646777525001</v>
      </c>
      <c r="K107" s="49">
        <f t="shared" si="25"/>
        <v>6112.2481621565003</v>
      </c>
      <c r="M107" s="50">
        <f t="shared" si="26"/>
        <v>1.0041666666666673</v>
      </c>
      <c r="N107" s="50">
        <f t="shared" si="27"/>
        <v>0.92400000000000038</v>
      </c>
      <c r="O107" s="50">
        <f t="shared" si="28"/>
        <v>0.85000000000000009</v>
      </c>
      <c r="P107" s="50">
        <f t="shared" si="29"/>
        <v>0.65862068965517273</v>
      </c>
    </row>
    <row r="108" spans="1:16" x14ac:dyDescent="0.25">
      <c r="A108" s="29" t="s">
        <v>193</v>
      </c>
      <c r="B108" s="17"/>
      <c r="C108" s="18"/>
      <c r="D108" s="19"/>
    </row>
    <row r="109" spans="1:16" x14ac:dyDescent="0.25">
      <c r="A109" s="20" t="s">
        <v>194</v>
      </c>
      <c r="B109" s="20" t="s">
        <v>195</v>
      </c>
      <c r="C109" s="22"/>
      <c r="D109" s="25" t="s">
        <v>17</v>
      </c>
      <c r="E109" s="24">
        <v>189.18441467999995</v>
      </c>
      <c r="F109" s="24">
        <v>197.06709862499994</v>
      </c>
      <c r="G109" s="24">
        <v>204.94978256999997</v>
      </c>
      <c r="H109" s="24">
        <v>228.59783440499993</v>
      </c>
      <c r="I109" s="24">
        <v>244.36320229499995</v>
      </c>
      <c r="J109" s="24">
        <v>379.15709775449994</v>
      </c>
      <c r="K109" s="49">
        <f>J109*$G$2</f>
        <v>9858.0845416169977</v>
      </c>
      <c r="M109" s="50">
        <f>J109/E109-1</f>
        <v>1.0041666666666669</v>
      </c>
      <c r="N109" s="50">
        <f>J109/F109-1</f>
        <v>0.92400000000000038</v>
      </c>
      <c r="O109" s="50">
        <f>J109/G109-1</f>
        <v>0.85000000000000009</v>
      </c>
      <c r="P109" s="50">
        <f>J109/H109-1</f>
        <v>0.65862068965517273</v>
      </c>
    </row>
    <row r="110" spans="1:16" x14ac:dyDescent="0.25">
      <c r="A110" s="20" t="s">
        <v>196</v>
      </c>
      <c r="B110" s="20" t="s">
        <v>197</v>
      </c>
      <c r="C110" s="22"/>
      <c r="D110" s="25" t="s">
        <v>17</v>
      </c>
      <c r="E110" s="24">
        <v>176.57296379999997</v>
      </c>
      <c r="F110" s="24">
        <v>183.93017062499996</v>
      </c>
      <c r="G110" s="24">
        <v>191.28737744999998</v>
      </c>
      <c r="H110" s="24">
        <v>213.35899792499995</v>
      </c>
      <c r="I110" s="24">
        <v>228.07341157499997</v>
      </c>
      <c r="J110" s="24">
        <v>353.88164828249995</v>
      </c>
      <c r="K110" s="49">
        <f>J110*$G$2</f>
        <v>9200.9228553449993</v>
      </c>
      <c r="M110" s="50">
        <f>J110/E110-1</f>
        <v>1.0041666666666669</v>
      </c>
      <c r="N110" s="50">
        <f>J110/F110-1</f>
        <v>0.92400000000000015</v>
      </c>
      <c r="O110" s="50">
        <f>J110/G110-1</f>
        <v>0.84999999999999987</v>
      </c>
      <c r="P110" s="50">
        <f>J110/H110-1</f>
        <v>0.65862068965517251</v>
      </c>
    </row>
    <row r="111" spans="1:16" x14ac:dyDescent="0.25">
      <c r="A111" s="20" t="s">
        <v>198</v>
      </c>
      <c r="B111" s="27" t="s">
        <v>199</v>
      </c>
      <c r="C111" s="22"/>
      <c r="D111" s="23" t="s">
        <v>17</v>
      </c>
      <c r="E111" s="24">
        <v>158.30568573599999</v>
      </c>
      <c r="F111" s="24">
        <v>164.90175597499999</v>
      </c>
      <c r="G111" s="24">
        <v>171.49782621399999</v>
      </c>
      <c r="H111" s="24">
        <v>191.28603693099998</v>
      </c>
      <c r="I111" s="24">
        <v>204.47817740899998</v>
      </c>
      <c r="J111" s="24">
        <v>317.27097849590001</v>
      </c>
      <c r="K111" s="49">
        <f>J111*$G$2</f>
        <v>8249.0454408934002</v>
      </c>
      <c r="M111" s="50">
        <f>J111/E111-1</f>
        <v>1.0041666666666669</v>
      </c>
      <c r="N111" s="50">
        <f>J111/F111-1</f>
        <v>0.92400000000000015</v>
      </c>
      <c r="O111" s="50">
        <f>J111/G111-1</f>
        <v>0.85000000000000031</v>
      </c>
      <c r="P111" s="50">
        <f>J111/H111-1</f>
        <v>0.65862068965517251</v>
      </c>
    </row>
    <row r="112" spans="1:16" x14ac:dyDescent="0.25">
      <c r="A112" s="29" t="s">
        <v>200</v>
      </c>
      <c r="B112" s="17"/>
      <c r="C112" s="18"/>
      <c r="D112" s="19"/>
    </row>
    <row r="113" spans="1:16" x14ac:dyDescent="0.25">
      <c r="A113" s="21" t="s">
        <v>201</v>
      </c>
      <c r="B113" s="21" t="s">
        <v>202</v>
      </c>
      <c r="C113" s="35"/>
      <c r="D113" s="23" t="s">
        <v>17</v>
      </c>
      <c r="E113" s="24">
        <v>142.43068049999997</v>
      </c>
      <c r="F113" s="24">
        <v>148.36529218749999</v>
      </c>
      <c r="G113" s="24">
        <v>154.29990387499998</v>
      </c>
      <c r="H113" s="24">
        <v>172.10373893749997</v>
      </c>
      <c r="I113" s="24">
        <v>183.97296231249999</v>
      </c>
      <c r="J113" s="24">
        <v>285.45482216874996</v>
      </c>
      <c r="K113" s="49">
        <f t="shared" ref="K113:K118" si="30">J113*$G$2</f>
        <v>7421.8253763874991</v>
      </c>
      <c r="M113" s="50">
        <f t="shared" ref="M113:M118" si="31">J113/E113-1</f>
        <v>1.0041666666666669</v>
      </c>
      <c r="N113" s="50">
        <f t="shared" ref="N113:N118" si="32">J113/F113-1</f>
        <v>0.92399999999999993</v>
      </c>
      <c r="O113" s="50">
        <f t="shared" ref="O113:O118" si="33">J113/G113-1</f>
        <v>0.84999999999999987</v>
      </c>
      <c r="P113" s="50">
        <f t="shared" ref="P113:P118" si="34">J113/H113-1</f>
        <v>0.65862068965517251</v>
      </c>
    </row>
    <row r="114" spans="1:16" x14ac:dyDescent="0.25">
      <c r="A114" s="21" t="s">
        <v>203</v>
      </c>
      <c r="B114" s="21" t="s">
        <v>204</v>
      </c>
      <c r="C114" s="35"/>
      <c r="D114" s="23" t="s">
        <v>17</v>
      </c>
      <c r="E114" s="24">
        <v>85.800486419999984</v>
      </c>
      <c r="F114" s="24">
        <v>89.375506687499993</v>
      </c>
      <c r="G114" s="24">
        <v>92.950526955000001</v>
      </c>
      <c r="H114" s="24">
        <v>103.67558775749998</v>
      </c>
      <c r="I114" s="24">
        <v>110.8256282925</v>
      </c>
      <c r="J114" s="24">
        <v>171.95847486675001</v>
      </c>
      <c r="K114" s="49">
        <f t="shared" si="30"/>
        <v>4470.9203465355004</v>
      </c>
      <c r="M114" s="50">
        <f t="shared" si="31"/>
        <v>1.0041666666666673</v>
      </c>
      <c r="N114" s="50">
        <f t="shared" si="32"/>
        <v>0.92400000000000015</v>
      </c>
      <c r="O114" s="50">
        <f t="shared" si="33"/>
        <v>0.85000000000000009</v>
      </c>
      <c r="P114" s="50">
        <f t="shared" si="34"/>
        <v>0.65862068965517273</v>
      </c>
    </row>
    <row r="115" spans="1:16" x14ac:dyDescent="0.25">
      <c r="A115" s="21" t="s">
        <v>205</v>
      </c>
      <c r="B115" s="21" t="s">
        <v>206</v>
      </c>
      <c r="C115" s="35"/>
      <c r="D115" s="23" t="s">
        <v>17</v>
      </c>
      <c r="E115" s="24">
        <v>111.24332459999999</v>
      </c>
      <c r="F115" s="24">
        <v>115.878463125</v>
      </c>
      <c r="G115" s="24">
        <v>120.51360165</v>
      </c>
      <c r="H115" s="24">
        <v>134.419017225</v>
      </c>
      <c r="I115" s="24">
        <v>143.68929427500001</v>
      </c>
      <c r="J115" s="24">
        <v>222.95016305250002</v>
      </c>
      <c r="K115" s="49">
        <f t="shared" si="30"/>
        <v>5796.7042393650008</v>
      </c>
      <c r="M115" s="50">
        <f t="shared" si="31"/>
        <v>1.0041666666666669</v>
      </c>
      <c r="N115" s="50">
        <f t="shared" si="32"/>
        <v>0.92400000000000015</v>
      </c>
      <c r="O115" s="50">
        <f t="shared" si="33"/>
        <v>0.85000000000000009</v>
      </c>
      <c r="P115" s="50">
        <f t="shared" si="34"/>
        <v>0.65862068965517251</v>
      </c>
    </row>
    <row r="116" spans="1:16" x14ac:dyDescent="0.25">
      <c r="A116" s="20" t="s">
        <v>207</v>
      </c>
      <c r="B116" s="27" t="s">
        <v>208</v>
      </c>
      <c r="C116" s="22"/>
      <c r="D116" s="23" t="s">
        <v>17</v>
      </c>
      <c r="E116" s="24">
        <v>138.29030399999996</v>
      </c>
      <c r="F116" s="24">
        <v>144.05239999999998</v>
      </c>
      <c r="G116" s="24">
        <v>149.81449599999999</v>
      </c>
      <c r="H116" s="24">
        <v>167.10078399999998</v>
      </c>
      <c r="I116" s="24">
        <v>178.62497599999998</v>
      </c>
      <c r="J116" s="24">
        <v>277.15681760000001</v>
      </c>
      <c r="K116" s="49">
        <f t="shared" si="30"/>
        <v>7206.0772575999999</v>
      </c>
      <c r="M116" s="50">
        <f t="shared" si="31"/>
        <v>1.0041666666666673</v>
      </c>
      <c r="N116" s="50">
        <f t="shared" si="32"/>
        <v>0.92400000000000038</v>
      </c>
      <c r="O116" s="50">
        <f t="shared" si="33"/>
        <v>0.85000000000000009</v>
      </c>
      <c r="P116" s="50">
        <f t="shared" si="34"/>
        <v>0.65862068965517273</v>
      </c>
    </row>
    <row r="117" spans="1:16" x14ac:dyDescent="0.25">
      <c r="A117" s="20" t="s">
        <v>209</v>
      </c>
      <c r="B117" s="27" t="s">
        <v>210</v>
      </c>
      <c r="C117" s="22"/>
      <c r="D117" s="23" t="s">
        <v>17</v>
      </c>
      <c r="E117" s="24">
        <v>113.95607039999997</v>
      </c>
      <c r="F117" s="24">
        <v>118.70423999999998</v>
      </c>
      <c r="G117" s="24">
        <v>123.45240959999998</v>
      </c>
      <c r="H117" s="24">
        <v>137.69691839999999</v>
      </c>
      <c r="I117" s="24">
        <v>147.19325759999998</v>
      </c>
      <c r="J117" s="24">
        <v>228.38695775999997</v>
      </c>
      <c r="K117" s="49">
        <f t="shared" si="30"/>
        <v>5938.0609017599991</v>
      </c>
      <c r="M117" s="50">
        <f t="shared" si="31"/>
        <v>1.0041666666666669</v>
      </c>
      <c r="N117" s="50">
        <f t="shared" si="32"/>
        <v>0.92399999999999993</v>
      </c>
      <c r="O117" s="50">
        <f t="shared" si="33"/>
        <v>0.85000000000000009</v>
      </c>
      <c r="P117" s="50">
        <f t="shared" si="34"/>
        <v>0.65862068965517229</v>
      </c>
    </row>
    <row r="118" spans="1:16" x14ac:dyDescent="0.25">
      <c r="A118" s="20" t="s">
        <v>211</v>
      </c>
      <c r="B118" s="27" t="s">
        <v>212</v>
      </c>
      <c r="C118" s="22" t="s">
        <v>30</v>
      </c>
      <c r="D118" s="23" t="s">
        <v>17</v>
      </c>
      <c r="E118" s="24">
        <v>74.016270119999987</v>
      </c>
      <c r="F118" s="24">
        <v>77.10028137499998</v>
      </c>
      <c r="G118" s="24">
        <v>80.184292629999987</v>
      </c>
      <c r="H118" s="24">
        <v>89.43632639499998</v>
      </c>
      <c r="I118" s="24">
        <v>95.604348904999981</v>
      </c>
      <c r="J118" s="24">
        <v>148.34094136549999</v>
      </c>
      <c r="K118" s="49">
        <f t="shared" si="30"/>
        <v>3856.8644755029995</v>
      </c>
      <c r="M118" s="50">
        <f t="shared" si="31"/>
        <v>1.0041666666666669</v>
      </c>
      <c r="N118" s="50">
        <f t="shared" si="32"/>
        <v>0.92400000000000038</v>
      </c>
      <c r="O118" s="50">
        <f t="shared" si="33"/>
        <v>0.85000000000000009</v>
      </c>
      <c r="P118" s="50">
        <f t="shared" si="34"/>
        <v>0.65862068965517273</v>
      </c>
    </row>
    <row r="119" spans="1:16" x14ac:dyDescent="0.25">
      <c r="A119" s="29" t="s">
        <v>213</v>
      </c>
      <c r="B119" s="17"/>
      <c r="C119" s="18"/>
      <c r="D119" s="19"/>
    </row>
    <row r="120" spans="1:16" x14ac:dyDescent="0.25">
      <c r="A120" s="21" t="s">
        <v>214</v>
      </c>
      <c r="B120" s="21" t="s">
        <v>215</v>
      </c>
      <c r="C120" s="35" t="s">
        <v>30</v>
      </c>
      <c r="D120" s="23" t="s">
        <v>17</v>
      </c>
      <c r="E120" s="24">
        <v>107.35165883999998</v>
      </c>
      <c r="F120" s="24">
        <v>111.82464462499999</v>
      </c>
      <c r="G120" s="24">
        <v>116.29763041</v>
      </c>
      <c r="H120" s="24">
        <v>129.71658776499999</v>
      </c>
      <c r="I120" s="24">
        <v>138.662559335</v>
      </c>
      <c r="J120" s="24">
        <v>215.15061625850001</v>
      </c>
      <c r="K120" s="49">
        <f t="shared" ref="K120:K128" si="35">J120*$G$2</f>
        <v>5593.9160227210004</v>
      </c>
      <c r="M120" s="50">
        <f>J120/E120-1</f>
        <v>1.0041666666666669</v>
      </c>
      <c r="N120" s="50">
        <f>J120/F120-1</f>
        <v>0.92400000000000015</v>
      </c>
      <c r="O120" s="50">
        <f>J120/G120-1</f>
        <v>0.85000000000000009</v>
      </c>
      <c r="P120" s="50">
        <f>J120/H120-1</f>
        <v>0.65862068965517273</v>
      </c>
    </row>
    <row r="121" spans="1:16" x14ac:dyDescent="0.25">
      <c r="A121" s="37" t="s">
        <v>216</v>
      </c>
      <c r="B121" s="37" t="s">
        <v>217</v>
      </c>
      <c r="C121" s="2"/>
      <c r="D121" s="25" t="s">
        <v>17</v>
      </c>
      <c r="E121" s="24">
        <v>99.707724119999995</v>
      </c>
      <c r="F121" s="24">
        <v>103.862212625</v>
      </c>
      <c r="G121" s="24">
        <v>108.01670113</v>
      </c>
      <c r="H121" s="24">
        <v>120.48016664499998</v>
      </c>
      <c r="I121" s="24">
        <v>128.789143655</v>
      </c>
      <c r="J121" s="24">
        <v>199.8308970905</v>
      </c>
      <c r="K121" s="49">
        <f t="shared" si="35"/>
        <v>5195.6033243530001</v>
      </c>
      <c r="M121" s="50">
        <f>J121/E121-1</f>
        <v>1.0041666666666669</v>
      </c>
      <c r="N121" s="50">
        <f>J121/F121-1</f>
        <v>0.92400000000000015</v>
      </c>
      <c r="O121" s="50">
        <f>J121/G121-1</f>
        <v>0.85000000000000009</v>
      </c>
      <c r="P121" s="50">
        <f>J121/H121-1</f>
        <v>0.65862068965517273</v>
      </c>
    </row>
    <row r="122" spans="1:16" x14ac:dyDescent="0.25">
      <c r="A122" s="21" t="s">
        <v>218</v>
      </c>
      <c r="B122" s="21" t="s">
        <v>219</v>
      </c>
      <c r="C122" s="35" t="s">
        <v>30</v>
      </c>
      <c r="D122" s="23" t="s">
        <v>17</v>
      </c>
      <c r="E122" s="24">
        <v>78.465902759999992</v>
      </c>
      <c r="F122" s="24">
        <v>81.735315374999985</v>
      </c>
      <c r="G122" s="24">
        <v>85.004727989999992</v>
      </c>
      <c r="H122" s="24">
        <v>94.812965834999986</v>
      </c>
      <c r="I122" s="24">
        <v>101.35179106499999</v>
      </c>
      <c r="J122" s="24">
        <v>157.25874678149998</v>
      </c>
      <c r="K122" s="49">
        <f t="shared" si="35"/>
        <v>4088.7274163189995</v>
      </c>
      <c r="M122" s="50">
        <f>J122/E122-1</f>
        <v>1.0041666666666664</v>
      </c>
      <c r="N122" s="50">
        <f>J122/F122-1</f>
        <v>0.92400000000000015</v>
      </c>
      <c r="O122" s="50">
        <f>J122/G122-1</f>
        <v>0.84999999999999987</v>
      </c>
      <c r="P122" s="50">
        <f>J122/H122-1</f>
        <v>0.65862068965517251</v>
      </c>
    </row>
    <row r="123" spans="1:16" x14ac:dyDescent="0.25">
      <c r="A123" s="21" t="s">
        <v>220</v>
      </c>
      <c r="B123" s="21" t="s">
        <v>221</v>
      </c>
      <c r="C123" s="35"/>
      <c r="D123" s="23" t="s">
        <v>33</v>
      </c>
      <c r="E123" s="24">
        <v>75.562927110000004</v>
      </c>
      <c r="F123" s="24">
        <v>78.711382406249996</v>
      </c>
      <c r="G123" s="24">
        <v>81.859837702500002</v>
      </c>
      <c r="H123" s="24">
        <v>91.305203591249992</v>
      </c>
      <c r="I123" s="24">
        <v>97.602114183750004</v>
      </c>
      <c r="J123" s="24">
        <v>151.440699749625</v>
      </c>
      <c r="K123" s="49">
        <f t="shared" si="35"/>
        <v>3937.4581934902499</v>
      </c>
      <c r="M123" s="50">
        <f>J123/E123-1</f>
        <v>1.0041666666666664</v>
      </c>
      <c r="N123" s="50">
        <f>J123/F123-1</f>
        <v>0.92400000000000015</v>
      </c>
      <c r="O123" s="50">
        <f>J123/G123-1</f>
        <v>0.84999999999999987</v>
      </c>
      <c r="P123" s="50">
        <f>J123/H123-1</f>
        <v>0.65862068965517251</v>
      </c>
    </row>
    <row r="124" spans="1:16" x14ac:dyDescent="0.25">
      <c r="A124" s="21" t="s">
        <v>222</v>
      </c>
      <c r="B124" s="21" t="s">
        <v>223</v>
      </c>
      <c r="C124" s="35"/>
      <c r="D124" s="23" t="s">
        <v>17</v>
      </c>
      <c r="E124" s="24">
        <v>44.898204119999995</v>
      </c>
      <c r="F124" s="24">
        <v>46.768962625</v>
      </c>
      <c r="G124" s="24">
        <v>48.639721129999998</v>
      </c>
      <c r="H124" s="24">
        <v>54.251996644999991</v>
      </c>
      <c r="I124" s="24">
        <v>57.993513655000001</v>
      </c>
      <c r="J124" s="24">
        <v>89.983484090499999</v>
      </c>
      <c r="K124" s="49">
        <f t="shared" si="35"/>
        <v>2339.5705863530002</v>
      </c>
      <c r="M124" s="50">
        <f>J124/E124-1</f>
        <v>1.0041666666666669</v>
      </c>
      <c r="N124" s="50">
        <f>J124/F124-1</f>
        <v>0.92399999999999993</v>
      </c>
      <c r="O124" s="50">
        <f>J124/G124-1</f>
        <v>0.85000000000000009</v>
      </c>
      <c r="P124" s="50">
        <f>J124/H124-1</f>
        <v>0.65862068965517273</v>
      </c>
    </row>
    <row r="125" spans="1:16" x14ac:dyDescent="0.25">
      <c r="A125" s="29" t="s">
        <v>224</v>
      </c>
      <c r="B125" s="17"/>
      <c r="C125" s="18"/>
      <c r="D125" s="19"/>
    </row>
    <row r="126" spans="1:16" x14ac:dyDescent="0.25">
      <c r="A126" s="21" t="s">
        <v>225</v>
      </c>
      <c r="B126" s="21" t="s">
        <v>226</v>
      </c>
      <c r="C126" s="35" t="s">
        <v>30</v>
      </c>
      <c r="D126" s="23" t="s">
        <v>17</v>
      </c>
      <c r="E126" s="24">
        <v>120.70518749999999</v>
      </c>
      <c r="F126" s="24">
        <v>125.7345703125</v>
      </c>
      <c r="G126" s="24">
        <v>130.763953125</v>
      </c>
      <c r="H126" s="24">
        <v>145.8521015625</v>
      </c>
      <c r="I126" s="24">
        <v>155.9108671875</v>
      </c>
      <c r="J126" s="24">
        <v>241.91331328125003</v>
      </c>
      <c r="K126" s="49">
        <f t="shared" si="35"/>
        <v>6289.7461453125006</v>
      </c>
      <c r="M126" s="50">
        <f>J126/E126-1</f>
        <v>1.0041666666666669</v>
      </c>
      <c r="N126" s="50">
        <f>J126/F126-1</f>
        <v>0.92400000000000015</v>
      </c>
      <c r="O126" s="50">
        <f>J126/G126-1</f>
        <v>0.85000000000000009</v>
      </c>
      <c r="P126" s="50">
        <f>J126/H126-1</f>
        <v>0.65862068965517273</v>
      </c>
    </row>
    <row r="127" spans="1:16" x14ac:dyDescent="0.25">
      <c r="A127" s="21" t="s">
        <v>227</v>
      </c>
      <c r="B127" s="21" t="s">
        <v>228</v>
      </c>
      <c r="C127" s="35" t="s">
        <v>30</v>
      </c>
      <c r="D127" s="23" t="s">
        <v>17</v>
      </c>
      <c r="E127" s="24">
        <v>77.673781799999986</v>
      </c>
      <c r="F127" s="24">
        <v>80.910189374999987</v>
      </c>
      <c r="G127" s="24">
        <v>84.146596950000003</v>
      </c>
      <c r="H127" s="24">
        <v>93.855819674999992</v>
      </c>
      <c r="I127" s="24">
        <v>100.32863482499999</v>
      </c>
      <c r="J127" s="24">
        <v>155.67120435750002</v>
      </c>
      <c r="K127" s="49">
        <f t="shared" si="35"/>
        <v>4047.4513132950005</v>
      </c>
      <c r="M127" s="50">
        <f>J127/E127-1</f>
        <v>1.0041666666666673</v>
      </c>
      <c r="N127" s="50">
        <f>J127/F127-1</f>
        <v>0.9240000000000006</v>
      </c>
      <c r="O127" s="50">
        <f>J127/G127-1</f>
        <v>0.85000000000000009</v>
      </c>
      <c r="P127" s="50">
        <f>J127/H127-1</f>
        <v>0.65862068965517273</v>
      </c>
    </row>
    <row r="128" spans="1:16" x14ac:dyDescent="0.25">
      <c r="A128" s="21" t="s">
        <v>229</v>
      </c>
      <c r="B128" s="21" t="s">
        <v>230</v>
      </c>
      <c r="C128" s="35"/>
      <c r="D128" s="23" t="s">
        <v>17</v>
      </c>
      <c r="E128" s="24">
        <v>98.986101599999955</v>
      </c>
      <c r="F128" s="24">
        <v>103.11052249999996</v>
      </c>
      <c r="G128" s="24">
        <v>107.23494339999996</v>
      </c>
      <c r="H128" s="24">
        <v>119.60820609999995</v>
      </c>
      <c r="I128" s="24">
        <v>127.85704789999996</v>
      </c>
      <c r="J128" s="24">
        <v>198.38464528999995</v>
      </c>
      <c r="K128" s="49">
        <f t="shared" si="35"/>
        <v>5158.000777539999</v>
      </c>
      <c r="M128" s="50">
        <f>J128/E128-1</f>
        <v>1.0041666666666669</v>
      </c>
      <c r="N128" s="50">
        <f>J128/F128-1</f>
        <v>0.92400000000000038</v>
      </c>
      <c r="O128" s="50">
        <f>J128/G128-1</f>
        <v>0.85000000000000009</v>
      </c>
      <c r="P128" s="50">
        <f>J128/H128-1</f>
        <v>0.65862068965517273</v>
      </c>
    </row>
    <row r="129" spans="1:16" x14ac:dyDescent="0.25">
      <c r="A129" s="31" t="s">
        <v>231</v>
      </c>
      <c r="B129" s="12"/>
      <c r="C129" s="10"/>
      <c r="D129" s="11"/>
      <c r="E129" s="13" t="s">
        <v>6</v>
      </c>
      <c r="F129" s="13" t="s">
        <v>7</v>
      </c>
      <c r="G129" s="13" t="s">
        <v>8</v>
      </c>
      <c r="H129" s="13" t="s">
        <v>9</v>
      </c>
      <c r="I129" s="13" t="s">
        <v>1091</v>
      </c>
      <c r="J129" s="13" t="s">
        <v>10</v>
      </c>
      <c r="K129" s="14" t="s">
        <v>11</v>
      </c>
      <c r="L129" s="15"/>
      <c r="M129" s="13" t="s">
        <v>6</v>
      </c>
      <c r="N129" s="13" t="s">
        <v>7</v>
      </c>
      <c r="O129" s="13" t="s">
        <v>8</v>
      </c>
      <c r="P129" s="13" t="s">
        <v>9</v>
      </c>
    </row>
    <row r="130" spans="1:16" x14ac:dyDescent="0.25">
      <c r="A130" s="29" t="s">
        <v>180</v>
      </c>
      <c r="B130" s="17"/>
      <c r="C130" s="18"/>
      <c r="D130" s="19"/>
      <c r="E130" s="19"/>
      <c r="F130" s="19"/>
      <c r="G130" s="19"/>
      <c r="H130" s="19"/>
      <c r="I130" s="19"/>
      <c r="J130" s="19"/>
      <c r="K130" s="19"/>
      <c r="M130" s="19"/>
      <c r="N130" s="19"/>
      <c r="O130" s="19"/>
      <c r="P130" s="19"/>
    </row>
    <row r="131" spans="1:16" x14ac:dyDescent="0.25">
      <c r="A131" s="26" t="s">
        <v>232</v>
      </c>
      <c r="B131" s="27" t="s">
        <v>233</v>
      </c>
      <c r="C131" s="28"/>
      <c r="D131" s="30" t="s">
        <v>68</v>
      </c>
      <c r="E131" s="24">
        <v>194.36683650000001</v>
      </c>
      <c r="F131" s="24">
        <v>202.4654546875</v>
      </c>
      <c r="G131" s="24">
        <v>210.56407287499999</v>
      </c>
      <c r="H131" s="24">
        <v>234.8599274375</v>
      </c>
      <c r="I131" s="24">
        <v>251.05716381249999</v>
      </c>
      <c r="J131" s="24">
        <v>389.54353481875</v>
      </c>
      <c r="K131" s="49">
        <f>J131*$G$2</f>
        <v>10128.131905287501</v>
      </c>
      <c r="M131" s="50">
        <f>J131/E131-1</f>
        <v>1.0041666666666664</v>
      </c>
      <c r="N131" s="50">
        <f>J131/F131-1</f>
        <v>0.92399999999999993</v>
      </c>
      <c r="O131" s="50">
        <f>J131/G131-1</f>
        <v>0.85000000000000009</v>
      </c>
      <c r="P131" s="50">
        <f>J131/H131-1</f>
        <v>0.65862068965517229</v>
      </c>
    </row>
    <row r="132" spans="1:16" x14ac:dyDescent="0.25">
      <c r="A132" s="26" t="s">
        <v>234</v>
      </c>
      <c r="B132" s="27" t="s">
        <v>235</v>
      </c>
      <c r="C132" s="28"/>
      <c r="D132" s="30" t="s">
        <v>68</v>
      </c>
      <c r="E132" s="24">
        <v>175.05559979999998</v>
      </c>
      <c r="F132" s="24">
        <v>182.34958312499998</v>
      </c>
      <c r="G132" s="24">
        <v>189.64356644999998</v>
      </c>
      <c r="H132" s="24">
        <v>211.52551642499998</v>
      </c>
      <c r="I132" s="24">
        <v>226.11348307499998</v>
      </c>
      <c r="J132" s="24">
        <v>350.84059793249997</v>
      </c>
      <c r="K132" s="49">
        <f>J132*$G$2</f>
        <v>9121.8555462449985</v>
      </c>
      <c r="M132" s="50">
        <f>J132/E132-1</f>
        <v>1.0041666666666669</v>
      </c>
      <c r="N132" s="50">
        <f>J132/F132-1</f>
        <v>0.92400000000000015</v>
      </c>
      <c r="O132" s="50">
        <f>J132/G132-1</f>
        <v>0.85000000000000009</v>
      </c>
      <c r="P132" s="50">
        <f>J132/H132-1</f>
        <v>0.65862068965517251</v>
      </c>
    </row>
    <row r="133" spans="1:16" x14ac:dyDescent="0.25">
      <c r="A133" s="26" t="s">
        <v>236</v>
      </c>
      <c r="B133" s="27" t="s">
        <v>237</v>
      </c>
      <c r="C133" s="28"/>
      <c r="D133" s="30" t="s">
        <v>68</v>
      </c>
      <c r="E133" s="24">
        <v>93.304868400000004</v>
      </c>
      <c r="F133" s="24">
        <v>97.19257125</v>
      </c>
      <c r="G133" s="24">
        <v>101.08027410000001</v>
      </c>
      <c r="H133" s="24">
        <v>112.74338265</v>
      </c>
      <c r="I133" s="24">
        <v>120.51878835000001</v>
      </c>
      <c r="J133" s="24">
        <v>186.99850708500003</v>
      </c>
      <c r="K133" s="49">
        <f>J133*$G$2</f>
        <v>4861.9611842100003</v>
      </c>
      <c r="M133" s="50">
        <f>J133/E133-1</f>
        <v>1.0041666666666669</v>
      </c>
      <c r="N133" s="50">
        <f>J133/F133-1</f>
        <v>0.92400000000000038</v>
      </c>
      <c r="O133" s="50">
        <f>J133/G133-1</f>
        <v>0.85000000000000009</v>
      </c>
      <c r="P133" s="50">
        <f>J133/H133-1</f>
        <v>0.65862068965517273</v>
      </c>
    </row>
    <row r="134" spans="1:16" x14ac:dyDescent="0.25">
      <c r="A134" s="29" t="s">
        <v>193</v>
      </c>
      <c r="B134" s="17"/>
      <c r="C134" s="18"/>
      <c r="D134" s="19"/>
    </row>
    <row r="135" spans="1:16" x14ac:dyDescent="0.25">
      <c r="A135" s="20" t="s">
        <v>238</v>
      </c>
      <c r="B135" s="20" t="s">
        <v>239</v>
      </c>
      <c r="C135" s="22"/>
      <c r="D135" s="25" t="s">
        <v>68</v>
      </c>
      <c r="E135" s="24">
        <v>178.02323292</v>
      </c>
      <c r="F135" s="24">
        <v>185.44086762500001</v>
      </c>
      <c r="G135" s="24">
        <v>192.85850233000002</v>
      </c>
      <c r="H135" s="24">
        <v>215.111406445</v>
      </c>
      <c r="I135" s="24">
        <v>229.94667585500002</v>
      </c>
      <c r="J135" s="24">
        <v>356.78822931050007</v>
      </c>
      <c r="K135" s="49">
        <f>J135*$G$2</f>
        <v>9276.493962073002</v>
      </c>
      <c r="M135" s="50">
        <f>J135/E135-1</f>
        <v>1.0041666666666669</v>
      </c>
      <c r="N135" s="50">
        <f>J135/F135-1</f>
        <v>0.92400000000000038</v>
      </c>
      <c r="O135" s="50">
        <f>J135/G135-1</f>
        <v>0.85000000000000009</v>
      </c>
      <c r="P135" s="50">
        <f>J135/H135-1</f>
        <v>0.65862068965517273</v>
      </c>
    </row>
    <row r="136" spans="1:16" x14ac:dyDescent="0.25">
      <c r="A136" s="20" t="s">
        <v>240</v>
      </c>
      <c r="B136" s="20" t="s">
        <v>241</v>
      </c>
      <c r="C136" s="22"/>
      <c r="D136" s="25" t="s">
        <v>68</v>
      </c>
      <c r="E136" s="24">
        <v>170.89514771999998</v>
      </c>
      <c r="F136" s="24">
        <v>178.015778875</v>
      </c>
      <c r="G136" s="24">
        <v>185.13641003000001</v>
      </c>
      <c r="H136" s="24">
        <v>206.49830349499999</v>
      </c>
      <c r="I136" s="24">
        <v>220.73956580499998</v>
      </c>
      <c r="J136" s="24">
        <v>342.50235855550005</v>
      </c>
      <c r="K136" s="49">
        <f>J136*$G$2</f>
        <v>8905.0613224430017</v>
      </c>
      <c r="M136" s="50">
        <f>J136/E136-1</f>
        <v>1.0041666666666673</v>
      </c>
      <c r="N136" s="50">
        <f>J136/F136-1</f>
        <v>0.92400000000000038</v>
      </c>
      <c r="O136" s="50">
        <f>J136/G136-1</f>
        <v>0.85000000000000031</v>
      </c>
      <c r="P136" s="50">
        <f>J136/H136-1</f>
        <v>0.65862068965517273</v>
      </c>
    </row>
    <row r="137" spans="1:16" x14ac:dyDescent="0.25">
      <c r="A137" s="20" t="s">
        <v>242</v>
      </c>
      <c r="B137" s="27" t="s">
        <v>243</v>
      </c>
      <c r="C137" s="22"/>
      <c r="D137" s="23" t="s">
        <v>68</v>
      </c>
      <c r="E137" s="24">
        <v>148.26159413279996</v>
      </c>
      <c r="F137" s="24">
        <v>154.43916055499997</v>
      </c>
      <c r="G137" s="24">
        <v>160.61672697719999</v>
      </c>
      <c r="H137" s="24">
        <v>179.14942624379995</v>
      </c>
      <c r="I137" s="24">
        <v>191.50455908819998</v>
      </c>
      <c r="J137" s="24">
        <v>297.14094490781997</v>
      </c>
      <c r="K137" s="49">
        <f>J137*$G$2</f>
        <v>7725.6645676033195</v>
      </c>
      <c r="M137" s="50">
        <f>J137/E137-1</f>
        <v>1.0041666666666669</v>
      </c>
      <c r="N137" s="50">
        <f>J137/F137-1</f>
        <v>0.92400000000000015</v>
      </c>
      <c r="O137" s="50">
        <f>J137/G137-1</f>
        <v>0.84999999999999987</v>
      </c>
      <c r="P137" s="50">
        <f>J137/H137-1</f>
        <v>0.65862068965517273</v>
      </c>
    </row>
    <row r="138" spans="1:16" x14ac:dyDescent="0.25">
      <c r="A138" s="29" t="s">
        <v>200</v>
      </c>
      <c r="B138" s="17"/>
      <c r="C138" s="18"/>
      <c r="D138" s="19"/>
    </row>
    <row r="139" spans="1:16" x14ac:dyDescent="0.25">
      <c r="A139" s="21" t="s">
        <v>244</v>
      </c>
      <c r="B139" s="21" t="s">
        <v>245</v>
      </c>
      <c r="C139" s="35"/>
      <c r="D139" s="23" t="s">
        <v>68</v>
      </c>
      <c r="E139" s="24">
        <v>134.49860255999999</v>
      </c>
      <c r="F139" s="24">
        <v>140.102711</v>
      </c>
      <c r="G139" s="24">
        <v>145.70681944</v>
      </c>
      <c r="H139" s="24">
        <v>162.51914475999999</v>
      </c>
      <c r="I139" s="24">
        <v>173.72736164</v>
      </c>
      <c r="J139" s="24">
        <v>269.55761596400004</v>
      </c>
      <c r="K139" s="49">
        <f>J139*$G$2</f>
        <v>7008.4980150640013</v>
      </c>
      <c r="M139" s="50">
        <f>J139/E139-1</f>
        <v>1.0041666666666669</v>
      </c>
      <c r="N139" s="50">
        <f>J139/F139-1</f>
        <v>0.92400000000000015</v>
      </c>
      <c r="O139" s="50">
        <f>J139/G139-1</f>
        <v>0.85000000000000009</v>
      </c>
      <c r="P139" s="50">
        <f>J139/H139-1</f>
        <v>0.65862068965517273</v>
      </c>
    </row>
    <row r="140" spans="1:16" x14ac:dyDescent="0.25">
      <c r="A140" s="21" t="s">
        <v>246</v>
      </c>
      <c r="B140" s="21" t="s">
        <v>247</v>
      </c>
      <c r="C140" s="35"/>
      <c r="D140" s="23" t="s">
        <v>68</v>
      </c>
      <c r="E140" s="24">
        <v>82.433490959999986</v>
      </c>
      <c r="F140" s="24">
        <v>85.868219749999994</v>
      </c>
      <c r="G140" s="24">
        <v>89.302948540000003</v>
      </c>
      <c r="H140" s="24">
        <v>99.607134909999985</v>
      </c>
      <c r="I140" s="24">
        <v>106.47659249</v>
      </c>
      <c r="J140" s="24">
        <v>165.21045479900002</v>
      </c>
      <c r="K140" s="49">
        <f>J140*$G$2</f>
        <v>4295.4718247740002</v>
      </c>
      <c r="M140" s="50">
        <f>J140/E140-1</f>
        <v>1.0041666666666673</v>
      </c>
      <c r="N140" s="50">
        <f>J140/F140-1</f>
        <v>0.92400000000000038</v>
      </c>
      <c r="O140" s="50">
        <f>J140/G140-1</f>
        <v>0.85000000000000009</v>
      </c>
      <c r="P140" s="50">
        <f>J140/H140-1</f>
        <v>0.65862068965517295</v>
      </c>
    </row>
    <row r="141" spans="1:16" x14ac:dyDescent="0.25">
      <c r="A141" s="21" t="s">
        <v>248</v>
      </c>
      <c r="B141" s="21" t="s">
        <v>249</v>
      </c>
      <c r="C141" s="35"/>
      <c r="D141" s="23" t="s">
        <v>68</v>
      </c>
      <c r="E141" s="24">
        <v>103.84867691999999</v>
      </c>
      <c r="F141" s="24">
        <v>108.17570512499999</v>
      </c>
      <c r="G141" s="24">
        <v>112.50273333</v>
      </c>
      <c r="H141" s="24">
        <v>125.483817945</v>
      </c>
      <c r="I141" s="24">
        <v>134.13787435500001</v>
      </c>
      <c r="J141" s="24">
        <v>208.1300566605</v>
      </c>
      <c r="K141" s="49">
        <f>J141*$G$2</f>
        <v>5411.3814731729999</v>
      </c>
      <c r="M141" s="50">
        <f>J141/E141-1</f>
        <v>1.0041666666666669</v>
      </c>
      <c r="N141" s="50">
        <f>J141/F141-1</f>
        <v>0.92400000000000015</v>
      </c>
      <c r="O141" s="50">
        <f>J141/G141-1</f>
        <v>0.85000000000000009</v>
      </c>
      <c r="P141" s="50">
        <f>J141/H141-1</f>
        <v>0.65862068965517251</v>
      </c>
    </row>
    <row r="142" spans="1:16" x14ac:dyDescent="0.25">
      <c r="A142" s="20" t="s">
        <v>250</v>
      </c>
      <c r="B142" s="27" t="s">
        <v>251</v>
      </c>
      <c r="C142" s="22"/>
      <c r="D142" s="23" t="s">
        <v>68</v>
      </c>
      <c r="E142" s="24">
        <v>127.72713179999997</v>
      </c>
      <c r="F142" s="24">
        <v>133.04909562499998</v>
      </c>
      <c r="G142" s="24">
        <v>138.37105944999996</v>
      </c>
      <c r="H142" s="24">
        <v>154.33695092499997</v>
      </c>
      <c r="I142" s="24">
        <v>164.98087857499996</v>
      </c>
      <c r="J142" s="24">
        <v>255.98645998249995</v>
      </c>
      <c r="K142" s="49">
        <f>J142*$G$2</f>
        <v>6655.6479595449991</v>
      </c>
      <c r="M142" s="50">
        <f>J142/E142-1</f>
        <v>1.0041666666666669</v>
      </c>
      <c r="N142" s="50">
        <f>J142/F142-1</f>
        <v>0.92399999999999993</v>
      </c>
      <c r="O142" s="50">
        <f>J142/G142-1</f>
        <v>0.85000000000000009</v>
      </c>
      <c r="P142" s="50">
        <f>J142/H142-1</f>
        <v>0.65862068965517251</v>
      </c>
    </row>
    <row r="143" spans="1:16" x14ac:dyDescent="0.25">
      <c r="A143" s="29" t="s">
        <v>213</v>
      </c>
      <c r="B143" s="17"/>
      <c r="C143" s="18"/>
      <c r="D143" s="19"/>
    </row>
    <row r="144" spans="1:16" x14ac:dyDescent="0.25">
      <c r="A144" s="21" t="s">
        <v>252</v>
      </c>
      <c r="B144" s="21" t="s">
        <v>253</v>
      </c>
      <c r="C144" s="35" t="s">
        <v>30</v>
      </c>
      <c r="D144" s="23" t="s">
        <v>68</v>
      </c>
      <c r="E144" s="24">
        <v>100.85237795999998</v>
      </c>
      <c r="F144" s="24">
        <v>105.05456037499998</v>
      </c>
      <c r="G144" s="24">
        <v>109.25674278999999</v>
      </c>
      <c r="H144" s="24">
        <v>121.86329003499998</v>
      </c>
      <c r="I144" s="24">
        <v>130.267654865</v>
      </c>
      <c r="J144" s="24">
        <v>202.12497416149998</v>
      </c>
      <c r="K144" s="49">
        <f>J144*$G$2</f>
        <v>5255.2493281989991</v>
      </c>
      <c r="M144" s="50">
        <f>J144/E144-1</f>
        <v>1.0041666666666669</v>
      </c>
      <c r="N144" s="50">
        <f>J144/F144-1</f>
        <v>0.92400000000000015</v>
      </c>
      <c r="O144" s="50">
        <f>J144/G144-1</f>
        <v>0.84999999999999987</v>
      </c>
      <c r="P144" s="50">
        <f>J144/H144-1</f>
        <v>0.65862068965517251</v>
      </c>
    </row>
    <row r="145" spans="1:16" x14ac:dyDescent="0.25">
      <c r="A145" s="20" t="s">
        <v>254</v>
      </c>
      <c r="B145" s="27" t="s">
        <v>255</v>
      </c>
      <c r="C145" s="22"/>
      <c r="D145" s="23" t="s">
        <v>68</v>
      </c>
      <c r="E145" s="24">
        <v>92.697461759999968</v>
      </c>
      <c r="F145" s="24">
        <v>96.559855999999968</v>
      </c>
      <c r="G145" s="24">
        <v>100.42225023999998</v>
      </c>
      <c r="H145" s="24">
        <v>112.00943295999997</v>
      </c>
      <c r="I145" s="24">
        <v>119.73422143999997</v>
      </c>
      <c r="J145" s="24">
        <v>185.78116294399999</v>
      </c>
      <c r="K145" s="49">
        <f>J145*$G$2</f>
        <v>4830.310236544</v>
      </c>
      <c r="M145" s="50">
        <f>J145/E145-1</f>
        <v>1.0041666666666673</v>
      </c>
      <c r="N145" s="50">
        <f>J145/F145-1</f>
        <v>0.9240000000000006</v>
      </c>
      <c r="O145" s="50">
        <f>J145/G145-1</f>
        <v>0.85000000000000009</v>
      </c>
      <c r="P145" s="50">
        <f>J145/H145-1</f>
        <v>0.65862068965517273</v>
      </c>
    </row>
    <row r="146" spans="1:16" x14ac:dyDescent="0.25">
      <c r="A146" s="21" t="s">
        <v>256</v>
      </c>
      <c r="B146" s="21" t="s">
        <v>257</v>
      </c>
      <c r="C146" s="35" t="s">
        <v>30</v>
      </c>
      <c r="D146" s="23" t="s">
        <v>68</v>
      </c>
      <c r="E146" s="24">
        <v>72.244751040000011</v>
      </c>
      <c r="F146" s="24">
        <v>75.254949000000011</v>
      </c>
      <c r="G146" s="24">
        <v>78.26514696000001</v>
      </c>
      <c r="H146" s="24">
        <v>87.295740840000008</v>
      </c>
      <c r="I146" s="24">
        <v>93.31613676000002</v>
      </c>
      <c r="J146" s="24">
        <v>144.79052187600001</v>
      </c>
      <c r="K146" s="49">
        <f>J146*$G$2</f>
        <v>3764.5535687760002</v>
      </c>
      <c r="M146" s="50">
        <f>J146/E146-1</f>
        <v>1.0041666666666664</v>
      </c>
      <c r="N146" s="50">
        <f>J146/F146-1</f>
        <v>0.92399999999999993</v>
      </c>
      <c r="O146" s="50">
        <f>J146/G146-1</f>
        <v>0.84999999999999987</v>
      </c>
      <c r="P146" s="50">
        <f>J146/H146-1</f>
        <v>0.65862068965517251</v>
      </c>
    </row>
    <row r="147" spans="1:16" x14ac:dyDescent="0.25">
      <c r="A147" s="21" t="s">
        <v>258</v>
      </c>
      <c r="B147" s="21" t="s">
        <v>259</v>
      </c>
      <c r="C147" s="35"/>
      <c r="D147" s="23" t="s">
        <v>68</v>
      </c>
      <c r="E147" s="24">
        <v>72.533236649999992</v>
      </c>
      <c r="F147" s="24">
        <v>75.555454843749999</v>
      </c>
      <c r="G147" s="24">
        <v>78.577673037499991</v>
      </c>
      <c r="H147" s="24">
        <v>87.644327618749983</v>
      </c>
      <c r="I147" s="24">
        <v>93.688764006249997</v>
      </c>
      <c r="J147" s="24">
        <v>145.36869511937499</v>
      </c>
      <c r="K147" s="49">
        <f>J147*$G$2</f>
        <v>3779.5860731037496</v>
      </c>
      <c r="M147" s="50">
        <f>J147/E147-1</f>
        <v>1.0041666666666669</v>
      </c>
      <c r="N147" s="50">
        <f>J147/F147-1</f>
        <v>0.92399999999999993</v>
      </c>
      <c r="O147" s="50">
        <f>J147/G147-1</f>
        <v>0.85000000000000009</v>
      </c>
      <c r="P147" s="50">
        <f>J147/H147-1</f>
        <v>0.65862068965517273</v>
      </c>
    </row>
    <row r="148" spans="1:16" x14ac:dyDescent="0.25">
      <c r="A148" s="21" t="s">
        <v>260</v>
      </c>
      <c r="B148" s="21" t="s">
        <v>261</v>
      </c>
      <c r="C148" s="35"/>
      <c r="D148" s="23" t="s">
        <v>68</v>
      </c>
      <c r="E148" s="24">
        <v>41.953867080000002</v>
      </c>
      <c r="F148" s="24">
        <v>43.701944875000002</v>
      </c>
      <c r="G148" s="24">
        <v>45.450022670000003</v>
      </c>
      <c r="H148" s="24">
        <v>50.694256054999997</v>
      </c>
      <c r="I148" s="24">
        <v>54.190411645000005</v>
      </c>
      <c r="J148" s="24">
        <v>84.082541939500004</v>
      </c>
      <c r="K148" s="49">
        <f>J148*$G$2</f>
        <v>2186.1460904270002</v>
      </c>
      <c r="M148" s="50">
        <f>J148/E148-1</f>
        <v>1.0041666666666669</v>
      </c>
      <c r="N148" s="50">
        <f>J148/F148-1</f>
        <v>0.92399999999999993</v>
      </c>
      <c r="O148" s="50">
        <f>J148/G148-1</f>
        <v>0.84999999999999987</v>
      </c>
      <c r="P148" s="50">
        <f>J148/H148-1</f>
        <v>0.65862068965517251</v>
      </c>
    </row>
    <row r="149" spans="1:16" x14ac:dyDescent="0.25">
      <c r="A149" s="29" t="s">
        <v>224</v>
      </c>
      <c r="B149" s="17"/>
      <c r="C149" s="18"/>
      <c r="D149" s="19"/>
    </row>
    <row r="150" spans="1:16" x14ac:dyDescent="0.25">
      <c r="A150" s="21" t="s">
        <v>262</v>
      </c>
      <c r="B150" s="21" t="s">
        <v>263</v>
      </c>
      <c r="C150" s="35" t="s">
        <v>30</v>
      </c>
      <c r="D150" s="23" t="s">
        <v>68</v>
      </c>
      <c r="E150" s="24">
        <v>115.02608999999998</v>
      </c>
      <c r="F150" s="24">
        <v>119.81884374999998</v>
      </c>
      <c r="G150" s="24">
        <v>124.61159749999999</v>
      </c>
      <c r="H150" s="24">
        <v>138.98985874999997</v>
      </c>
      <c r="I150" s="24">
        <v>148.57536624999997</v>
      </c>
      <c r="J150" s="24">
        <v>230.53145537499998</v>
      </c>
      <c r="K150" s="49">
        <f>J150*$G$2</f>
        <v>5993.8178397499996</v>
      </c>
      <c r="M150" s="50">
        <f>J150/E150-1</f>
        <v>1.0041666666666669</v>
      </c>
      <c r="N150" s="50">
        <f>J150/F150-1</f>
        <v>0.92400000000000015</v>
      </c>
      <c r="O150" s="50">
        <f>J150/G150-1</f>
        <v>0.85000000000000009</v>
      </c>
      <c r="P150" s="50">
        <f>J150/H150-1</f>
        <v>0.65862068965517273</v>
      </c>
    </row>
    <row r="151" spans="1:16" x14ac:dyDescent="0.25">
      <c r="A151" s="21" t="s">
        <v>264</v>
      </c>
      <c r="B151" s="21" t="s">
        <v>265</v>
      </c>
      <c r="C151" s="35" t="s">
        <v>30</v>
      </c>
      <c r="D151" s="23" t="s">
        <v>68</v>
      </c>
      <c r="E151" s="24">
        <v>75.166198799999989</v>
      </c>
      <c r="F151" s="24">
        <v>78.298123749999988</v>
      </c>
      <c r="G151" s="24">
        <v>81.430048699999986</v>
      </c>
      <c r="H151" s="24">
        <v>90.825823549999981</v>
      </c>
      <c r="I151" s="24">
        <v>97.089673449999992</v>
      </c>
      <c r="J151" s="24">
        <v>150.64559009499999</v>
      </c>
      <c r="K151" s="49">
        <f>J151*$G$2</f>
        <v>3916.7853424699997</v>
      </c>
      <c r="M151" s="50">
        <f>J151/E151-1</f>
        <v>1.0041666666666669</v>
      </c>
      <c r="N151" s="50">
        <f>J151/F151-1</f>
        <v>0.92400000000000015</v>
      </c>
      <c r="O151" s="50">
        <f>J151/G151-1</f>
        <v>0.85000000000000009</v>
      </c>
      <c r="P151" s="50">
        <f>J151/H151-1</f>
        <v>0.65862068965517273</v>
      </c>
    </row>
    <row r="152" spans="1:16" x14ac:dyDescent="0.25">
      <c r="A152" s="21" t="s">
        <v>266</v>
      </c>
      <c r="B152" s="21" t="s">
        <v>267</v>
      </c>
      <c r="C152" s="35"/>
      <c r="D152" s="23" t="s">
        <v>68</v>
      </c>
      <c r="E152" s="24">
        <v>93.504335999999981</v>
      </c>
      <c r="F152" s="24">
        <v>97.400349999999989</v>
      </c>
      <c r="G152" s="24">
        <v>101.296364</v>
      </c>
      <c r="H152" s="24">
        <v>112.98440599999998</v>
      </c>
      <c r="I152" s="24">
        <v>120.77643399999999</v>
      </c>
      <c r="J152" s="24">
        <v>187.39827339999999</v>
      </c>
      <c r="K152" s="49">
        <f>J152*$G$2</f>
        <v>4872.3551084000001</v>
      </c>
      <c r="M152" s="50">
        <f>J152/E152-1</f>
        <v>1.0041666666666669</v>
      </c>
      <c r="N152" s="50">
        <f>J152/F152-1</f>
        <v>0.92400000000000015</v>
      </c>
      <c r="O152" s="50">
        <f>J152/G152-1</f>
        <v>0.85000000000000009</v>
      </c>
      <c r="P152" s="50">
        <f>J152/H152-1</f>
        <v>0.65862068965517273</v>
      </c>
    </row>
    <row r="153" spans="1:16" x14ac:dyDescent="0.25">
      <c r="A153" s="31" t="s">
        <v>268</v>
      </c>
      <c r="B153" s="12"/>
      <c r="C153" s="10"/>
      <c r="D153" s="11"/>
      <c r="E153" s="13" t="s">
        <v>6</v>
      </c>
      <c r="F153" s="13" t="s">
        <v>7</v>
      </c>
      <c r="G153" s="13" t="s">
        <v>8</v>
      </c>
      <c r="H153" s="13" t="s">
        <v>9</v>
      </c>
      <c r="I153" s="13"/>
      <c r="J153" s="13" t="s">
        <v>10</v>
      </c>
      <c r="K153" s="14" t="s">
        <v>11</v>
      </c>
      <c r="L153" s="15"/>
      <c r="M153" s="13" t="s">
        <v>6</v>
      </c>
      <c r="N153" s="13" t="s">
        <v>7</v>
      </c>
      <c r="O153" s="13" t="s">
        <v>8</v>
      </c>
      <c r="P153" s="13" t="s">
        <v>9</v>
      </c>
    </row>
    <row r="154" spans="1:16" x14ac:dyDescent="0.25">
      <c r="A154" s="29" t="s">
        <v>269</v>
      </c>
      <c r="B154" s="17"/>
      <c r="C154" s="18"/>
      <c r="D154" s="19"/>
      <c r="E154" s="19"/>
      <c r="F154" s="19"/>
      <c r="G154" s="19"/>
      <c r="H154" s="19"/>
      <c r="I154" s="19"/>
      <c r="J154" s="19"/>
      <c r="K154" s="19"/>
      <c r="M154" s="19"/>
      <c r="N154" s="19"/>
      <c r="O154" s="19"/>
      <c r="P154" s="19"/>
    </row>
    <row r="155" spans="1:16" x14ac:dyDescent="0.25">
      <c r="A155" s="26" t="s">
        <v>270</v>
      </c>
      <c r="B155" s="27" t="s">
        <v>271</v>
      </c>
      <c r="C155" s="28"/>
      <c r="D155" s="30" t="s">
        <v>17</v>
      </c>
      <c r="E155" s="24">
        <v>71.380192559999983</v>
      </c>
      <c r="F155" s="24">
        <v>74.354367249999996</v>
      </c>
      <c r="G155" s="24">
        <v>77.328541939999994</v>
      </c>
      <c r="H155" s="24">
        <v>86.251066009999988</v>
      </c>
      <c r="I155" s="24">
        <v>92.199415389999984</v>
      </c>
      <c r="J155" s="24">
        <v>143.057802589</v>
      </c>
      <c r="K155" s="49">
        <f>J155*$G$2</f>
        <v>3719.502867314</v>
      </c>
      <c r="M155" s="50">
        <f>J155/E155-1</f>
        <v>1.0041666666666673</v>
      </c>
      <c r="N155" s="50">
        <f>J155/F155-1</f>
        <v>0.92400000000000015</v>
      </c>
      <c r="O155" s="50">
        <f>J155/G155-1</f>
        <v>0.85000000000000031</v>
      </c>
      <c r="P155" s="50">
        <f>J155/H155-1</f>
        <v>0.65862068965517273</v>
      </c>
    </row>
    <row r="156" spans="1:16" x14ac:dyDescent="0.25">
      <c r="A156" s="26" t="s">
        <v>272</v>
      </c>
      <c r="B156" s="27" t="s">
        <v>273</v>
      </c>
      <c r="C156" s="28"/>
      <c r="D156" s="30" t="s">
        <v>17</v>
      </c>
      <c r="E156" s="24">
        <v>92.264070599999997</v>
      </c>
      <c r="F156" s="24">
        <v>96.108406875</v>
      </c>
      <c r="G156" s="24">
        <v>99.952743150000003</v>
      </c>
      <c r="H156" s="24">
        <v>111.485751975</v>
      </c>
      <c r="I156" s="24">
        <v>119.17442452499999</v>
      </c>
      <c r="J156" s="24">
        <v>184.91257482750001</v>
      </c>
      <c r="K156" s="49">
        <f>J156*$G$2</f>
        <v>4807.7269455149999</v>
      </c>
      <c r="M156" s="50">
        <f>J156/E156-1</f>
        <v>1.0041666666666669</v>
      </c>
      <c r="N156" s="50">
        <f>J156/F156-1</f>
        <v>0.92400000000000015</v>
      </c>
      <c r="O156" s="50">
        <f>J156/G156-1</f>
        <v>0.85000000000000009</v>
      </c>
      <c r="P156" s="50">
        <f>J156/H156-1</f>
        <v>0.65862068965517251</v>
      </c>
    </row>
    <row r="157" spans="1:16" x14ac:dyDescent="0.25">
      <c r="A157" s="26" t="s">
        <v>274</v>
      </c>
      <c r="B157" s="27" t="s">
        <v>275</v>
      </c>
      <c r="C157" s="28"/>
      <c r="D157" s="30" t="s">
        <v>17</v>
      </c>
      <c r="E157" s="24">
        <v>80.352405893999986</v>
      </c>
      <c r="F157" s="24">
        <v>83.700422806249989</v>
      </c>
      <c r="G157" s="24">
        <v>87.048439718499992</v>
      </c>
      <c r="H157" s="24">
        <v>97.092490455249987</v>
      </c>
      <c r="I157" s="24">
        <v>103.78852427974998</v>
      </c>
      <c r="J157" s="24">
        <v>161.03961347922498</v>
      </c>
      <c r="K157" s="49">
        <f>J157*$G$2</f>
        <v>4187.0299504598497</v>
      </c>
      <c r="M157" s="50">
        <f>J157/E157-1</f>
        <v>1.0041666666666669</v>
      </c>
      <c r="N157" s="50">
        <f>J157/F157-1</f>
        <v>0.92399999999999993</v>
      </c>
      <c r="O157" s="50">
        <f>J157/G157-1</f>
        <v>0.84999999999999987</v>
      </c>
      <c r="P157" s="50">
        <f>J157/H157-1</f>
        <v>0.65862068965517251</v>
      </c>
    </row>
    <row r="158" spans="1:16" x14ac:dyDescent="0.25">
      <c r="A158" s="21" t="s">
        <v>276</v>
      </c>
      <c r="B158" s="21" t="s">
        <v>277</v>
      </c>
      <c r="C158" s="35"/>
      <c r="D158" s="25" t="s">
        <v>17</v>
      </c>
      <c r="E158" s="24">
        <v>63.557957399999999</v>
      </c>
      <c r="F158" s="24">
        <v>66.206205624999996</v>
      </c>
      <c r="G158" s="24">
        <v>68.854453849999999</v>
      </c>
      <c r="H158" s="24">
        <v>76.799198524999994</v>
      </c>
      <c r="I158" s="24">
        <v>82.095694975000001</v>
      </c>
      <c r="J158" s="24">
        <v>127.3807396225</v>
      </c>
      <c r="K158" s="49">
        <f>J158*$G$2</f>
        <v>3311.8992301849999</v>
      </c>
      <c r="M158" s="50">
        <f>J158/E158-1</f>
        <v>1.0041666666666669</v>
      </c>
      <c r="N158" s="50">
        <f>J158/F158-1</f>
        <v>0.92400000000000015</v>
      </c>
      <c r="O158" s="50">
        <f>J158/G158-1</f>
        <v>0.85000000000000009</v>
      </c>
      <c r="P158" s="50">
        <f>J158/H158-1</f>
        <v>0.65862068965517251</v>
      </c>
    </row>
    <row r="159" spans="1:16" x14ac:dyDescent="0.25">
      <c r="A159" s="20" t="s">
        <v>278</v>
      </c>
      <c r="B159" s="21" t="s">
        <v>279</v>
      </c>
      <c r="C159" s="22"/>
      <c r="D159" s="23" t="s">
        <v>17</v>
      </c>
      <c r="E159" s="24">
        <v>33.501166499999989</v>
      </c>
      <c r="F159" s="24">
        <v>34.89704843749999</v>
      </c>
      <c r="G159" s="24">
        <v>36.292930374999997</v>
      </c>
      <c r="H159" s="24">
        <v>40.480576187499992</v>
      </c>
      <c r="I159" s="24">
        <v>43.272340062499993</v>
      </c>
      <c r="J159" s="24">
        <v>67.141921193749994</v>
      </c>
      <c r="K159" s="49">
        <f>J159*$G$2</f>
        <v>1745.6899510374999</v>
      </c>
      <c r="M159" s="50">
        <f>J159/E159-1</f>
        <v>1.0041666666666673</v>
      </c>
      <c r="N159" s="50">
        <f>J159/F159-1</f>
        <v>0.92400000000000038</v>
      </c>
      <c r="O159" s="50">
        <f>J159/G159-1</f>
        <v>0.84999999999999987</v>
      </c>
      <c r="P159" s="50">
        <f>J159/H159-1</f>
        <v>0.65862068965517251</v>
      </c>
    </row>
    <row r="160" spans="1:16" x14ac:dyDescent="0.25">
      <c r="A160" s="29" t="s">
        <v>280</v>
      </c>
      <c r="B160" s="17"/>
      <c r="C160" s="18"/>
      <c r="D160" s="19"/>
    </row>
    <row r="161" spans="1:16" x14ac:dyDescent="0.25">
      <c r="A161" s="20" t="s">
        <v>281</v>
      </c>
      <c r="B161" s="27" t="s">
        <v>282</v>
      </c>
      <c r="C161" s="22"/>
      <c r="D161" s="23" t="s">
        <v>17</v>
      </c>
      <c r="E161" s="24">
        <v>34.66091939999999</v>
      </c>
      <c r="F161" s="24">
        <v>36.105124374999995</v>
      </c>
      <c r="G161" s="24">
        <v>37.549329349999994</v>
      </c>
      <c r="H161" s="24">
        <v>41.881944274999988</v>
      </c>
      <c r="I161" s="24">
        <v>44.770354224999991</v>
      </c>
      <c r="J161" s="24">
        <v>69.466259297499988</v>
      </c>
      <c r="K161" s="49">
        <f t="shared" ref="K161:K167" si="36">J161*$G$2</f>
        <v>1806.1227417349996</v>
      </c>
      <c r="M161" s="50">
        <f t="shared" ref="M161:M167" si="37">J161/E161-1</f>
        <v>1.0041666666666669</v>
      </c>
      <c r="N161" s="50">
        <f t="shared" ref="N161:N167" si="38">J161/F161-1</f>
        <v>0.92399999999999993</v>
      </c>
      <c r="O161" s="50">
        <f t="shared" ref="O161:O167" si="39">J161/G161-1</f>
        <v>0.85000000000000009</v>
      </c>
      <c r="P161" s="50">
        <f t="shared" ref="P161:P167" si="40">J161/H161-1</f>
        <v>0.65862068965517251</v>
      </c>
    </row>
    <row r="162" spans="1:16" x14ac:dyDescent="0.25">
      <c r="A162" s="21" t="s">
        <v>283</v>
      </c>
      <c r="B162" s="21" t="s">
        <v>284</v>
      </c>
      <c r="C162" s="35"/>
      <c r="D162" s="23" t="s">
        <v>17</v>
      </c>
      <c r="E162" s="24">
        <v>31.503642899999996</v>
      </c>
      <c r="F162" s="24">
        <v>32.816294687499997</v>
      </c>
      <c r="G162" s="24">
        <v>34.128946474999999</v>
      </c>
      <c r="H162" s="24">
        <v>38.066901837499998</v>
      </c>
      <c r="I162" s="24">
        <v>40.692205412500002</v>
      </c>
      <c r="J162" s="24">
        <v>63.138550978750004</v>
      </c>
      <c r="K162" s="49">
        <f t="shared" si="36"/>
        <v>1641.6023254475001</v>
      </c>
      <c r="M162" s="50">
        <f t="shared" si="37"/>
        <v>1.0041666666666669</v>
      </c>
      <c r="N162" s="50">
        <f t="shared" si="38"/>
        <v>0.92400000000000038</v>
      </c>
      <c r="O162" s="50">
        <f t="shared" si="39"/>
        <v>0.85000000000000009</v>
      </c>
      <c r="P162" s="50">
        <f t="shared" si="40"/>
        <v>0.65862068965517251</v>
      </c>
    </row>
    <row r="163" spans="1:16" x14ac:dyDescent="0.25">
      <c r="A163" s="20" t="s">
        <v>285</v>
      </c>
      <c r="B163" s="27" t="s">
        <v>286</v>
      </c>
      <c r="C163" s="22" t="s">
        <v>30</v>
      </c>
      <c r="D163" s="23" t="s">
        <v>17</v>
      </c>
      <c r="E163" s="24">
        <v>36.881901629999994</v>
      </c>
      <c r="F163" s="24">
        <v>38.418647531250002</v>
      </c>
      <c r="G163" s="24">
        <v>39.955393432500003</v>
      </c>
      <c r="H163" s="24">
        <v>44.565631136249998</v>
      </c>
      <c r="I163" s="24">
        <v>47.639122938749999</v>
      </c>
      <c r="J163" s="24">
        <v>73.91747785012501</v>
      </c>
      <c r="K163" s="49">
        <f t="shared" si="36"/>
        <v>1921.8544241032503</v>
      </c>
      <c r="M163" s="50">
        <f t="shared" si="37"/>
        <v>1.0041666666666673</v>
      </c>
      <c r="N163" s="50">
        <f t="shared" si="38"/>
        <v>0.92400000000000015</v>
      </c>
      <c r="O163" s="50">
        <f t="shared" si="39"/>
        <v>0.85000000000000009</v>
      </c>
      <c r="P163" s="50">
        <f t="shared" si="40"/>
        <v>0.65862068965517273</v>
      </c>
    </row>
    <row r="164" spans="1:16" x14ac:dyDescent="0.25">
      <c r="A164" s="20" t="s">
        <v>287</v>
      </c>
      <c r="B164" s="27" t="s">
        <v>288</v>
      </c>
      <c r="C164" s="22" t="s">
        <v>30</v>
      </c>
      <c r="D164" s="23" t="s">
        <v>17</v>
      </c>
      <c r="E164" s="24">
        <v>29.611904249999995</v>
      </c>
      <c r="F164" s="24">
        <v>30.845733593749998</v>
      </c>
      <c r="G164" s="24">
        <v>32.0795629375</v>
      </c>
      <c r="H164" s="24">
        <v>35.781050968749994</v>
      </c>
      <c r="I164" s="24">
        <v>38.24870965625</v>
      </c>
      <c r="J164" s="24">
        <v>59.347191434375006</v>
      </c>
      <c r="K164" s="49">
        <f t="shared" si="36"/>
        <v>1543.0269772937502</v>
      </c>
      <c r="M164" s="50">
        <f t="shared" si="37"/>
        <v>1.0041666666666673</v>
      </c>
      <c r="N164" s="50">
        <f t="shared" si="38"/>
        <v>0.92400000000000038</v>
      </c>
      <c r="O164" s="50">
        <f t="shared" si="39"/>
        <v>0.85000000000000009</v>
      </c>
      <c r="P164" s="50">
        <f t="shared" si="40"/>
        <v>0.65862068965517273</v>
      </c>
    </row>
    <row r="165" spans="1:16" x14ac:dyDescent="0.25">
      <c r="A165" s="20" t="s">
        <v>289</v>
      </c>
      <c r="B165" s="27" t="s">
        <v>290</v>
      </c>
      <c r="C165" s="22" t="s">
        <v>30</v>
      </c>
      <c r="D165" s="23" t="s">
        <v>17</v>
      </c>
      <c r="E165" s="24">
        <v>45.232356419999988</v>
      </c>
      <c r="F165" s="24">
        <v>47.117037937499987</v>
      </c>
      <c r="G165" s="24">
        <v>49.001719454999993</v>
      </c>
      <c r="H165" s="24">
        <v>54.65576400749999</v>
      </c>
      <c r="I165" s="24">
        <v>58.425127042499987</v>
      </c>
      <c r="J165" s="24">
        <v>90.653180991749991</v>
      </c>
      <c r="K165" s="49">
        <f t="shared" si="36"/>
        <v>2356.9827057855</v>
      </c>
      <c r="M165" s="50">
        <f t="shared" si="37"/>
        <v>1.0041666666666669</v>
      </c>
      <c r="N165" s="50">
        <f t="shared" si="38"/>
        <v>0.92400000000000038</v>
      </c>
      <c r="O165" s="50">
        <f t="shared" si="39"/>
        <v>0.85000000000000009</v>
      </c>
      <c r="P165" s="50">
        <f t="shared" si="40"/>
        <v>0.65862068965517251</v>
      </c>
    </row>
    <row r="166" spans="1:16" x14ac:dyDescent="0.25">
      <c r="A166" s="20" t="s">
        <v>291</v>
      </c>
      <c r="B166" s="27" t="s">
        <v>292</v>
      </c>
      <c r="C166" s="22"/>
      <c r="D166" s="23" t="s">
        <v>17</v>
      </c>
      <c r="E166" s="24">
        <v>38.636046959999994</v>
      </c>
      <c r="F166" s="24">
        <v>40.245882249999994</v>
      </c>
      <c r="G166" s="24">
        <v>41.855717540000001</v>
      </c>
      <c r="H166" s="24">
        <v>46.685223409999992</v>
      </c>
      <c r="I166" s="24">
        <v>49.904893989999998</v>
      </c>
      <c r="J166" s="24">
        <v>77.43307744900001</v>
      </c>
      <c r="K166" s="49">
        <f t="shared" si="36"/>
        <v>2013.2600136740002</v>
      </c>
      <c r="M166" s="50">
        <f t="shared" si="37"/>
        <v>1.0041666666666673</v>
      </c>
      <c r="N166" s="50">
        <f t="shared" si="38"/>
        <v>0.9240000000000006</v>
      </c>
      <c r="O166" s="50">
        <f t="shared" si="39"/>
        <v>0.85000000000000031</v>
      </c>
      <c r="P166" s="50">
        <f t="shared" si="40"/>
        <v>0.65862068965517295</v>
      </c>
    </row>
    <row r="167" spans="1:16" x14ac:dyDescent="0.25">
      <c r="A167" s="20" t="s">
        <v>293</v>
      </c>
      <c r="B167" s="27" t="s">
        <v>294</v>
      </c>
      <c r="C167" s="22"/>
      <c r="D167" s="23" t="s">
        <v>17</v>
      </c>
      <c r="E167" s="24">
        <v>29.860059029999995</v>
      </c>
      <c r="F167" s="24">
        <v>31.104228156249999</v>
      </c>
      <c r="G167" s="24">
        <v>32.348397282500002</v>
      </c>
      <c r="H167" s="24">
        <v>36.080904661249996</v>
      </c>
      <c r="I167" s="24">
        <v>38.569242913749996</v>
      </c>
      <c r="J167" s="24">
        <v>59.844534972625006</v>
      </c>
      <c r="K167" s="49">
        <f t="shared" si="36"/>
        <v>1555.9579092882502</v>
      </c>
      <c r="M167" s="50">
        <f t="shared" si="37"/>
        <v>1.0041666666666673</v>
      </c>
      <c r="N167" s="50">
        <f t="shared" si="38"/>
        <v>0.92400000000000015</v>
      </c>
      <c r="O167" s="50">
        <f t="shared" si="39"/>
        <v>0.85000000000000009</v>
      </c>
      <c r="P167" s="50">
        <f t="shared" si="40"/>
        <v>0.65862068965517273</v>
      </c>
    </row>
    <row r="168" spans="1:16" x14ac:dyDescent="0.25">
      <c r="A168" s="31" t="s">
        <v>295</v>
      </c>
      <c r="B168" s="12"/>
      <c r="C168" s="10"/>
      <c r="D168" s="11"/>
      <c r="E168" s="13" t="s">
        <v>6</v>
      </c>
      <c r="F168" s="13" t="s">
        <v>7</v>
      </c>
      <c r="G168" s="13" t="s">
        <v>8</v>
      </c>
      <c r="H168" s="13" t="s">
        <v>9</v>
      </c>
      <c r="I168" s="13"/>
      <c r="J168" s="13" t="s">
        <v>10</v>
      </c>
      <c r="K168" s="14" t="s">
        <v>11</v>
      </c>
      <c r="L168" s="15"/>
      <c r="M168" s="13" t="s">
        <v>6</v>
      </c>
      <c r="N168" s="13" t="s">
        <v>7</v>
      </c>
      <c r="O168" s="13" t="s">
        <v>8</v>
      </c>
      <c r="P168" s="13" t="s">
        <v>9</v>
      </c>
    </row>
    <row r="169" spans="1:16" x14ac:dyDescent="0.25">
      <c r="A169" s="29" t="s">
        <v>269</v>
      </c>
      <c r="B169" s="16"/>
      <c r="C169" s="32"/>
      <c r="D169" s="33"/>
      <c r="E169" s="19"/>
      <c r="F169" s="19"/>
      <c r="G169" s="19"/>
      <c r="H169" s="19"/>
      <c r="I169" s="19"/>
      <c r="J169" s="19"/>
      <c r="K169" s="19"/>
      <c r="M169" s="19"/>
      <c r="N169" s="19"/>
      <c r="O169" s="19"/>
      <c r="P169" s="19"/>
    </row>
    <row r="170" spans="1:16" x14ac:dyDescent="0.25">
      <c r="A170" s="26" t="s">
        <v>296</v>
      </c>
      <c r="B170" s="27" t="s">
        <v>297</v>
      </c>
      <c r="C170" s="28"/>
      <c r="D170" s="30" t="s">
        <v>68</v>
      </c>
      <c r="E170" s="24">
        <v>70.351639439999985</v>
      </c>
      <c r="F170" s="24">
        <v>73.282957749999994</v>
      </c>
      <c r="G170" s="24">
        <v>76.214276059999989</v>
      </c>
      <c r="H170" s="24">
        <v>85.008230989999987</v>
      </c>
      <c r="I170" s="24">
        <v>90.870867609999991</v>
      </c>
      <c r="J170" s="24">
        <v>140.99641071099998</v>
      </c>
      <c r="K170" s="49">
        <f>J170*$G$2</f>
        <v>3665.9066784859997</v>
      </c>
      <c r="M170" s="50">
        <f>J170/E170-1</f>
        <v>1.0041666666666669</v>
      </c>
      <c r="N170" s="50">
        <f>J170/F170-1</f>
        <v>0.92399999999999993</v>
      </c>
      <c r="O170" s="50">
        <f>J170/G170-1</f>
        <v>0.85000000000000009</v>
      </c>
      <c r="P170" s="50">
        <f>J170/H170-1</f>
        <v>0.65862068965517251</v>
      </c>
    </row>
    <row r="171" spans="1:16" x14ac:dyDescent="0.25">
      <c r="A171" s="26" t="s">
        <v>298</v>
      </c>
      <c r="B171" s="27" t="s">
        <v>299</v>
      </c>
      <c r="C171" s="28"/>
      <c r="D171" s="30" t="s">
        <v>68</v>
      </c>
      <c r="E171" s="24">
        <v>74.923203599999994</v>
      </c>
      <c r="F171" s="24">
        <v>78.045003750000006</v>
      </c>
      <c r="G171" s="24">
        <v>81.166803900000005</v>
      </c>
      <c r="H171" s="24">
        <v>90.532204350000001</v>
      </c>
      <c r="I171" s="24">
        <v>96.775804649999998</v>
      </c>
      <c r="J171" s="24">
        <v>150.15858721500001</v>
      </c>
      <c r="K171" s="49">
        <f>J171*$G$2</f>
        <v>3904.1232675900001</v>
      </c>
      <c r="M171" s="50">
        <f>J171/E171-1</f>
        <v>1.0041666666666669</v>
      </c>
      <c r="N171" s="50">
        <f>J171/F171-1</f>
        <v>0.92399999999999993</v>
      </c>
      <c r="O171" s="50">
        <f>J171/G171-1</f>
        <v>0.85000000000000009</v>
      </c>
      <c r="P171" s="50">
        <f>J171/H171-1</f>
        <v>0.65862068965517251</v>
      </c>
    </row>
    <row r="172" spans="1:16" x14ac:dyDescent="0.25">
      <c r="A172" s="20" t="s">
        <v>300</v>
      </c>
      <c r="B172" s="21" t="s">
        <v>301</v>
      </c>
      <c r="C172" s="22"/>
      <c r="D172" s="23" t="s">
        <v>68</v>
      </c>
      <c r="E172" s="24">
        <v>32.018941883999993</v>
      </c>
      <c r="F172" s="24">
        <v>33.353064462500001</v>
      </c>
      <c r="G172" s="24">
        <v>34.687187041000001</v>
      </c>
      <c r="H172" s="24">
        <v>38.689554776499996</v>
      </c>
      <c r="I172" s="24">
        <v>41.357799933499997</v>
      </c>
      <c r="J172" s="24">
        <v>64.171296025850012</v>
      </c>
      <c r="K172" s="49">
        <f>J172*$G$2</f>
        <v>1668.4536966721002</v>
      </c>
      <c r="M172" s="50">
        <f>J172/E172-1</f>
        <v>1.0041666666666673</v>
      </c>
      <c r="N172" s="50">
        <f>J172/F172-1</f>
        <v>0.92400000000000038</v>
      </c>
      <c r="O172" s="50">
        <f>J172/G172-1</f>
        <v>0.85000000000000031</v>
      </c>
      <c r="P172" s="50">
        <f>J172/H172-1</f>
        <v>0.65862068965517295</v>
      </c>
    </row>
    <row r="173" spans="1:16" x14ac:dyDescent="0.25">
      <c r="A173" s="29" t="s">
        <v>280</v>
      </c>
      <c r="B173" s="16"/>
      <c r="C173" s="32"/>
      <c r="D173" s="33"/>
    </row>
    <row r="174" spans="1:16" x14ac:dyDescent="0.25">
      <c r="A174" s="20" t="s">
        <v>302</v>
      </c>
      <c r="B174" s="21" t="s">
        <v>303</v>
      </c>
      <c r="C174" s="22"/>
      <c r="D174" s="23" t="s">
        <v>68</v>
      </c>
      <c r="E174" s="24">
        <v>31.692431999999997</v>
      </c>
      <c r="F174" s="24">
        <v>33.012949999999996</v>
      </c>
      <c r="G174" s="24">
        <v>34.333467999999996</v>
      </c>
      <c r="H174" s="24">
        <v>38.295021999999996</v>
      </c>
      <c r="I174" s="24">
        <v>40.936057999999996</v>
      </c>
      <c r="J174" s="24">
        <v>63.5169158</v>
      </c>
      <c r="K174" s="49">
        <f>J174*$G$2</f>
        <v>1651.4398108</v>
      </c>
      <c r="M174" s="50">
        <f>J174/E174-1</f>
        <v>1.0041666666666669</v>
      </c>
      <c r="N174" s="50">
        <f>J174/F174-1</f>
        <v>0.92400000000000015</v>
      </c>
      <c r="O174" s="50">
        <f>J174/G174-1</f>
        <v>0.85000000000000009</v>
      </c>
      <c r="P174" s="50">
        <f>J174/H174-1</f>
        <v>0.65862068965517251</v>
      </c>
    </row>
    <row r="175" spans="1:16" x14ac:dyDescent="0.25">
      <c r="A175" s="20" t="s">
        <v>304</v>
      </c>
      <c r="B175" s="21" t="s">
        <v>305</v>
      </c>
      <c r="C175" s="22" t="s">
        <v>30</v>
      </c>
      <c r="D175" s="23" t="s">
        <v>68</v>
      </c>
      <c r="E175" s="24">
        <v>33.061832669999994</v>
      </c>
      <c r="F175" s="24">
        <v>34.439409031249994</v>
      </c>
      <c r="G175" s="24">
        <v>35.816985392500001</v>
      </c>
      <c r="H175" s="24">
        <v>39.949714476249994</v>
      </c>
      <c r="I175" s="24">
        <v>42.704867198749994</v>
      </c>
      <c r="J175" s="24">
        <v>66.261422976125004</v>
      </c>
      <c r="K175" s="49">
        <f>J175*$G$2</f>
        <v>1722.7969973792501</v>
      </c>
      <c r="M175" s="50">
        <f>J175/E175-1</f>
        <v>1.0041666666666673</v>
      </c>
      <c r="N175" s="50">
        <f>J175/F175-1</f>
        <v>0.92400000000000038</v>
      </c>
      <c r="O175" s="50">
        <f>J175/G175-1</f>
        <v>0.85000000000000009</v>
      </c>
      <c r="P175" s="50">
        <f>J175/H175-1</f>
        <v>0.65862068965517273</v>
      </c>
    </row>
    <row r="176" spans="1:16" x14ac:dyDescent="0.25">
      <c r="A176" s="20" t="s">
        <v>306</v>
      </c>
      <c r="B176" s="21" t="s">
        <v>307</v>
      </c>
      <c r="C176" s="22"/>
      <c r="D176" s="23" t="s">
        <v>68</v>
      </c>
      <c r="E176" s="24">
        <v>36.596890769999987</v>
      </c>
      <c r="F176" s="24">
        <v>38.121761218749988</v>
      </c>
      <c r="G176" s="24">
        <v>39.646631667499989</v>
      </c>
      <c r="H176" s="24">
        <v>44.221243013749984</v>
      </c>
      <c r="I176" s="24">
        <v>47.270983911249992</v>
      </c>
      <c r="J176" s="24">
        <v>73.346268584874977</v>
      </c>
      <c r="K176" s="49">
        <f>J176*$G$2</f>
        <v>1907.0029832067494</v>
      </c>
      <c r="M176" s="50">
        <f>J176/E176-1</f>
        <v>1.0041666666666669</v>
      </c>
      <c r="N176" s="50">
        <f>J176/F176-1</f>
        <v>0.92399999999999993</v>
      </c>
      <c r="O176" s="50">
        <f>J176/G176-1</f>
        <v>0.84999999999999987</v>
      </c>
      <c r="P176" s="50">
        <f>J176/H176-1</f>
        <v>0.65862068965517251</v>
      </c>
    </row>
    <row r="177" spans="1:16" x14ac:dyDescent="0.25">
      <c r="A177" s="20" t="s">
        <v>308</v>
      </c>
      <c r="B177" s="21" t="s">
        <v>309</v>
      </c>
      <c r="C177" s="22" t="s">
        <v>30</v>
      </c>
      <c r="D177" s="23" t="s">
        <v>68</v>
      </c>
      <c r="E177" s="24">
        <v>42.455166719999994</v>
      </c>
      <c r="F177" s="24">
        <v>44.224131999999997</v>
      </c>
      <c r="G177" s="24">
        <v>45.993097279999994</v>
      </c>
      <c r="H177" s="24">
        <v>51.299993119999989</v>
      </c>
      <c r="I177" s="24">
        <v>54.837923679999996</v>
      </c>
      <c r="J177" s="24">
        <v>85.087229967999988</v>
      </c>
      <c r="K177" s="49">
        <f>J177*$G$2</f>
        <v>2212.2679791679998</v>
      </c>
      <c r="M177" s="50">
        <f>J177/E177-1</f>
        <v>1.0041666666666669</v>
      </c>
      <c r="N177" s="50">
        <f>J177/F177-1</f>
        <v>0.92399999999999993</v>
      </c>
      <c r="O177" s="50">
        <f>J177/G177-1</f>
        <v>0.85000000000000009</v>
      </c>
      <c r="P177" s="50">
        <f>J177/H177-1</f>
        <v>0.65862068965517251</v>
      </c>
    </row>
    <row r="178" spans="1:16" x14ac:dyDescent="0.25">
      <c r="A178" s="31" t="s">
        <v>310</v>
      </c>
      <c r="B178" s="12"/>
      <c r="C178" s="10"/>
      <c r="D178" s="11"/>
      <c r="E178" s="13" t="s">
        <v>6</v>
      </c>
      <c r="F178" s="13" t="s">
        <v>7</v>
      </c>
      <c r="G178" s="13" t="s">
        <v>8</v>
      </c>
      <c r="H178" s="13" t="s">
        <v>9</v>
      </c>
      <c r="I178" s="13"/>
      <c r="J178" s="13" t="s">
        <v>10</v>
      </c>
      <c r="K178" s="14" t="s">
        <v>11</v>
      </c>
      <c r="L178" s="15"/>
      <c r="M178" s="13" t="s">
        <v>6</v>
      </c>
      <c r="N178" s="13" t="s">
        <v>7</v>
      </c>
      <c r="O178" s="13" t="s">
        <v>8</v>
      </c>
      <c r="P178" s="13" t="s">
        <v>9</v>
      </c>
    </row>
    <row r="179" spans="1:16" x14ac:dyDescent="0.25">
      <c r="A179" s="38" t="s">
        <v>311</v>
      </c>
      <c r="B179" s="39"/>
      <c r="C179" s="32"/>
      <c r="D179" s="33"/>
      <c r="E179" s="19"/>
      <c r="F179" s="19"/>
      <c r="G179" s="19"/>
      <c r="H179" s="19"/>
      <c r="I179" s="19"/>
      <c r="J179" s="19"/>
      <c r="K179" s="19"/>
      <c r="M179" s="19"/>
      <c r="N179" s="19"/>
      <c r="O179" s="19"/>
      <c r="P179" s="19"/>
    </row>
    <row r="180" spans="1:16" x14ac:dyDescent="0.25">
      <c r="A180" s="20" t="s">
        <v>312</v>
      </c>
      <c r="B180" s="21" t="s">
        <v>313</v>
      </c>
      <c r="C180" s="22"/>
      <c r="D180" s="23" t="s">
        <v>17</v>
      </c>
      <c r="E180" s="24">
        <v>63.175908467999989</v>
      </c>
      <c r="F180" s="24">
        <v>65.808237987499993</v>
      </c>
      <c r="G180" s="24">
        <v>68.440567506999997</v>
      </c>
      <c r="H180" s="24">
        <v>76.337556065499982</v>
      </c>
      <c r="I180" s="24">
        <v>81.60221510449999</v>
      </c>
      <c r="J180" s="24">
        <v>126.61504988795001</v>
      </c>
      <c r="K180" s="49">
        <f>J180*$G$2</f>
        <v>3291.9912970867003</v>
      </c>
      <c r="M180" s="50">
        <f>J180/E180-1</f>
        <v>1.0041666666666673</v>
      </c>
      <c r="N180" s="50">
        <f>J180/F180-1</f>
        <v>0.92400000000000038</v>
      </c>
      <c r="O180" s="50">
        <f>J180/G180-1</f>
        <v>0.85000000000000009</v>
      </c>
      <c r="P180" s="50">
        <f>J180/H180-1</f>
        <v>0.65862068965517295</v>
      </c>
    </row>
    <row r="181" spans="1:16" x14ac:dyDescent="0.25">
      <c r="A181" s="20" t="s">
        <v>314</v>
      </c>
      <c r="B181" s="20" t="s">
        <v>315</v>
      </c>
      <c r="C181" s="22"/>
      <c r="D181" s="25" t="s">
        <v>33</v>
      </c>
      <c r="E181" s="24">
        <v>54.445162799999991</v>
      </c>
      <c r="F181" s="24">
        <v>56.713711249999996</v>
      </c>
      <c r="G181" s="24">
        <v>58.982259699999993</v>
      </c>
      <c r="H181" s="24">
        <v>65.787905049999992</v>
      </c>
      <c r="I181" s="24">
        <v>70.325001950000001</v>
      </c>
      <c r="J181" s="24">
        <v>109.11718044499999</v>
      </c>
      <c r="K181" s="49">
        <f>J181*$G$2</f>
        <v>2837.0466915699999</v>
      </c>
      <c r="M181" s="50">
        <f>J181/E181-1</f>
        <v>1.0041666666666669</v>
      </c>
      <c r="N181" s="50">
        <f>J181/F181-1</f>
        <v>0.92399999999999993</v>
      </c>
      <c r="O181" s="50">
        <f>J181/G181-1</f>
        <v>0.85000000000000009</v>
      </c>
      <c r="P181" s="50">
        <f>J181/H181-1</f>
        <v>0.65862068965517251</v>
      </c>
    </row>
    <row r="182" spans="1:16" x14ac:dyDescent="0.25">
      <c r="A182" s="20" t="s">
        <v>316</v>
      </c>
      <c r="B182" s="20" t="s">
        <v>317</v>
      </c>
      <c r="C182" s="34"/>
      <c r="D182" s="25" t="s">
        <v>17</v>
      </c>
      <c r="E182" s="24">
        <v>67.543716000000003</v>
      </c>
      <c r="F182" s="24">
        <v>70.358037500000009</v>
      </c>
      <c r="G182" s="24">
        <v>73.172359</v>
      </c>
      <c r="H182" s="24">
        <v>81.615323500000002</v>
      </c>
      <c r="I182" s="24">
        <v>87.243966500000013</v>
      </c>
      <c r="J182" s="24">
        <v>135.36886415000001</v>
      </c>
      <c r="K182" s="49">
        <f>J182*$G$2</f>
        <v>3519.5904679</v>
      </c>
      <c r="M182" s="50">
        <f>J182/E182-1</f>
        <v>1.0041666666666669</v>
      </c>
      <c r="N182" s="50">
        <f>J182/F182-1</f>
        <v>0.92399999999999993</v>
      </c>
      <c r="O182" s="50">
        <f>J182/G182-1</f>
        <v>0.85000000000000009</v>
      </c>
      <c r="P182" s="50">
        <f>J182/H182-1</f>
        <v>0.65862068965517251</v>
      </c>
    </row>
    <row r="183" spans="1:16" x14ac:dyDescent="0.25">
      <c r="A183" s="20" t="s">
        <v>318</v>
      </c>
      <c r="B183" s="20" t="s">
        <v>319</v>
      </c>
      <c r="C183" s="34"/>
      <c r="D183" s="25" t="s">
        <v>17</v>
      </c>
      <c r="E183" s="24">
        <v>32.176117199999993</v>
      </c>
      <c r="F183" s="24">
        <v>33.516788749999996</v>
      </c>
      <c r="G183" s="24">
        <v>34.8574603</v>
      </c>
      <c r="H183" s="24">
        <v>38.879474949999995</v>
      </c>
      <c r="I183" s="24">
        <v>41.560818049999995</v>
      </c>
      <c r="J183" s="24">
        <v>64.486301554999997</v>
      </c>
      <c r="K183" s="49">
        <f>J183*$G$2</f>
        <v>1676.64384043</v>
      </c>
      <c r="M183" s="50">
        <f>J183/E183-1</f>
        <v>1.0041666666666669</v>
      </c>
      <c r="N183" s="50">
        <f>J183/F183-1</f>
        <v>0.92400000000000015</v>
      </c>
      <c r="O183" s="50">
        <f>J183/G183-1</f>
        <v>0.84999999999999987</v>
      </c>
      <c r="P183" s="50">
        <f>J183/H183-1</f>
        <v>0.65862068965517251</v>
      </c>
    </row>
    <row r="184" spans="1:16" x14ac:dyDescent="0.25">
      <c r="A184" s="38" t="s">
        <v>320</v>
      </c>
      <c r="B184" s="39"/>
      <c r="C184" s="32"/>
      <c r="D184" s="33"/>
    </row>
    <row r="185" spans="1:16" x14ac:dyDescent="0.25">
      <c r="A185" s="26" t="s">
        <v>321</v>
      </c>
      <c r="B185" s="27" t="s">
        <v>322</v>
      </c>
      <c r="C185" s="28"/>
      <c r="D185" s="30" t="s">
        <v>17</v>
      </c>
      <c r="E185" s="24">
        <v>47.025382473599997</v>
      </c>
      <c r="F185" s="24">
        <v>48.984773409999995</v>
      </c>
      <c r="G185" s="24">
        <v>50.944164346399994</v>
      </c>
      <c r="H185" s="24">
        <v>56.822337155599996</v>
      </c>
      <c r="I185" s="24">
        <v>60.741119028399993</v>
      </c>
      <c r="J185" s="24">
        <v>94.246704040839987</v>
      </c>
      <c r="K185" s="49">
        <f>J185*$G$2</f>
        <v>2450.4143050618395</v>
      </c>
      <c r="M185" s="50">
        <f>J185/E185-1</f>
        <v>1.0041666666666664</v>
      </c>
      <c r="N185" s="50">
        <f>J185/F185-1</f>
        <v>0.92399999999999993</v>
      </c>
      <c r="O185" s="50">
        <f>J185/G185-1</f>
        <v>0.84999999999999987</v>
      </c>
      <c r="P185" s="50">
        <f>J185/H185-1</f>
        <v>0.65862068965517229</v>
      </c>
    </row>
    <row r="186" spans="1:16" x14ac:dyDescent="0.25">
      <c r="A186" s="26" t="s">
        <v>323</v>
      </c>
      <c r="B186" s="27" t="s">
        <v>324</v>
      </c>
      <c r="C186" s="28"/>
      <c r="D186" s="30" t="s">
        <v>17</v>
      </c>
      <c r="E186" s="24">
        <v>33.576832656000001</v>
      </c>
      <c r="F186" s="24">
        <v>34.975867350000001</v>
      </c>
      <c r="G186" s="24">
        <v>36.374902044000002</v>
      </c>
      <c r="H186" s="24">
        <v>40.572006125999998</v>
      </c>
      <c r="I186" s="24">
        <v>43.370075514</v>
      </c>
      <c r="J186" s="24">
        <v>67.293568781400012</v>
      </c>
      <c r="K186" s="49">
        <f>J186*$G$2</f>
        <v>1749.6327883164004</v>
      </c>
      <c r="M186" s="50">
        <f>J186/E186-1</f>
        <v>1.0041666666666669</v>
      </c>
      <c r="N186" s="50">
        <f>J186/F186-1</f>
        <v>0.92400000000000015</v>
      </c>
      <c r="O186" s="50">
        <f>J186/G186-1</f>
        <v>0.85000000000000031</v>
      </c>
      <c r="P186" s="50">
        <f>J186/H186-1</f>
        <v>0.65862068965517273</v>
      </c>
    </row>
    <row r="187" spans="1:16" x14ac:dyDescent="0.25">
      <c r="A187" s="38" t="s">
        <v>325</v>
      </c>
      <c r="B187" s="39"/>
      <c r="C187" s="32"/>
      <c r="D187" s="33"/>
    </row>
    <row r="188" spans="1:16" x14ac:dyDescent="0.25">
      <c r="A188" s="20" t="s">
        <v>326</v>
      </c>
      <c r="B188" s="20" t="s">
        <v>327</v>
      </c>
      <c r="C188" s="22"/>
      <c r="D188" s="25" t="s">
        <v>17</v>
      </c>
      <c r="E188" s="24">
        <v>37.666673069999995</v>
      </c>
      <c r="F188" s="24">
        <v>39.236117781249995</v>
      </c>
      <c r="G188" s="24">
        <v>40.805562492499995</v>
      </c>
      <c r="H188" s="24">
        <v>45.513896626249988</v>
      </c>
      <c r="I188" s="24">
        <v>48.652786048749995</v>
      </c>
      <c r="J188" s="24">
        <v>75.490290611124991</v>
      </c>
      <c r="K188" s="49">
        <f t="shared" ref="K188:K195" si="41">J188*$G$2</f>
        <v>1962.7475558892497</v>
      </c>
      <c r="M188" s="50">
        <f t="shared" ref="M188:M195" si="42">J188/E188-1</f>
        <v>1.0041666666666669</v>
      </c>
      <c r="N188" s="50">
        <f t="shared" ref="N188:N195" si="43">J188/F188-1</f>
        <v>0.92399999999999993</v>
      </c>
      <c r="O188" s="50">
        <f t="shared" ref="O188:O195" si="44">J188/G188-1</f>
        <v>0.85000000000000009</v>
      </c>
      <c r="P188" s="50">
        <f t="shared" ref="P188:P195" si="45">J188/H188-1</f>
        <v>0.65862068965517273</v>
      </c>
    </row>
    <row r="189" spans="1:16" x14ac:dyDescent="0.25">
      <c r="A189" s="20" t="s">
        <v>328</v>
      </c>
      <c r="B189" s="21" t="s">
        <v>329</v>
      </c>
      <c r="C189" s="22"/>
      <c r="D189" s="23" t="s">
        <v>17</v>
      </c>
      <c r="E189" s="24">
        <v>28.083790560000001</v>
      </c>
      <c r="F189" s="24">
        <v>29.2539485</v>
      </c>
      <c r="G189" s="24">
        <v>30.424106439999999</v>
      </c>
      <c r="H189" s="24">
        <v>33.934580259999997</v>
      </c>
      <c r="I189" s="24">
        <v>36.274896140000003</v>
      </c>
      <c r="J189" s="24">
        <v>56.284596913999998</v>
      </c>
      <c r="K189" s="49">
        <f t="shared" si="41"/>
        <v>1463.3995197639999</v>
      </c>
      <c r="M189" s="50">
        <f t="shared" si="42"/>
        <v>1.0041666666666664</v>
      </c>
      <c r="N189" s="50">
        <f t="shared" si="43"/>
        <v>0.92399999999999993</v>
      </c>
      <c r="O189" s="50">
        <f t="shared" si="44"/>
        <v>0.85000000000000009</v>
      </c>
      <c r="P189" s="50">
        <f t="shared" si="45"/>
        <v>0.65862068965517251</v>
      </c>
    </row>
    <row r="190" spans="1:16" x14ac:dyDescent="0.25">
      <c r="A190" s="20" t="s">
        <v>330</v>
      </c>
      <c r="B190" s="20" t="s">
        <v>331</v>
      </c>
      <c r="C190" s="22"/>
      <c r="D190" s="23" t="s">
        <v>33</v>
      </c>
      <c r="E190" s="24">
        <v>18.228545279999999</v>
      </c>
      <c r="F190" s="24">
        <v>18.988067999999998</v>
      </c>
      <c r="G190" s="24">
        <v>19.747590720000002</v>
      </c>
      <c r="H190" s="24">
        <v>22.026158880000001</v>
      </c>
      <c r="I190" s="24">
        <v>23.54520432</v>
      </c>
      <c r="J190" s="24">
        <v>36.533042832000007</v>
      </c>
      <c r="K190" s="49">
        <f t="shared" si="41"/>
        <v>949.85911363200012</v>
      </c>
      <c r="M190" s="50">
        <f t="shared" si="42"/>
        <v>1.0041666666666673</v>
      </c>
      <c r="N190" s="50">
        <f t="shared" si="43"/>
        <v>0.9240000000000006</v>
      </c>
      <c r="O190" s="50">
        <f t="shared" si="44"/>
        <v>0.85000000000000009</v>
      </c>
      <c r="P190" s="50">
        <f t="shared" si="45"/>
        <v>0.65862068965517273</v>
      </c>
    </row>
    <row r="191" spans="1:16" x14ac:dyDescent="0.25">
      <c r="A191" s="26" t="s">
        <v>332</v>
      </c>
      <c r="B191" s="27" t="s">
        <v>333</v>
      </c>
      <c r="C191" s="28"/>
      <c r="D191" s="30" t="s">
        <v>17</v>
      </c>
      <c r="E191" s="24">
        <v>43.062464879999986</v>
      </c>
      <c r="F191" s="24">
        <v>44.856734249999988</v>
      </c>
      <c r="G191" s="24">
        <v>46.65100361999999</v>
      </c>
      <c r="H191" s="24">
        <v>52.033811729999989</v>
      </c>
      <c r="I191" s="24">
        <v>55.622350469999986</v>
      </c>
      <c r="J191" s="24">
        <v>86.304356696999989</v>
      </c>
      <c r="K191" s="49">
        <f t="shared" si="41"/>
        <v>2243.9132741219996</v>
      </c>
      <c r="M191" s="50">
        <f t="shared" si="42"/>
        <v>1.0041666666666669</v>
      </c>
      <c r="N191" s="50">
        <f t="shared" si="43"/>
        <v>0.92400000000000015</v>
      </c>
      <c r="O191" s="50">
        <f t="shared" si="44"/>
        <v>0.85000000000000009</v>
      </c>
      <c r="P191" s="50">
        <f t="shared" si="45"/>
        <v>0.65862068965517251</v>
      </c>
    </row>
    <row r="192" spans="1:16" x14ac:dyDescent="0.25">
      <c r="A192" s="26" t="s">
        <v>334</v>
      </c>
      <c r="B192" s="27" t="s">
        <v>335</v>
      </c>
      <c r="C192" s="28"/>
      <c r="D192" s="30" t="s">
        <v>17</v>
      </c>
      <c r="E192" s="24">
        <v>41.360237399999988</v>
      </c>
      <c r="F192" s="24">
        <v>43.083580624999989</v>
      </c>
      <c r="G192" s="24">
        <v>44.80692384999999</v>
      </c>
      <c r="H192" s="24">
        <v>49.976953524999985</v>
      </c>
      <c r="I192" s="24">
        <v>53.423639974999993</v>
      </c>
      <c r="J192" s="24">
        <v>82.892809122499983</v>
      </c>
      <c r="K192" s="49">
        <f t="shared" si="41"/>
        <v>2155.2130371849994</v>
      </c>
      <c r="M192" s="50">
        <f t="shared" si="42"/>
        <v>1.0041666666666669</v>
      </c>
      <c r="N192" s="50">
        <f t="shared" si="43"/>
        <v>0.92400000000000015</v>
      </c>
      <c r="O192" s="50">
        <f t="shared" si="44"/>
        <v>0.85000000000000009</v>
      </c>
      <c r="P192" s="50">
        <f t="shared" si="45"/>
        <v>0.65862068965517251</v>
      </c>
    </row>
    <row r="193" spans="1:16" x14ac:dyDescent="0.25">
      <c r="A193" s="26" t="s">
        <v>336</v>
      </c>
      <c r="B193" s="27" t="s">
        <v>337</v>
      </c>
      <c r="C193" s="28"/>
      <c r="D193" s="30" t="s">
        <v>33</v>
      </c>
      <c r="E193" s="24">
        <v>38.53215024</v>
      </c>
      <c r="F193" s="24">
        <v>40.137656499999999</v>
      </c>
      <c r="G193" s="24">
        <v>41.743162759999997</v>
      </c>
      <c r="H193" s="24">
        <v>46.55968154</v>
      </c>
      <c r="I193" s="24">
        <v>49.770694059999997</v>
      </c>
      <c r="J193" s="24">
        <v>77.224851106000003</v>
      </c>
      <c r="K193" s="49">
        <f t="shared" si="41"/>
        <v>2007.8461287560001</v>
      </c>
      <c r="M193" s="50">
        <f t="shared" si="42"/>
        <v>1.0041666666666669</v>
      </c>
      <c r="N193" s="50">
        <f t="shared" si="43"/>
        <v>0.92400000000000015</v>
      </c>
      <c r="O193" s="50">
        <f t="shared" si="44"/>
        <v>0.85000000000000009</v>
      </c>
      <c r="P193" s="50">
        <f t="shared" si="45"/>
        <v>0.65862068965517251</v>
      </c>
    </row>
    <row r="194" spans="1:16" x14ac:dyDescent="0.25">
      <c r="A194" s="20" t="s">
        <v>338</v>
      </c>
      <c r="B194" s="21" t="s">
        <v>339</v>
      </c>
      <c r="C194" s="22"/>
      <c r="D194" s="23" t="s">
        <v>17</v>
      </c>
      <c r="E194" s="24">
        <v>34.804112999999994</v>
      </c>
      <c r="F194" s="24">
        <v>36.254284374999997</v>
      </c>
      <c r="G194" s="24">
        <v>37.704455750000001</v>
      </c>
      <c r="H194" s="24">
        <v>42.054969874999998</v>
      </c>
      <c r="I194" s="24">
        <v>44.955312624999998</v>
      </c>
      <c r="J194" s="24">
        <v>69.753243137500007</v>
      </c>
      <c r="K194" s="49">
        <f t="shared" si="41"/>
        <v>1813.5843215750001</v>
      </c>
      <c r="M194" s="50">
        <f t="shared" si="42"/>
        <v>1.0041666666666673</v>
      </c>
      <c r="N194" s="50">
        <f t="shared" si="43"/>
        <v>0.92400000000000038</v>
      </c>
      <c r="O194" s="50">
        <f t="shared" si="44"/>
        <v>0.85000000000000009</v>
      </c>
      <c r="P194" s="50">
        <f t="shared" si="45"/>
        <v>0.65862068965517273</v>
      </c>
    </row>
    <row r="195" spans="1:16" x14ac:dyDescent="0.25">
      <c r="A195" s="20" t="s">
        <v>340</v>
      </c>
      <c r="B195" s="21" t="s">
        <v>341</v>
      </c>
      <c r="C195" s="22"/>
      <c r="D195" s="23" t="s">
        <v>17</v>
      </c>
      <c r="E195" s="24">
        <v>29.667110400000002</v>
      </c>
      <c r="F195" s="24">
        <v>30.903240000000004</v>
      </c>
      <c r="G195" s="24">
        <v>32.139369600000002</v>
      </c>
      <c r="H195" s="24">
        <v>35.847758400000004</v>
      </c>
      <c r="I195" s="24">
        <v>38.320017600000007</v>
      </c>
      <c r="J195" s="24">
        <v>59.457833760000007</v>
      </c>
      <c r="K195" s="49">
        <f t="shared" si="41"/>
        <v>1545.9036777600002</v>
      </c>
      <c r="M195" s="50">
        <f t="shared" si="42"/>
        <v>1.0041666666666669</v>
      </c>
      <c r="N195" s="50">
        <f t="shared" si="43"/>
        <v>0.92399999999999993</v>
      </c>
      <c r="O195" s="50">
        <f t="shared" si="44"/>
        <v>0.85000000000000009</v>
      </c>
      <c r="P195" s="50">
        <f t="shared" si="45"/>
        <v>0.65862068965517251</v>
      </c>
    </row>
    <row r="196" spans="1:16" x14ac:dyDescent="0.25">
      <c r="A196" s="31" t="s">
        <v>342</v>
      </c>
      <c r="B196" s="12"/>
      <c r="C196" s="10"/>
      <c r="D196" s="11"/>
      <c r="E196" s="13" t="s">
        <v>6</v>
      </c>
      <c r="F196" s="13" t="s">
        <v>7</v>
      </c>
      <c r="G196" s="13" t="s">
        <v>8</v>
      </c>
      <c r="H196" s="13" t="s">
        <v>9</v>
      </c>
      <c r="I196" s="13"/>
      <c r="J196" s="13" t="s">
        <v>10</v>
      </c>
      <c r="K196" s="14" t="s">
        <v>11</v>
      </c>
      <c r="L196" s="15"/>
      <c r="M196" s="13" t="s">
        <v>6</v>
      </c>
      <c r="N196" s="13" t="s">
        <v>7</v>
      </c>
      <c r="O196" s="13" t="s">
        <v>8</v>
      </c>
      <c r="P196" s="13" t="s">
        <v>9</v>
      </c>
    </row>
    <row r="197" spans="1:16" x14ac:dyDescent="0.25">
      <c r="A197" s="38" t="s">
        <v>311</v>
      </c>
      <c r="B197" s="39"/>
      <c r="C197" s="32"/>
      <c r="D197" s="33"/>
      <c r="E197" s="19"/>
      <c r="F197" s="19"/>
      <c r="G197" s="19"/>
      <c r="H197" s="19"/>
      <c r="I197" s="19"/>
      <c r="J197" s="19"/>
      <c r="K197" s="19"/>
      <c r="M197" s="19"/>
      <c r="N197" s="19"/>
      <c r="O197" s="19"/>
      <c r="P197" s="19"/>
    </row>
    <row r="198" spans="1:16" x14ac:dyDescent="0.25">
      <c r="A198" s="20" t="s">
        <v>343</v>
      </c>
      <c r="B198" s="21" t="s">
        <v>344</v>
      </c>
      <c r="C198" s="22"/>
      <c r="D198" s="23" t="s">
        <v>68</v>
      </c>
      <c r="E198" s="24">
        <v>57.449791668000003</v>
      </c>
      <c r="F198" s="24">
        <v>59.843532987500005</v>
      </c>
      <c r="G198" s="24">
        <v>62.237274307000007</v>
      </c>
      <c r="H198" s="24">
        <v>69.418498265500006</v>
      </c>
      <c r="I198" s="24">
        <v>74.205980904500009</v>
      </c>
      <c r="J198" s="24">
        <v>115.13895746795002</v>
      </c>
      <c r="K198" s="49">
        <f>J198*$G$2</f>
        <v>2993.6128941667007</v>
      </c>
      <c r="M198" s="50">
        <f>J198/E198-1</f>
        <v>1.0041666666666669</v>
      </c>
      <c r="N198" s="50">
        <f>J198/F198-1</f>
        <v>0.92400000000000015</v>
      </c>
      <c r="O198" s="50">
        <f>J198/G198-1</f>
        <v>0.85000000000000009</v>
      </c>
      <c r="P198" s="50">
        <f>J198/H198-1</f>
        <v>0.65862068965517251</v>
      </c>
    </row>
    <row r="199" spans="1:16" x14ac:dyDescent="0.25">
      <c r="A199" s="20" t="s">
        <v>345</v>
      </c>
      <c r="B199" s="20" t="s">
        <v>346</v>
      </c>
      <c r="C199" s="22"/>
      <c r="D199" s="25" t="s">
        <v>68</v>
      </c>
      <c r="E199" s="24">
        <v>46.447840919999997</v>
      </c>
      <c r="F199" s="24">
        <v>48.383167624999999</v>
      </c>
      <c r="G199" s="24">
        <v>50.31849433</v>
      </c>
      <c r="H199" s="24">
        <v>56.124474444999997</v>
      </c>
      <c r="I199" s="24">
        <v>59.995127855</v>
      </c>
      <c r="J199" s="24">
        <v>93.0892145105</v>
      </c>
      <c r="K199" s="49">
        <f>J199*$G$2</f>
        <v>2420.319577273</v>
      </c>
      <c r="M199" s="50">
        <f>J199/E199-1</f>
        <v>1.0041666666666669</v>
      </c>
      <c r="N199" s="50">
        <f>J199/F199-1</f>
        <v>0.92400000000000015</v>
      </c>
      <c r="O199" s="50">
        <f>J199/G199-1</f>
        <v>0.85000000000000009</v>
      </c>
      <c r="P199" s="50">
        <f>J199/H199-1</f>
        <v>0.65862068965517251</v>
      </c>
    </row>
    <row r="200" spans="1:16" x14ac:dyDescent="0.25">
      <c r="A200" s="20" t="s">
        <v>347</v>
      </c>
      <c r="B200" s="20" t="s">
        <v>348</v>
      </c>
      <c r="C200" s="34"/>
      <c r="D200" s="25" t="s">
        <v>68</v>
      </c>
      <c r="E200" s="24">
        <v>31.257155999999995</v>
      </c>
      <c r="F200" s="24">
        <v>32.559537499999998</v>
      </c>
      <c r="G200" s="24">
        <v>33.861919</v>
      </c>
      <c r="H200" s="24">
        <v>37.769063499999994</v>
      </c>
      <c r="I200" s="24">
        <v>40.3738265</v>
      </c>
      <c r="J200" s="24">
        <v>62.644550150000001</v>
      </c>
      <c r="K200" s="49">
        <f>J200*$G$2</f>
        <v>1628.7583039000001</v>
      </c>
      <c r="M200" s="50">
        <f>J200/E200-1</f>
        <v>1.0041666666666669</v>
      </c>
      <c r="N200" s="50">
        <f>J200/F200-1</f>
        <v>0.92400000000000015</v>
      </c>
      <c r="O200" s="50">
        <f>J200/G200-1</f>
        <v>0.85000000000000009</v>
      </c>
      <c r="P200" s="50">
        <f>J200/H200-1</f>
        <v>0.65862068965517273</v>
      </c>
    </row>
    <row r="201" spans="1:16" x14ac:dyDescent="0.25">
      <c r="A201" s="38" t="s">
        <v>320</v>
      </c>
      <c r="B201" s="39"/>
      <c r="C201" s="32"/>
      <c r="D201" s="33"/>
    </row>
    <row r="202" spans="1:16" x14ac:dyDescent="0.25">
      <c r="A202" s="26" t="s">
        <v>349</v>
      </c>
      <c r="B202" s="27" t="s">
        <v>350</v>
      </c>
      <c r="C202" s="28"/>
      <c r="D202" s="30" t="s">
        <v>68</v>
      </c>
      <c r="E202" s="24">
        <v>45.756310751999997</v>
      </c>
      <c r="F202" s="24">
        <v>47.662823699999997</v>
      </c>
      <c r="G202" s="24">
        <v>49.569336648000004</v>
      </c>
      <c r="H202" s="24">
        <v>55.288875491999995</v>
      </c>
      <c r="I202" s="24">
        <v>59.101901388000002</v>
      </c>
      <c r="J202" s="24">
        <v>91.703272798800015</v>
      </c>
      <c r="K202" s="49">
        <f>J202*$G$2</f>
        <v>2384.2850927688005</v>
      </c>
      <c r="M202" s="50">
        <f>J202/E202-1</f>
        <v>1.0041666666666673</v>
      </c>
      <c r="N202" s="50">
        <f>J202/F202-1</f>
        <v>0.92400000000000038</v>
      </c>
      <c r="O202" s="50">
        <f>J202/G202-1</f>
        <v>0.85000000000000009</v>
      </c>
      <c r="P202" s="50">
        <f>J202/H202-1</f>
        <v>0.65862068965517273</v>
      </c>
    </row>
    <row r="203" spans="1:16" x14ac:dyDescent="0.25">
      <c r="A203" s="26" t="s">
        <v>351</v>
      </c>
      <c r="B203" s="27" t="s">
        <v>352</v>
      </c>
      <c r="C203" s="28"/>
      <c r="D203" s="30" t="s">
        <v>68</v>
      </c>
      <c r="E203" s="24">
        <v>32.9731105392</v>
      </c>
      <c r="F203" s="24">
        <v>34.346990144999999</v>
      </c>
      <c r="G203" s="24">
        <v>35.720869750799999</v>
      </c>
      <c r="H203" s="24">
        <v>39.842508568199996</v>
      </c>
      <c r="I203" s="24">
        <v>42.590267779800001</v>
      </c>
      <c r="J203" s="24">
        <v>66.083609038980001</v>
      </c>
      <c r="K203" s="49">
        <f>J203*$G$2</f>
        <v>1718.1738350134801</v>
      </c>
      <c r="M203" s="50">
        <f>J203/E203-1</f>
        <v>1.0041666666666669</v>
      </c>
      <c r="N203" s="50">
        <f>J203/F203-1</f>
        <v>0.92400000000000015</v>
      </c>
      <c r="O203" s="50">
        <f>J203/G203-1</f>
        <v>0.85000000000000009</v>
      </c>
      <c r="P203" s="50">
        <f>J203/H203-1</f>
        <v>0.65862068965517251</v>
      </c>
    </row>
    <row r="204" spans="1:16" x14ac:dyDescent="0.25">
      <c r="A204" s="38" t="s">
        <v>325</v>
      </c>
      <c r="B204" s="39"/>
      <c r="C204" s="32"/>
      <c r="D204" s="33"/>
    </row>
    <row r="205" spans="1:16" x14ac:dyDescent="0.25">
      <c r="A205" s="20" t="s">
        <v>353</v>
      </c>
      <c r="B205" s="20" t="s">
        <v>354</v>
      </c>
      <c r="C205" s="22"/>
      <c r="D205" s="25" t="s">
        <v>68</v>
      </c>
      <c r="E205" s="24">
        <v>35.814478769999994</v>
      </c>
      <c r="F205" s="24">
        <v>37.306748718749994</v>
      </c>
      <c r="G205" s="24">
        <v>38.799018667499993</v>
      </c>
      <c r="H205" s="24">
        <v>43.275828513749993</v>
      </c>
      <c r="I205" s="24">
        <v>46.260368411249992</v>
      </c>
      <c r="J205" s="24">
        <v>71.778184534874995</v>
      </c>
      <c r="K205" s="49">
        <f t="shared" ref="K205:K212" si="46">J205*$G$2</f>
        <v>1866.23279790675</v>
      </c>
      <c r="M205" s="50">
        <f t="shared" ref="M205:M212" si="47">J205/E205-1</f>
        <v>1.0041666666666669</v>
      </c>
      <c r="N205" s="50">
        <f t="shared" ref="N205:N212" si="48">J205/F205-1</f>
        <v>0.92400000000000015</v>
      </c>
      <c r="O205" s="50">
        <f t="shared" ref="O205:O212" si="49">J205/G205-1</f>
        <v>0.85000000000000031</v>
      </c>
      <c r="P205" s="50">
        <f t="shared" ref="P205:P212" si="50">J205/H205-1</f>
        <v>0.65862068965517251</v>
      </c>
    </row>
    <row r="206" spans="1:16" x14ac:dyDescent="0.25">
      <c r="A206" s="20" t="s">
        <v>355</v>
      </c>
      <c r="B206" s="21" t="s">
        <v>356</v>
      </c>
      <c r="C206" s="22"/>
      <c r="D206" s="23" t="s">
        <v>68</v>
      </c>
      <c r="E206" s="24">
        <v>25.905024000000001</v>
      </c>
      <c r="F206" s="24">
        <v>26.984400000000001</v>
      </c>
      <c r="G206" s="24">
        <v>28.063776000000004</v>
      </c>
      <c r="H206" s="24">
        <v>31.301904</v>
      </c>
      <c r="I206" s="24">
        <v>33.460656</v>
      </c>
      <c r="J206" s="24">
        <v>51.917985600000009</v>
      </c>
      <c r="K206" s="49">
        <f t="shared" si="46"/>
        <v>1349.8676256000003</v>
      </c>
      <c r="M206" s="50">
        <f t="shared" si="47"/>
        <v>1.0041666666666669</v>
      </c>
      <c r="N206" s="50">
        <f t="shared" si="48"/>
        <v>0.92400000000000015</v>
      </c>
      <c r="O206" s="50">
        <f t="shared" si="49"/>
        <v>0.85000000000000009</v>
      </c>
      <c r="P206" s="50">
        <f t="shared" si="50"/>
        <v>0.65862068965517273</v>
      </c>
    </row>
    <row r="207" spans="1:16" x14ac:dyDescent="0.25">
      <c r="A207" s="20" t="s">
        <v>357</v>
      </c>
      <c r="B207" s="20" t="s">
        <v>358</v>
      </c>
      <c r="C207" s="22"/>
      <c r="D207" s="23" t="s">
        <v>68</v>
      </c>
      <c r="E207" s="24">
        <v>17.450499600000001</v>
      </c>
      <c r="F207" s="24">
        <v>18.177603749999999</v>
      </c>
      <c r="G207" s="24">
        <v>18.904707900000002</v>
      </c>
      <c r="H207" s="24">
        <v>21.086020349999998</v>
      </c>
      <c r="I207" s="24">
        <v>22.54022865</v>
      </c>
      <c r="J207" s="24">
        <v>34.973709615000004</v>
      </c>
      <c r="K207" s="49">
        <f t="shared" si="46"/>
        <v>909.31644999000014</v>
      </c>
      <c r="M207" s="50">
        <f t="shared" si="47"/>
        <v>1.0041666666666669</v>
      </c>
      <c r="N207" s="50">
        <f t="shared" si="48"/>
        <v>0.92400000000000038</v>
      </c>
      <c r="O207" s="50">
        <f t="shared" si="49"/>
        <v>0.85000000000000009</v>
      </c>
      <c r="P207" s="50">
        <f t="shared" si="50"/>
        <v>0.65862068965517273</v>
      </c>
    </row>
    <row r="208" spans="1:16" x14ac:dyDescent="0.25">
      <c r="A208" s="26" t="s">
        <v>359</v>
      </c>
      <c r="B208" s="27" t="s">
        <v>360</v>
      </c>
      <c r="C208" s="28"/>
      <c r="D208" s="30" t="s">
        <v>88</v>
      </c>
      <c r="E208" s="24">
        <v>40.841567399999995</v>
      </c>
      <c r="F208" s="24">
        <v>42.543299374999997</v>
      </c>
      <c r="G208" s="24">
        <v>44.245031349999998</v>
      </c>
      <c r="H208" s="24">
        <v>49.350227274999995</v>
      </c>
      <c r="I208" s="24">
        <v>52.753691224999997</v>
      </c>
      <c r="J208" s="24">
        <v>81.853307997499996</v>
      </c>
      <c r="K208" s="49">
        <f t="shared" si="46"/>
        <v>2128.1860079349999</v>
      </c>
      <c r="M208" s="50">
        <f t="shared" si="47"/>
        <v>1.0041666666666669</v>
      </c>
      <c r="N208" s="50">
        <f t="shared" si="48"/>
        <v>0.92400000000000015</v>
      </c>
      <c r="O208" s="50">
        <f t="shared" si="49"/>
        <v>0.85000000000000009</v>
      </c>
      <c r="P208" s="50">
        <f t="shared" si="50"/>
        <v>0.65862068965517251</v>
      </c>
    </row>
    <row r="209" spans="1:16" x14ac:dyDescent="0.25">
      <c r="A209" s="26" t="s">
        <v>361</v>
      </c>
      <c r="B209" s="27" t="s">
        <v>362</v>
      </c>
      <c r="C209" s="28"/>
      <c r="D209" s="30" t="s">
        <v>88</v>
      </c>
      <c r="E209" s="24">
        <v>39.655162319999995</v>
      </c>
      <c r="F209" s="24">
        <v>41.30746074999999</v>
      </c>
      <c r="G209" s="24">
        <v>42.959759179999992</v>
      </c>
      <c r="H209" s="24">
        <v>47.91665446999999</v>
      </c>
      <c r="I209" s="24">
        <v>51.221251329999994</v>
      </c>
      <c r="J209" s="24">
        <v>79.475554482999982</v>
      </c>
      <c r="K209" s="49">
        <f t="shared" si="46"/>
        <v>2066.3644165579994</v>
      </c>
      <c r="M209" s="50">
        <f t="shared" si="47"/>
        <v>1.0041666666666664</v>
      </c>
      <c r="N209" s="50">
        <f t="shared" si="48"/>
        <v>0.92399999999999993</v>
      </c>
      <c r="O209" s="50">
        <f t="shared" si="49"/>
        <v>0.84999999999999987</v>
      </c>
      <c r="P209" s="50">
        <f t="shared" si="50"/>
        <v>0.65862068965517229</v>
      </c>
    </row>
    <row r="210" spans="1:16" x14ac:dyDescent="0.25">
      <c r="A210" s="26" t="s">
        <v>363</v>
      </c>
      <c r="B210" s="27" t="s">
        <v>364</v>
      </c>
      <c r="C210" s="28"/>
      <c r="D210" s="30" t="s">
        <v>68</v>
      </c>
      <c r="E210" s="24">
        <v>34.578237299999998</v>
      </c>
      <c r="F210" s="24">
        <v>36.018997187499998</v>
      </c>
      <c r="G210" s="24">
        <v>37.459757074999999</v>
      </c>
      <c r="H210" s="24">
        <v>41.7820367375</v>
      </c>
      <c r="I210" s="24">
        <v>44.663556512500001</v>
      </c>
      <c r="J210" s="24">
        <v>69.300550588749999</v>
      </c>
      <c r="K210" s="49">
        <f t="shared" si="46"/>
        <v>1801.8143153075</v>
      </c>
      <c r="M210" s="50">
        <f t="shared" si="47"/>
        <v>1.0041666666666669</v>
      </c>
      <c r="N210" s="50">
        <f t="shared" si="48"/>
        <v>0.92400000000000015</v>
      </c>
      <c r="O210" s="50">
        <f t="shared" si="49"/>
        <v>0.85000000000000009</v>
      </c>
      <c r="P210" s="50">
        <f t="shared" si="50"/>
        <v>0.65862068965517229</v>
      </c>
    </row>
    <row r="211" spans="1:16" x14ac:dyDescent="0.25">
      <c r="A211" s="20" t="s">
        <v>365</v>
      </c>
      <c r="B211" s="21" t="s">
        <v>366</v>
      </c>
      <c r="C211" s="22"/>
      <c r="D211" s="23" t="s">
        <v>68</v>
      </c>
      <c r="E211" s="24">
        <v>32.014414199999997</v>
      </c>
      <c r="F211" s="24">
        <v>33.348348124999994</v>
      </c>
      <c r="G211" s="24">
        <v>34.682282049999998</v>
      </c>
      <c r="H211" s="24">
        <v>38.684083824999995</v>
      </c>
      <c r="I211" s="24">
        <v>41.351951674999995</v>
      </c>
      <c r="J211" s="24">
        <v>64.162221792500006</v>
      </c>
      <c r="K211" s="49">
        <f t="shared" si="46"/>
        <v>1668.2177666050002</v>
      </c>
      <c r="M211" s="50">
        <f t="shared" si="47"/>
        <v>1.0041666666666669</v>
      </c>
      <c r="N211" s="50">
        <f t="shared" si="48"/>
        <v>0.9240000000000006</v>
      </c>
      <c r="O211" s="50">
        <f t="shared" si="49"/>
        <v>0.85000000000000031</v>
      </c>
      <c r="P211" s="50">
        <f t="shared" si="50"/>
        <v>0.65862068965517273</v>
      </c>
    </row>
    <row r="212" spans="1:16" x14ac:dyDescent="0.25">
      <c r="A212" s="20" t="s">
        <v>367</v>
      </c>
      <c r="B212" s="21" t="s">
        <v>368</v>
      </c>
      <c r="C212" s="22"/>
      <c r="D212" s="23" t="s">
        <v>68</v>
      </c>
      <c r="E212" s="24">
        <v>26.6444847</v>
      </c>
      <c r="F212" s="24">
        <v>27.7546715625</v>
      </c>
      <c r="G212" s="24">
        <v>28.864858425000001</v>
      </c>
      <c r="H212" s="24">
        <v>32.195419012499997</v>
      </c>
      <c r="I212" s="24">
        <v>34.415792737499999</v>
      </c>
      <c r="J212" s="24">
        <v>53.399988086250005</v>
      </c>
      <c r="K212" s="49">
        <f t="shared" si="46"/>
        <v>1388.3996902425001</v>
      </c>
      <c r="M212" s="50">
        <f t="shared" si="47"/>
        <v>1.0041666666666669</v>
      </c>
      <c r="N212" s="50">
        <f t="shared" si="48"/>
        <v>0.92400000000000015</v>
      </c>
      <c r="O212" s="50">
        <f t="shared" si="49"/>
        <v>0.85000000000000009</v>
      </c>
      <c r="P212" s="50">
        <f t="shared" si="50"/>
        <v>0.65862068965517273</v>
      </c>
    </row>
    <row r="213" spans="1:16" x14ac:dyDescent="0.25">
      <c r="A213" s="31" t="s">
        <v>369</v>
      </c>
      <c r="B213" s="12"/>
      <c r="C213" s="10"/>
      <c r="D213" s="11"/>
      <c r="E213" s="13" t="s">
        <v>6</v>
      </c>
      <c r="F213" s="13" t="s">
        <v>7</v>
      </c>
      <c r="G213" s="13" t="s">
        <v>8</v>
      </c>
      <c r="H213" s="13" t="s">
        <v>9</v>
      </c>
      <c r="I213" s="13"/>
      <c r="J213" s="13" t="s">
        <v>10</v>
      </c>
      <c r="K213" s="14" t="s">
        <v>11</v>
      </c>
      <c r="L213" s="15"/>
      <c r="M213" s="13" t="s">
        <v>6</v>
      </c>
      <c r="N213" s="13" t="s">
        <v>7</v>
      </c>
      <c r="O213" s="13" t="s">
        <v>8</v>
      </c>
      <c r="P213" s="13" t="s">
        <v>9</v>
      </c>
    </row>
    <row r="214" spans="1:16" x14ac:dyDescent="0.25">
      <c r="A214" s="38" t="s">
        <v>370</v>
      </c>
      <c r="B214" s="39"/>
      <c r="C214" s="32"/>
      <c r="D214" s="33"/>
      <c r="E214" s="19"/>
      <c r="F214" s="19"/>
      <c r="G214" s="19"/>
      <c r="H214" s="19"/>
      <c r="I214" s="19"/>
      <c r="J214" s="19"/>
      <c r="K214" s="19"/>
      <c r="M214" s="19"/>
      <c r="N214" s="19"/>
      <c r="O214" s="19"/>
      <c r="P214" s="19"/>
    </row>
    <row r="215" spans="1:16" x14ac:dyDescent="0.25">
      <c r="A215" s="26" t="s">
        <v>371</v>
      </c>
      <c r="B215" s="27" t="s">
        <v>372</v>
      </c>
      <c r="C215" s="28"/>
      <c r="D215" s="30" t="s">
        <v>154</v>
      </c>
      <c r="E215" s="24">
        <v>87.896882420999972</v>
      </c>
      <c r="F215" s="24">
        <v>91.559252521874981</v>
      </c>
      <c r="G215" s="24">
        <v>95.221622622749976</v>
      </c>
      <c r="H215" s="24">
        <v>106.20873292537496</v>
      </c>
      <c r="I215" s="24">
        <v>113.53347312712498</v>
      </c>
      <c r="J215" s="24">
        <v>176.16000185208748</v>
      </c>
      <c r="K215" s="49">
        <f>J215*$G$2</f>
        <v>4580.1600481542746</v>
      </c>
      <c r="M215" s="50">
        <f>J215/E215-1</f>
        <v>1.0041666666666669</v>
      </c>
      <c r="N215" s="50">
        <f>J215/F215-1</f>
        <v>0.92400000000000015</v>
      </c>
      <c r="O215" s="50">
        <f>J215/G215-1</f>
        <v>0.85000000000000031</v>
      </c>
      <c r="P215" s="50">
        <f>J215/H215-1</f>
        <v>0.65862068965517273</v>
      </c>
    </row>
    <row r="216" spans="1:16" x14ac:dyDescent="0.25">
      <c r="A216" s="26" t="s">
        <v>373</v>
      </c>
      <c r="B216" s="27" t="s">
        <v>374</v>
      </c>
      <c r="C216" s="28"/>
      <c r="D216" s="30" t="s">
        <v>154</v>
      </c>
      <c r="E216" s="24">
        <v>90.512606759999969</v>
      </c>
      <c r="F216" s="24">
        <v>94.28396537499998</v>
      </c>
      <c r="G216" s="24">
        <v>98.055323989999977</v>
      </c>
      <c r="H216" s="24">
        <v>109.36939983499997</v>
      </c>
      <c r="I216" s="24">
        <v>116.91211706499998</v>
      </c>
      <c r="J216" s="24">
        <v>181.40234938149996</v>
      </c>
      <c r="K216" s="49">
        <f>J216*$G$2</f>
        <v>4716.4610839189991</v>
      </c>
      <c r="M216" s="50">
        <f>J216/E216-1</f>
        <v>1.0041666666666669</v>
      </c>
      <c r="N216" s="50">
        <f>J216/F216-1</f>
        <v>0.92399999999999993</v>
      </c>
      <c r="O216" s="50">
        <f>J216/G216-1</f>
        <v>0.85000000000000009</v>
      </c>
      <c r="P216" s="50">
        <f>J216/H216-1</f>
        <v>0.65862068965517251</v>
      </c>
    </row>
    <row r="217" spans="1:16" x14ac:dyDescent="0.25">
      <c r="A217" s="26" t="s">
        <v>375</v>
      </c>
      <c r="B217" s="27" t="s">
        <v>376</v>
      </c>
      <c r="C217" s="28"/>
      <c r="D217" s="30" t="s">
        <v>154</v>
      </c>
      <c r="E217" s="24">
        <v>80.039452619999992</v>
      </c>
      <c r="F217" s="24">
        <v>83.374429812499997</v>
      </c>
      <c r="G217" s="24">
        <v>86.709407005000003</v>
      </c>
      <c r="H217" s="24">
        <v>96.714338582499991</v>
      </c>
      <c r="I217" s="24">
        <v>103.3842929675</v>
      </c>
      <c r="J217" s="24">
        <v>160.41240295925002</v>
      </c>
      <c r="K217" s="49">
        <f>J217*$G$2</f>
        <v>4170.7224769405002</v>
      </c>
      <c r="M217" s="50">
        <f>J217/E217-1</f>
        <v>1.0041666666666669</v>
      </c>
      <c r="N217" s="50">
        <f>J217/F217-1</f>
        <v>0.92400000000000015</v>
      </c>
      <c r="O217" s="50">
        <f>J217/G217-1</f>
        <v>0.85000000000000009</v>
      </c>
      <c r="P217" s="50">
        <f>J217/H217-1</f>
        <v>0.65862068965517273</v>
      </c>
    </row>
    <row r="218" spans="1:16" x14ac:dyDescent="0.25">
      <c r="A218" s="38" t="s">
        <v>377</v>
      </c>
      <c r="B218" s="39"/>
      <c r="C218" s="32"/>
      <c r="D218" s="33"/>
    </row>
    <row r="219" spans="1:16" x14ac:dyDescent="0.25">
      <c r="A219" s="20" t="s">
        <v>378</v>
      </c>
      <c r="B219" s="21" t="s">
        <v>379</v>
      </c>
      <c r="C219" s="22"/>
      <c r="D219" s="23" t="s">
        <v>154</v>
      </c>
      <c r="E219" s="24">
        <v>54.383193599999998</v>
      </c>
      <c r="F219" s="24">
        <v>56.649159999999995</v>
      </c>
      <c r="G219" s="24">
        <v>58.915126399999998</v>
      </c>
      <c r="H219" s="24">
        <v>65.713025599999995</v>
      </c>
      <c r="I219" s="24">
        <v>70.244958400000002</v>
      </c>
      <c r="J219" s="24">
        <v>108.99298384000001</v>
      </c>
      <c r="K219" s="49">
        <f>J219*$G$2</f>
        <v>2833.8175798400002</v>
      </c>
      <c r="M219" s="50">
        <f>J219/E219-1</f>
        <v>1.0041666666666669</v>
      </c>
      <c r="N219" s="50">
        <f>J219/F219-1</f>
        <v>0.92400000000000038</v>
      </c>
      <c r="O219" s="50">
        <f>J219/G219-1</f>
        <v>0.85000000000000009</v>
      </c>
      <c r="P219" s="50">
        <f>J219/H219-1</f>
        <v>0.65862068965517273</v>
      </c>
    </row>
    <row r="220" spans="1:16" x14ac:dyDescent="0.25">
      <c r="A220" s="26" t="s">
        <v>380</v>
      </c>
      <c r="B220" s="27" t="s">
        <v>381</v>
      </c>
      <c r="C220" s="28"/>
      <c r="D220" s="30" t="s">
        <v>154</v>
      </c>
      <c r="E220" s="24">
        <v>46.64930184</v>
      </c>
      <c r="F220" s="24">
        <v>48.593022750000003</v>
      </c>
      <c r="G220" s="24">
        <v>50.536743660000006</v>
      </c>
      <c r="H220" s="24">
        <v>56.367906390000002</v>
      </c>
      <c r="I220" s="24">
        <v>60.255348210000001</v>
      </c>
      <c r="J220" s="24">
        <v>93.492975771000019</v>
      </c>
      <c r="K220" s="49">
        <f>J220*$G$2</f>
        <v>2430.8173700460006</v>
      </c>
      <c r="M220" s="50">
        <f>J220/E220-1</f>
        <v>1.0041666666666669</v>
      </c>
      <c r="N220" s="50">
        <f>J220/F220-1</f>
        <v>0.92400000000000038</v>
      </c>
      <c r="O220" s="50">
        <f>J220/G220-1</f>
        <v>0.85000000000000009</v>
      </c>
      <c r="P220" s="50">
        <f>J220/H220-1</f>
        <v>0.65862068965517273</v>
      </c>
    </row>
    <row r="221" spans="1:16" x14ac:dyDescent="0.25">
      <c r="A221" s="21" t="s">
        <v>382</v>
      </c>
      <c r="B221" s="21" t="s">
        <v>383</v>
      </c>
      <c r="C221" s="35"/>
      <c r="D221" s="23" t="s">
        <v>154</v>
      </c>
      <c r="E221" s="24">
        <v>46.260119669999995</v>
      </c>
      <c r="F221" s="24">
        <v>48.187624656249994</v>
      </c>
      <c r="G221" s="24">
        <v>50.115129642499994</v>
      </c>
      <c r="H221" s="24">
        <v>55.897644601249993</v>
      </c>
      <c r="I221" s="24">
        <v>59.752654573749993</v>
      </c>
      <c r="J221" s="24">
        <v>92.712989838624992</v>
      </c>
      <c r="K221" s="49">
        <f>J221*$G$2</f>
        <v>2410.5377358042497</v>
      </c>
      <c r="M221" s="50">
        <f>J221/E221-1</f>
        <v>1.0041666666666669</v>
      </c>
      <c r="N221" s="50">
        <f>J221/F221-1</f>
        <v>0.92400000000000015</v>
      </c>
      <c r="O221" s="50">
        <f>J221/G221-1</f>
        <v>0.85000000000000009</v>
      </c>
      <c r="P221" s="50">
        <f>J221/H221-1</f>
        <v>0.65862068965517251</v>
      </c>
    </row>
    <row r="222" spans="1:16" x14ac:dyDescent="0.25">
      <c r="A222" s="21" t="s">
        <v>384</v>
      </c>
      <c r="B222" s="21" t="s">
        <v>385</v>
      </c>
      <c r="C222" s="35"/>
      <c r="D222" s="23" t="s">
        <v>154</v>
      </c>
      <c r="E222" s="24">
        <v>47.601756239999993</v>
      </c>
      <c r="F222" s="24">
        <v>49.585162749999995</v>
      </c>
      <c r="G222" s="24">
        <v>51.56856925999999</v>
      </c>
      <c r="H222" s="24">
        <v>57.518788789999988</v>
      </c>
      <c r="I222" s="24">
        <v>61.485601809999991</v>
      </c>
      <c r="J222" s="24">
        <v>95.401853130999982</v>
      </c>
      <c r="K222" s="49">
        <f>J222*$G$2</f>
        <v>2480.4481814059995</v>
      </c>
      <c r="M222" s="50">
        <f>J222/E222-1</f>
        <v>1.0041666666666664</v>
      </c>
      <c r="N222" s="50">
        <f>J222/F222-1</f>
        <v>0.92399999999999993</v>
      </c>
      <c r="O222" s="50">
        <f>J222/G222-1</f>
        <v>0.85000000000000009</v>
      </c>
      <c r="P222" s="50">
        <f>J222/H222-1</f>
        <v>0.65862068965517251</v>
      </c>
    </row>
    <row r="223" spans="1:16" x14ac:dyDescent="0.25">
      <c r="A223" s="21" t="s">
        <v>386</v>
      </c>
      <c r="B223" s="21" t="s">
        <v>387</v>
      </c>
      <c r="C223" s="35"/>
      <c r="D223" s="23" t="s">
        <v>154</v>
      </c>
      <c r="E223" s="24">
        <v>46.466207939999997</v>
      </c>
      <c r="F223" s="24">
        <v>48.402299937499997</v>
      </c>
      <c r="G223" s="24">
        <v>50.338391934999997</v>
      </c>
      <c r="H223" s="24">
        <v>56.14666792749999</v>
      </c>
      <c r="I223" s="24">
        <v>60.018851922499998</v>
      </c>
      <c r="J223" s="24">
        <v>93.126025079749994</v>
      </c>
      <c r="K223" s="49">
        <f>J223*$G$2</f>
        <v>2421.2766520734999</v>
      </c>
      <c r="M223" s="50">
        <f>J223/E223-1</f>
        <v>1.0041666666666669</v>
      </c>
      <c r="N223" s="50">
        <f>J223/F223-1</f>
        <v>0.92399999999999993</v>
      </c>
      <c r="O223" s="50">
        <f>J223/G223-1</f>
        <v>0.85000000000000009</v>
      </c>
      <c r="P223" s="50">
        <f>J223/H223-1</f>
        <v>0.65862068965517251</v>
      </c>
    </row>
    <row r="224" spans="1:16" x14ac:dyDescent="0.25">
      <c r="A224" s="38" t="s">
        <v>388</v>
      </c>
      <c r="B224" s="39"/>
      <c r="C224" s="32"/>
      <c r="D224" s="33"/>
    </row>
    <row r="225" spans="1:16" x14ac:dyDescent="0.25">
      <c r="A225" s="26" t="s">
        <v>389</v>
      </c>
      <c r="B225" s="27" t="s">
        <v>390</v>
      </c>
      <c r="C225" s="28"/>
      <c r="D225" s="30" t="s">
        <v>154</v>
      </c>
      <c r="E225" s="24">
        <v>37.835281499999994</v>
      </c>
      <c r="F225" s="24">
        <v>39.411751562499994</v>
      </c>
      <c r="G225" s="24">
        <v>40.988221624999994</v>
      </c>
      <c r="H225" s="24">
        <v>45.717631812499995</v>
      </c>
      <c r="I225" s="24">
        <v>48.870571937499996</v>
      </c>
      <c r="J225" s="24">
        <v>75.828210006249989</v>
      </c>
      <c r="K225" s="49">
        <f>J225*$G$2</f>
        <v>1971.5334601624998</v>
      </c>
      <c r="M225" s="50">
        <f>J225/E225-1</f>
        <v>1.0041666666666669</v>
      </c>
      <c r="N225" s="50">
        <f>J225/F225-1</f>
        <v>0.92399999999999993</v>
      </c>
      <c r="O225" s="50">
        <f>J225/G225-1</f>
        <v>0.85000000000000009</v>
      </c>
      <c r="P225" s="50">
        <f>J225/H225-1</f>
        <v>0.65862068965517229</v>
      </c>
    </row>
    <row r="226" spans="1:16" x14ac:dyDescent="0.25">
      <c r="A226" s="26" t="s">
        <v>391</v>
      </c>
      <c r="B226" s="27" t="s">
        <v>392</v>
      </c>
      <c r="C226" s="28"/>
      <c r="D226" s="30" t="s">
        <v>154</v>
      </c>
      <c r="E226" s="24">
        <v>30.246291899999992</v>
      </c>
      <c r="F226" s="24">
        <v>31.506554062499994</v>
      </c>
      <c r="G226" s="24">
        <v>32.766816224999992</v>
      </c>
      <c r="H226" s="24">
        <v>36.547602712499994</v>
      </c>
      <c r="I226" s="24">
        <v>39.068127037499991</v>
      </c>
      <c r="J226" s="24">
        <v>60.618610016249988</v>
      </c>
      <c r="K226" s="49">
        <f>J226*$G$2</f>
        <v>1576.0838604224996</v>
      </c>
      <c r="M226" s="50">
        <f>J226/E226-1</f>
        <v>1.0041666666666669</v>
      </c>
      <c r="N226" s="50">
        <f>J226/F226-1</f>
        <v>0.92399999999999993</v>
      </c>
      <c r="O226" s="50">
        <f>J226/G226-1</f>
        <v>0.85000000000000009</v>
      </c>
      <c r="P226" s="50">
        <f>J226/H226-1</f>
        <v>0.65862068965517229</v>
      </c>
    </row>
    <row r="227" spans="1:16" x14ac:dyDescent="0.25">
      <c r="A227" s="26" t="s">
        <v>393</v>
      </c>
      <c r="B227" s="27" t="s">
        <v>394</v>
      </c>
      <c r="C227" s="28" t="s">
        <v>30</v>
      </c>
      <c r="D227" s="30" t="s">
        <v>154</v>
      </c>
      <c r="E227" s="24">
        <v>21.206392470000001</v>
      </c>
      <c r="F227" s="24">
        <v>22.089992156249998</v>
      </c>
      <c r="G227" s="24">
        <v>22.973591842499999</v>
      </c>
      <c r="H227" s="24">
        <v>25.624390901249999</v>
      </c>
      <c r="I227" s="24">
        <v>27.391590273750001</v>
      </c>
      <c r="J227" s="24">
        <v>42.501144908625001</v>
      </c>
      <c r="K227" s="49">
        <f>J227*$G$2</f>
        <v>1105.0297676242501</v>
      </c>
      <c r="M227" s="50">
        <f>J227/E227-1</f>
        <v>1.0041666666666664</v>
      </c>
      <c r="N227" s="50">
        <f>J227/F227-1</f>
        <v>0.92400000000000015</v>
      </c>
      <c r="O227" s="50">
        <f>J227/G227-1</f>
        <v>0.85000000000000009</v>
      </c>
      <c r="P227" s="50">
        <f>J227/H227-1</f>
        <v>0.65862068965517251</v>
      </c>
    </row>
    <row r="228" spans="1:16" x14ac:dyDescent="0.25">
      <c r="A228" s="38" t="s">
        <v>269</v>
      </c>
      <c r="B228" s="39"/>
      <c r="C228" s="32"/>
      <c r="D228" s="33"/>
    </row>
    <row r="229" spans="1:16" x14ac:dyDescent="0.25">
      <c r="A229" s="21" t="s">
        <v>395</v>
      </c>
      <c r="B229" s="21" t="s">
        <v>396</v>
      </c>
      <c r="C229" s="35" t="s">
        <v>30</v>
      </c>
      <c r="D229" s="23" t="s">
        <v>154</v>
      </c>
      <c r="E229" s="24">
        <v>22.138737389999996</v>
      </c>
      <c r="F229" s="24">
        <v>23.061184781249999</v>
      </c>
      <c r="G229" s="24">
        <v>23.983632172499998</v>
      </c>
      <c r="H229" s="24">
        <v>26.750974346249997</v>
      </c>
      <c r="I229" s="24">
        <v>28.595869128749996</v>
      </c>
      <c r="J229" s="24">
        <v>44.369719519124999</v>
      </c>
      <c r="K229" s="49">
        <f>J229*$G$2</f>
        <v>1153.6127074972501</v>
      </c>
      <c r="M229" s="50">
        <f>J229/E229-1</f>
        <v>1.0041666666666669</v>
      </c>
      <c r="N229" s="50">
        <f>J229/F229-1</f>
        <v>0.92400000000000015</v>
      </c>
      <c r="O229" s="50">
        <f>J229/G229-1</f>
        <v>0.85000000000000009</v>
      </c>
      <c r="P229" s="50">
        <f>J229/H229-1</f>
        <v>0.65862068965517251</v>
      </c>
    </row>
    <row r="230" spans="1:16" x14ac:dyDescent="0.25">
      <c r="A230" s="21" t="s">
        <v>397</v>
      </c>
      <c r="B230" s="21" t="s">
        <v>398</v>
      </c>
      <c r="C230" s="35" t="s">
        <v>30</v>
      </c>
      <c r="D230" s="23" t="s">
        <v>154</v>
      </c>
      <c r="E230" s="24">
        <v>39.990779099999997</v>
      </c>
      <c r="F230" s="24">
        <v>41.657061562499997</v>
      </c>
      <c r="G230" s="24">
        <v>43.323344024999997</v>
      </c>
      <c r="H230" s="24">
        <v>48.322191412499997</v>
      </c>
      <c r="I230" s="24">
        <v>51.654756337499997</v>
      </c>
      <c r="J230" s="24">
        <v>80.148186446249994</v>
      </c>
      <c r="K230" s="49">
        <f>J230*$G$2</f>
        <v>2083.8528476024999</v>
      </c>
      <c r="M230" s="50">
        <f>J230/E230-1</f>
        <v>1.0041666666666664</v>
      </c>
      <c r="N230" s="50">
        <f>J230/F230-1</f>
        <v>0.92399999999999993</v>
      </c>
      <c r="O230" s="50">
        <f>J230/G230-1</f>
        <v>0.85000000000000009</v>
      </c>
      <c r="P230" s="50">
        <f>J230/H230-1</f>
        <v>0.65862068965517251</v>
      </c>
    </row>
    <row r="231" spans="1:16" x14ac:dyDescent="0.25">
      <c r="A231" s="21" t="s">
        <v>399</v>
      </c>
      <c r="B231" s="21" t="s">
        <v>400</v>
      </c>
      <c r="C231" s="35" t="s">
        <v>30</v>
      </c>
      <c r="D231" s="23" t="s">
        <v>154</v>
      </c>
      <c r="E231" s="24">
        <v>33.872113859999999</v>
      </c>
      <c r="F231" s="24">
        <v>35.283451937499997</v>
      </c>
      <c r="G231" s="24">
        <v>36.694790015000002</v>
      </c>
      <c r="H231" s="24">
        <v>40.928804247499997</v>
      </c>
      <c r="I231" s="24">
        <v>43.7514804025</v>
      </c>
      <c r="J231" s="24">
        <v>67.885361527750007</v>
      </c>
      <c r="K231" s="49">
        <f>J231*$G$2</f>
        <v>1765.0193997215001</v>
      </c>
      <c r="M231" s="50">
        <f>J231/E231-1</f>
        <v>1.0041666666666669</v>
      </c>
      <c r="N231" s="50">
        <f>J231/F231-1</f>
        <v>0.92400000000000038</v>
      </c>
      <c r="O231" s="50">
        <f>J231/G231-1</f>
        <v>0.85000000000000009</v>
      </c>
      <c r="P231" s="50">
        <f>J231/H231-1</f>
        <v>0.65862068965517273</v>
      </c>
    </row>
    <row r="232" spans="1:16" x14ac:dyDescent="0.25">
      <c r="A232" s="31" t="s">
        <v>401</v>
      </c>
      <c r="B232" s="12"/>
      <c r="C232" s="10"/>
      <c r="D232" s="11"/>
      <c r="E232" s="13" t="s">
        <v>6</v>
      </c>
      <c r="F232" s="13" t="s">
        <v>7</v>
      </c>
      <c r="G232" s="13" t="s">
        <v>8</v>
      </c>
      <c r="H232" s="13" t="s">
        <v>9</v>
      </c>
      <c r="I232" s="13"/>
      <c r="J232" s="13" t="s">
        <v>10</v>
      </c>
      <c r="K232" s="14" t="s">
        <v>11</v>
      </c>
      <c r="L232" s="15"/>
      <c r="M232" s="13" t="s">
        <v>6</v>
      </c>
      <c r="N232" s="13" t="s">
        <v>7</v>
      </c>
      <c r="O232" s="13" t="s">
        <v>8</v>
      </c>
      <c r="P232" s="13" t="s">
        <v>9</v>
      </c>
    </row>
    <row r="233" spans="1:16" x14ac:dyDescent="0.25">
      <c r="A233" s="38" t="s">
        <v>370</v>
      </c>
      <c r="B233" s="39"/>
      <c r="C233" s="32"/>
      <c r="D233" s="33"/>
      <c r="E233" s="19"/>
      <c r="F233" s="19"/>
      <c r="G233" s="19"/>
      <c r="H233" s="19"/>
      <c r="I233" s="19"/>
      <c r="J233" s="19"/>
      <c r="K233" s="19"/>
      <c r="M233" s="19"/>
      <c r="N233" s="19"/>
      <c r="O233" s="19"/>
      <c r="P233" s="19"/>
    </row>
    <row r="234" spans="1:16" x14ac:dyDescent="0.25">
      <c r="A234" s="26" t="s">
        <v>402</v>
      </c>
      <c r="B234" s="27" t="s">
        <v>403</v>
      </c>
      <c r="C234" s="28"/>
      <c r="D234" s="30" t="s">
        <v>68</v>
      </c>
      <c r="E234" s="24">
        <v>83.949815585999986</v>
      </c>
      <c r="F234" s="24">
        <v>87.44772456874999</v>
      </c>
      <c r="G234" s="24">
        <v>90.945633551499995</v>
      </c>
      <c r="H234" s="24">
        <v>101.43936049974999</v>
      </c>
      <c r="I234" s="24">
        <v>108.43517846524999</v>
      </c>
      <c r="J234" s="24">
        <v>168.24942207027499</v>
      </c>
      <c r="K234" s="49">
        <f>J234*$G$2</f>
        <v>4374.4849738271496</v>
      </c>
      <c r="M234" s="50">
        <f>J234/E234-1</f>
        <v>1.0041666666666669</v>
      </c>
      <c r="N234" s="50">
        <f>J234/F234-1</f>
        <v>0.92400000000000015</v>
      </c>
      <c r="O234" s="50">
        <f>J234/G234-1</f>
        <v>0.84999999999999987</v>
      </c>
      <c r="P234" s="50">
        <f>J234/H234-1</f>
        <v>0.65862068965517229</v>
      </c>
    </row>
    <row r="235" spans="1:16" x14ac:dyDescent="0.25">
      <c r="A235" s="26" t="s">
        <v>404</v>
      </c>
      <c r="B235" s="27" t="s">
        <v>405</v>
      </c>
      <c r="C235" s="28"/>
      <c r="D235" s="30" t="s">
        <v>68</v>
      </c>
      <c r="E235" s="24">
        <v>86.042488349999999</v>
      </c>
      <c r="F235" s="24">
        <v>89.627592031250003</v>
      </c>
      <c r="G235" s="24">
        <v>93.212695712499993</v>
      </c>
      <c r="H235" s="24">
        <v>103.96800675624999</v>
      </c>
      <c r="I235" s="24">
        <v>111.13821411875</v>
      </c>
      <c r="J235" s="24">
        <v>172.44348706812499</v>
      </c>
      <c r="K235" s="49">
        <f>J235*$G$2</f>
        <v>4483.5306637712501</v>
      </c>
      <c r="M235" s="50">
        <f>J235/E235-1</f>
        <v>1.0041666666666664</v>
      </c>
      <c r="N235" s="50">
        <f>J235/F235-1</f>
        <v>0.92399999999999993</v>
      </c>
      <c r="O235" s="50">
        <f>J235/G235-1</f>
        <v>0.85000000000000009</v>
      </c>
      <c r="P235" s="50">
        <f>J235/H235-1</f>
        <v>0.65862068965517251</v>
      </c>
    </row>
    <row r="236" spans="1:16" x14ac:dyDescent="0.25">
      <c r="A236" s="38" t="s">
        <v>377</v>
      </c>
      <c r="B236" s="39"/>
      <c r="C236" s="32"/>
      <c r="D236" s="33"/>
    </row>
    <row r="237" spans="1:16" x14ac:dyDescent="0.25">
      <c r="A237" s="26" t="s">
        <v>406</v>
      </c>
      <c r="B237" s="27" t="s">
        <v>407</v>
      </c>
      <c r="C237" s="28"/>
      <c r="D237" s="30" t="s">
        <v>68</v>
      </c>
      <c r="E237" s="24">
        <v>43.896940499999999</v>
      </c>
      <c r="F237" s="24">
        <v>45.725979687500001</v>
      </c>
      <c r="G237" s="24">
        <v>47.555018875000002</v>
      </c>
      <c r="H237" s="24">
        <v>53.042136437499998</v>
      </c>
      <c r="I237" s="24">
        <v>56.700214812500008</v>
      </c>
      <c r="J237" s="24">
        <v>87.976784918750013</v>
      </c>
      <c r="K237" s="49">
        <f>J237*$G$2</f>
        <v>2287.3964078875006</v>
      </c>
      <c r="M237" s="50">
        <f>J237/E237-1</f>
        <v>1.0041666666666669</v>
      </c>
      <c r="N237" s="50">
        <f>J237/F237-1</f>
        <v>0.92400000000000015</v>
      </c>
      <c r="O237" s="50">
        <f>J237/G237-1</f>
        <v>0.85000000000000031</v>
      </c>
      <c r="P237" s="50">
        <f>J237/H237-1</f>
        <v>0.65862068965517273</v>
      </c>
    </row>
    <row r="238" spans="1:16" x14ac:dyDescent="0.25">
      <c r="A238" s="21" t="s">
        <v>408</v>
      </c>
      <c r="B238" s="21" t="s">
        <v>409</v>
      </c>
      <c r="C238" s="35"/>
      <c r="D238" s="23" t="s">
        <v>68</v>
      </c>
      <c r="E238" s="24">
        <v>46.17597648000001</v>
      </c>
      <c r="F238" s="24">
        <v>48.099975500000014</v>
      </c>
      <c r="G238" s="24">
        <v>50.023974520000017</v>
      </c>
      <c r="H238" s="24">
        <v>55.795971580000014</v>
      </c>
      <c r="I238" s="24">
        <v>59.643969620000014</v>
      </c>
      <c r="J238" s="24">
        <v>92.544352862000039</v>
      </c>
      <c r="K238" s="49">
        <f>J238*$G$2</f>
        <v>2406.1531744120011</v>
      </c>
      <c r="M238" s="50">
        <f>J238/E238-1</f>
        <v>1.0041666666666669</v>
      </c>
      <c r="N238" s="50">
        <f>J238/F238-1</f>
        <v>0.92400000000000038</v>
      </c>
      <c r="O238" s="50">
        <f>J238/G238-1</f>
        <v>0.85000000000000009</v>
      </c>
      <c r="P238" s="50">
        <f>J238/H238-1</f>
        <v>0.65862068965517273</v>
      </c>
    </row>
    <row r="239" spans="1:16" x14ac:dyDescent="0.25">
      <c r="A239" s="21" t="s">
        <v>410</v>
      </c>
      <c r="B239" s="21" t="s">
        <v>411</v>
      </c>
      <c r="C239" s="35"/>
      <c r="D239" s="23" t="s">
        <v>68</v>
      </c>
      <c r="E239" s="24">
        <v>32.796266849999995</v>
      </c>
      <c r="F239" s="24">
        <v>34.162777968749992</v>
      </c>
      <c r="G239" s="24">
        <v>35.529289087499997</v>
      </c>
      <c r="H239" s="24">
        <v>39.628822443749989</v>
      </c>
      <c r="I239" s="24">
        <v>42.361844681249991</v>
      </c>
      <c r="J239" s="24">
        <v>65.729184811875001</v>
      </c>
      <c r="K239" s="49">
        <f>J239*$G$2</f>
        <v>1708.9588051087501</v>
      </c>
      <c r="M239" s="50">
        <f>J239/E239-1</f>
        <v>1.0041666666666669</v>
      </c>
      <c r="N239" s="50">
        <f>J239/F239-1</f>
        <v>0.92400000000000038</v>
      </c>
      <c r="O239" s="50">
        <f>J239/G239-1</f>
        <v>0.85000000000000009</v>
      </c>
      <c r="P239" s="50">
        <f>J239/H239-1</f>
        <v>0.65862068965517295</v>
      </c>
    </row>
    <row r="240" spans="1:16" x14ac:dyDescent="0.25">
      <c r="A240" s="37" t="s">
        <v>412</v>
      </c>
      <c r="B240" s="37" t="s">
        <v>413</v>
      </c>
      <c r="C240" s="2" t="s">
        <v>30</v>
      </c>
      <c r="D240" s="25" t="s">
        <v>68</v>
      </c>
      <c r="E240" s="24">
        <v>15.548153639999999</v>
      </c>
      <c r="F240" s="24">
        <v>16.195993375</v>
      </c>
      <c r="G240" s="24">
        <v>16.843833109999998</v>
      </c>
      <c r="H240" s="24">
        <v>18.787352315</v>
      </c>
      <c r="I240" s="24">
        <v>20.083031784999999</v>
      </c>
      <c r="J240" s="24">
        <v>31.1610912535</v>
      </c>
      <c r="K240" s="49">
        <f>J240*$G$2</f>
        <v>810.18837259099996</v>
      </c>
      <c r="M240" s="50">
        <f>J240/E240-1</f>
        <v>1.0041666666666669</v>
      </c>
      <c r="N240" s="50">
        <f>J240/F240-1</f>
        <v>0.92399999999999993</v>
      </c>
      <c r="O240" s="50">
        <f>J240/G240-1</f>
        <v>0.85000000000000009</v>
      </c>
      <c r="P240" s="50">
        <f>J240/H240-1</f>
        <v>0.65862068965517251</v>
      </c>
    </row>
    <row r="241" spans="1:16" x14ac:dyDescent="0.25">
      <c r="A241" s="38" t="s">
        <v>388</v>
      </c>
      <c r="B241" s="39"/>
      <c r="C241" s="32"/>
      <c r="D241" s="33"/>
    </row>
    <row r="242" spans="1:16" x14ac:dyDescent="0.25">
      <c r="A242" s="20" t="s">
        <v>414</v>
      </c>
      <c r="B242" s="21" t="s">
        <v>415</v>
      </c>
      <c r="C242" s="22"/>
      <c r="D242" s="23" t="s">
        <v>68</v>
      </c>
      <c r="E242" s="24">
        <v>32.419044599999999</v>
      </c>
      <c r="F242" s="24">
        <v>33.769838125</v>
      </c>
      <c r="G242" s="24">
        <v>35.120631650000007</v>
      </c>
      <c r="H242" s="24">
        <v>39.173012225000001</v>
      </c>
      <c r="I242" s="24">
        <v>41.874599275000001</v>
      </c>
      <c r="J242" s="24">
        <v>64.973168552500013</v>
      </c>
      <c r="K242" s="49">
        <f>J242*$G$2</f>
        <v>1689.3023823650003</v>
      </c>
      <c r="M242" s="50">
        <f>J242/E242-1</f>
        <v>1.0041666666666673</v>
      </c>
      <c r="N242" s="50">
        <f>J242/F242-1</f>
        <v>0.92400000000000038</v>
      </c>
      <c r="O242" s="50">
        <f>J242/G242-1</f>
        <v>0.85000000000000009</v>
      </c>
      <c r="P242" s="50">
        <f>J242/H242-1</f>
        <v>0.65862068965517273</v>
      </c>
    </row>
    <row r="243" spans="1:16" x14ac:dyDescent="0.25">
      <c r="A243" s="20" t="s">
        <v>416</v>
      </c>
      <c r="B243" s="21" t="s">
        <v>417</v>
      </c>
      <c r="C243" s="22"/>
      <c r="D243" s="23" t="s">
        <v>68</v>
      </c>
      <c r="E243" s="24">
        <v>24.329962200000001</v>
      </c>
      <c r="F243" s="24">
        <v>25.343710625</v>
      </c>
      <c r="G243" s="24">
        <v>26.357459049999999</v>
      </c>
      <c r="H243" s="24">
        <v>29.398704325000001</v>
      </c>
      <c r="I243" s="24">
        <v>31.426201174999999</v>
      </c>
      <c r="J243" s="24">
        <v>48.761299242500002</v>
      </c>
      <c r="K243" s="49">
        <f>J243*$G$2</f>
        <v>1267.7937803049999</v>
      </c>
      <c r="M243" s="50">
        <f>J243/E243-1</f>
        <v>1.0041666666666669</v>
      </c>
      <c r="N243" s="50">
        <f>J243/F243-1</f>
        <v>0.92400000000000015</v>
      </c>
      <c r="O243" s="50">
        <f>J243/G243-1</f>
        <v>0.85000000000000009</v>
      </c>
      <c r="P243" s="50">
        <f>J243/H243-1</f>
        <v>0.65862068965517251</v>
      </c>
    </row>
    <row r="244" spans="1:16" x14ac:dyDescent="0.25">
      <c r="A244" s="20" t="s">
        <v>418</v>
      </c>
      <c r="B244" s="21" t="s">
        <v>419</v>
      </c>
      <c r="C244" s="22" t="s">
        <v>30</v>
      </c>
      <c r="D244" s="23" t="s">
        <v>68</v>
      </c>
      <c r="E244" s="24">
        <v>16.097828579999998</v>
      </c>
      <c r="F244" s="24">
        <v>16.768571437499997</v>
      </c>
      <c r="G244" s="24">
        <v>17.439314294999999</v>
      </c>
      <c r="H244" s="24">
        <v>19.451542867499995</v>
      </c>
      <c r="I244" s="24">
        <v>20.793028582499996</v>
      </c>
      <c r="J244" s="24">
        <v>32.262731445749999</v>
      </c>
      <c r="K244" s="49">
        <f>J244*$G$2</f>
        <v>838.83101758949999</v>
      </c>
      <c r="M244" s="50">
        <f>J244/E244-1</f>
        <v>1.0041666666666669</v>
      </c>
      <c r="N244" s="50">
        <f>J244/F244-1</f>
        <v>0.92400000000000038</v>
      </c>
      <c r="O244" s="50">
        <f>J244/G244-1</f>
        <v>0.85000000000000009</v>
      </c>
      <c r="P244" s="50">
        <f>J244/H244-1</f>
        <v>0.65862068965517273</v>
      </c>
    </row>
    <row r="245" spans="1:16" x14ac:dyDescent="0.25">
      <c r="A245" s="38" t="s">
        <v>269</v>
      </c>
      <c r="B245" s="39"/>
      <c r="C245" s="32"/>
      <c r="D245" s="33"/>
    </row>
    <row r="246" spans="1:16" x14ac:dyDescent="0.25">
      <c r="A246" s="37" t="s">
        <v>420</v>
      </c>
      <c r="B246" s="37" t="s">
        <v>421</v>
      </c>
      <c r="C246" s="2" t="s">
        <v>30</v>
      </c>
      <c r="D246" s="25" t="s">
        <v>68</v>
      </c>
      <c r="E246" s="24">
        <v>22.924434299999998</v>
      </c>
      <c r="F246" s="24">
        <v>23.879619062499998</v>
      </c>
      <c r="G246" s="24">
        <v>24.834803824999998</v>
      </c>
      <c r="H246" s="24">
        <v>27.700358112499995</v>
      </c>
      <c r="I246" s="24">
        <v>29.610727637499998</v>
      </c>
      <c r="J246" s="24">
        <v>45.944387076249996</v>
      </c>
      <c r="K246" s="49">
        <f>J246*$G$2</f>
        <v>1194.5540639824999</v>
      </c>
      <c r="M246" s="50">
        <f>J246/E246-1</f>
        <v>1.0041666666666664</v>
      </c>
      <c r="N246" s="50">
        <f>J246/F246-1</f>
        <v>0.92399999999999993</v>
      </c>
      <c r="O246" s="50">
        <f>J246/G246-1</f>
        <v>0.84999999999999987</v>
      </c>
      <c r="P246" s="50">
        <f>J246/H246-1</f>
        <v>0.65862068965517251</v>
      </c>
    </row>
    <row r="247" spans="1:16" x14ac:dyDescent="0.25">
      <c r="A247" s="31" t="s">
        <v>422</v>
      </c>
      <c r="B247" s="12"/>
      <c r="C247" s="10"/>
      <c r="D247" s="11"/>
      <c r="E247" s="13" t="s">
        <v>6</v>
      </c>
      <c r="F247" s="13" t="s">
        <v>7</v>
      </c>
      <c r="G247" s="13" t="s">
        <v>8</v>
      </c>
      <c r="H247" s="13" t="s">
        <v>9</v>
      </c>
      <c r="I247" s="13"/>
      <c r="J247" s="13" t="s">
        <v>10</v>
      </c>
      <c r="K247" s="14" t="s">
        <v>11</v>
      </c>
      <c r="L247" s="15"/>
      <c r="M247" s="13" t="s">
        <v>6</v>
      </c>
      <c r="N247" s="13" t="s">
        <v>7</v>
      </c>
      <c r="O247" s="13" t="s">
        <v>8</v>
      </c>
      <c r="P247" s="13" t="s">
        <v>9</v>
      </c>
    </row>
    <row r="248" spans="1:16" x14ac:dyDescent="0.25">
      <c r="A248" s="38" t="s">
        <v>423</v>
      </c>
      <c r="B248" s="39"/>
      <c r="C248" s="32"/>
      <c r="D248" s="33"/>
      <c r="E248" s="19"/>
      <c r="F248" s="19"/>
      <c r="G248" s="19"/>
      <c r="H248" s="19"/>
      <c r="I248" s="19"/>
      <c r="J248" s="19"/>
      <c r="K248" s="19"/>
      <c r="M248" s="19"/>
      <c r="N248" s="19"/>
      <c r="O248" s="19"/>
      <c r="P248" s="19"/>
    </row>
    <row r="249" spans="1:16" x14ac:dyDescent="0.25">
      <c r="A249" s="21" t="s">
        <v>424</v>
      </c>
      <c r="B249" s="21" t="s">
        <v>425</v>
      </c>
      <c r="C249" s="35" t="s">
        <v>30</v>
      </c>
      <c r="D249" s="23" t="s">
        <v>17</v>
      </c>
      <c r="E249" s="24">
        <v>22.086663599999998</v>
      </c>
      <c r="F249" s="24">
        <v>23.006941249999997</v>
      </c>
      <c r="G249" s="24">
        <v>23.927218899999996</v>
      </c>
      <c r="H249" s="24">
        <v>26.688051849999997</v>
      </c>
      <c r="I249" s="24">
        <v>28.528607149999996</v>
      </c>
      <c r="J249" s="24">
        <v>44.265354964999993</v>
      </c>
      <c r="K249" s="49">
        <f t="shared" ref="K249:K254" si="51">J249*$G$2</f>
        <v>1150.8992290899998</v>
      </c>
      <c r="M249" s="50">
        <f t="shared" ref="M249:M254" si="52">J249/E249-1</f>
        <v>1.0041666666666664</v>
      </c>
      <c r="N249" s="50">
        <f t="shared" ref="N249:N254" si="53">J249/F249-1</f>
        <v>0.92399999999999993</v>
      </c>
      <c r="O249" s="50">
        <f t="shared" ref="O249:O254" si="54">J249/G249-1</f>
        <v>0.85000000000000009</v>
      </c>
      <c r="P249" s="50">
        <f t="shared" ref="P249:P254" si="55">J249/H249-1</f>
        <v>0.65862068965517229</v>
      </c>
    </row>
    <row r="250" spans="1:16" x14ac:dyDescent="0.25">
      <c r="A250" s="21" t="s">
        <v>426</v>
      </c>
      <c r="B250" s="21" t="s">
        <v>427</v>
      </c>
      <c r="C250" s="35" t="s">
        <v>30</v>
      </c>
      <c r="D250" s="23" t="s">
        <v>17</v>
      </c>
      <c r="E250" s="24">
        <v>24.280123776</v>
      </c>
      <c r="F250" s="24">
        <v>25.2917956</v>
      </c>
      <c r="G250" s="24">
        <v>26.303467424000004</v>
      </c>
      <c r="H250" s="24">
        <v>29.338482896000002</v>
      </c>
      <c r="I250" s="24">
        <v>31.361826544000003</v>
      </c>
      <c r="J250" s="24">
        <v>48.661414734400012</v>
      </c>
      <c r="K250" s="49">
        <f t="shared" si="51"/>
        <v>1265.1967830944004</v>
      </c>
      <c r="M250" s="50">
        <f t="shared" si="52"/>
        <v>1.0041666666666673</v>
      </c>
      <c r="N250" s="50">
        <f t="shared" si="53"/>
        <v>0.92400000000000038</v>
      </c>
      <c r="O250" s="50">
        <f t="shared" si="54"/>
        <v>0.85000000000000009</v>
      </c>
      <c r="P250" s="50">
        <f t="shared" si="55"/>
        <v>0.65862068965517273</v>
      </c>
    </row>
    <row r="251" spans="1:16" x14ac:dyDescent="0.25">
      <c r="A251" s="20" t="s">
        <v>428</v>
      </c>
      <c r="B251" s="20" t="s">
        <v>429</v>
      </c>
      <c r="C251" s="34" t="s">
        <v>30</v>
      </c>
      <c r="D251" s="23" t="s">
        <v>17</v>
      </c>
      <c r="E251" s="24">
        <v>15.338320775999994</v>
      </c>
      <c r="F251" s="24">
        <v>15.977417474999996</v>
      </c>
      <c r="G251" s="24">
        <v>16.616514173999995</v>
      </c>
      <c r="H251" s="24">
        <v>18.533804270999994</v>
      </c>
      <c r="I251" s="24">
        <v>19.811997668999993</v>
      </c>
      <c r="J251" s="24">
        <v>30.740551221899992</v>
      </c>
      <c r="K251" s="49">
        <f t="shared" si="51"/>
        <v>799.25433176939976</v>
      </c>
      <c r="M251" s="50">
        <f t="shared" si="52"/>
        <v>1.0041666666666669</v>
      </c>
      <c r="N251" s="50">
        <f t="shared" si="53"/>
        <v>0.92399999999999993</v>
      </c>
      <c r="O251" s="50">
        <f t="shared" si="54"/>
        <v>0.85000000000000009</v>
      </c>
      <c r="P251" s="50">
        <f t="shared" si="55"/>
        <v>0.65862068965517251</v>
      </c>
    </row>
    <row r="252" spans="1:16" x14ac:dyDescent="0.25">
      <c r="A252" s="26" t="s">
        <v>430</v>
      </c>
      <c r="B252" s="27" t="s">
        <v>431</v>
      </c>
      <c r="C252" s="28"/>
      <c r="D252" s="30" t="s">
        <v>17</v>
      </c>
      <c r="E252" s="24">
        <v>16.713174599999999</v>
      </c>
      <c r="F252" s="24">
        <v>17.409556875</v>
      </c>
      <c r="G252" s="24">
        <v>18.105939149999998</v>
      </c>
      <c r="H252" s="24">
        <v>20.195085974999998</v>
      </c>
      <c r="I252" s="24">
        <v>21.587850525</v>
      </c>
      <c r="J252" s="24">
        <v>33.495987427499998</v>
      </c>
      <c r="K252" s="49">
        <f t="shared" si="51"/>
        <v>870.89567311499991</v>
      </c>
      <c r="M252" s="50">
        <f t="shared" si="52"/>
        <v>1.0041666666666669</v>
      </c>
      <c r="N252" s="50">
        <f t="shared" si="53"/>
        <v>0.92399999999999993</v>
      </c>
      <c r="O252" s="50">
        <f t="shared" si="54"/>
        <v>0.85000000000000009</v>
      </c>
      <c r="P252" s="50">
        <f t="shared" si="55"/>
        <v>0.65862068965517251</v>
      </c>
    </row>
    <row r="253" spans="1:16" x14ac:dyDescent="0.25">
      <c r="A253" s="20" t="s">
        <v>432</v>
      </c>
      <c r="B253" s="21" t="s">
        <v>433</v>
      </c>
      <c r="C253" s="22"/>
      <c r="D253" s="23" t="s">
        <v>17</v>
      </c>
      <c r="E253" s="24">
        <v>14.617341</v>
      </c>
      <c r="F253" s="24">
        <v>15.226396875000001</v>
      </c>
      <c r="G253" s="24">
        <v>15.835452750000002</v>
      </c>
      <c r="H253" s="24">
        <v>17.662620374999999</v>
      </c>
      <c r="I253" s="24">
        <v>18.880732125000002</v>
      </c>
      <c r="J253" s="24">
        <v>29.295587587500005</v>
      </c>
      <c r="K253" s="49">
        <f t="shared" si="51"/>
        <v>761.68527727500009</v>
      </c>
      <c r="M253" s="50">
        <f t="shared" si="52"/>
        <v>1.0041666666666669</v>
      </c>
      <c r="N253" s="50">
        <f t="shared" si="53"/>
        <v>0.92400000000000015</v>
      </c>
      <c r="O253" s="50">
        <f t="shared" si="54"/>
        <v>0.85000000000000009</v>
      </c>
      <c r="P253" s="50">
        <f t="shared" si="55"/>
        <v>0.65862068965517273</v>
      </c>
    </row>
    <row r="254" spans="1:16" x14ac:dyDescent="0.25">
      <c r="A254" s="26" t="s">
        <v>434</v>
      </c>
      <c r="B254" s="27" t="s">
        <v>435</v>
      </c>
      <c r="C254" s="28"/>
      <c r="D254" s="30" t="s">
        <v>17</v>
      </c>
      <c r="E254" s="24">
        <v>12.859897199999999</v>
      </c>
      <c r="F254" s="24">
        <v>13.395726249999999</v>
      </c>
      <c r="G254" s="24">
        <v>13.931555299999999</v>
      </c>
      <c r="H254" s="24">
        <v>15.539042449999998</v>
      </c>
      <c r="I254" s="24">
        <v>16.610700550000001</v>
      </c>
      <c r="J254" s="24">
        <v>25.773377305</v>
      </c>
      <c r="K254" s="49">
        <f t="shared" si="51"/>
        <v>670.10780993000003</v>
      </c>
      <c r="M254" s="50">
        <f t="shared" si="52"/>
        <v>1.0041666666666669</v>
      </c>
      <c r="N254" s="50">
        <f t="shared" si="53"/>
        <v>0.92400000000000015</v>
      </c>
      <c r="O254" s="50">
        <f t="shared" si="54"/>
        <v>0.85000000000000009</v>
      </c>
      <c r="P254" s="50">
        <f t="shared" si="55"/>
        <v>0.65862068965517251</v>
      </c>
    </row>
    <row r="255" spans="1:16" x14ac:dyDescent="0.25">
      <c r="A255" s="31" t="s">
        <v>436</v>
      </c>
      <c r="B255" s="12"/>
      <c r="C255" s="10"/>
      <c r="D255" s="11"/>
      <c r="E255" s="13" t="s">
        <v>6</v>
      </c>
      <c r="F255" s="13" t="s">
        <v>7</v>
      </c>
      <c r="G255" s="13" t="s">
        <v>8</v>
      </c>
      <c r="H255" s="13" t="s">
        <v>9</v>
      </c>
      <c r="I255" s="13"/>
      <c r="J255" s="13" t="s">
        <v>10</v>
      </c>
      <c r="K255" s="14" t="s">
        <v>11</v>
      </c>
      <c r="L255" s="15"/>
      <c r="M255" s="13" t="s">
        <v>6</v>
      </c>
      <c r="N255" s="13" t="s">
        <v>7</v>
      </c>
      <c r="O255" s="13" t="s">
        <v>8</v>
      </c>
      <c r="P255" s="13" t="s">
        <v>9</v>
      </c>
    </row>
    <row r="256" spans="1:16" x14ac:dyDescent="0.25">
      <c r="A256" s="38" t="s">
        <v>423</v>
      </c>
      <c r="B256" s="39"/>
      <c r="C256" s="32"/>
      <c r="D256" s="33"/>
      <c r="E256" s="19"/>
      <c r="F256" s="19"/>
      <c r="G256" s="19"/>
      <c r="H256" s="19"/>
      <c r="I256" s="19"/>
      <c r="J256" s="19"/>
      <c r="K256" s="19"/>
      <c r="M256" s="19"/>
      <c r="N256" s="19"/>
      <c r="O256" s="19"/>
      <c r="P256" s="19"/>
    </row>
    <row r="257" spans="1:16" x14ac:dyDescent="0.25">
      <c r="A257" s="20" t="s">
        <v>437</v>
      </c>
      <c r="B257" s="20" t="s">
        <v>438</v>
      </c>
      <c r="C257" s="34" t="s">
        <v>30</v>
      </c>
      <c r="D257" s="23" t="s">
        <v>68</v>
      </c>
      <c r="E257" s="24">
        <v>22.291655544000001</v>
      </c>
      <c r="F257" s="24">
        <v>23.220474525</v>
      </c>
      <c r="G257" s="24">
        <v>24.149293506000003</v>
      </c>
      <c r="H257" s="24">
        <v>26.935750449</v>
      </c>
      <c r="I257" s="24">
        <v>28.793388411000002</v>
      </c>
      <c r="J257" s="24">
        <v>44.676192986100006</v>
      </c>
      <c r="K257" s="49">
        <f t="shared" ref="K257:K263" si="56">J257*$G$2</f>
        <v>1161.5810176386001</v>
      </c>
      <c r="M257" s="50">
        <f t="shared" ref="M257:M263" si="57">J257/E257-1</f>
        <v>1.0041666666666669</v>
      </c>
      <c r="N257" s="50">
        <f t="shared" ref="N257:N263" si="58">J257/F257-1</f>
        <v>0.92400000000000015</v>
      </c>
      <c r="O257" s="50">
        <f t="shared" ref="O257:O263" si="59">J257/G257-1</f>
        <v>0.85000000000000009</v>
      </c>
      <c r="P257" s="50">
        <f t="shared" ref="P257:P263" si="60">J257/H257-1</f>
        <v>0.65862068965517251</v>
      </c>
    </row>
    <row r="258" spans="1:16" x14ac:dyDescent="0.25">
      <c r="A258" s="20" t="s">
        <v>439</v>
      </c>
      <c r="B258" s="20" t="s">
        <v>440</v>
      </c>
      <c r="C258" s="34" t="s">
        <v>30</v>
      </c>
      <c r="D258" s="23" t="s">
        <v>68</v>
      </c>
      <c r="E258" s="24">
        <v>22.178822783999994</v>
      </c>
      <c r="F258" s="24">
        <v>23.102940399999994</v>
      </c>
      <c r="G258" s="24">
        <v>24.027058015999998</v>
      </c>
      <c r="H258" s="24">
        <v>26.799410863999995</v>
      </c>
      <c r="I258" s="24">
        <v>28.647646095999995</v>
      </c>
      <c r="J258" s="24">
        <v>44.4500573296</v>
      </c>
      <c r="K258" s="49">
        <f t="shared" si="56"/>
        <v>1155.7014905696001</v>
      </c>
      <c r="M258" s="50">
        <f t="shared" si="57"/>
        <v>1.0041666666666673</v>
      </c>
      <c r="N258" s="50">
        <f t="shared" si="58"/>
        <v>0.92400000000000038</v>
      </c>
      <c r="O258" s="50">
        <f t="shared" si="59"/>
        <v>0.85000000000000009</v>
      </c>
      <c r="P258" s="50">
        <f t="shared" si="60"/>
        <v>0.65862068965517273</v>
      </c>
    </row>
    <row r="259" spans="1:16" x14ac:dyDescent="0.25">
      <c r="A259" s="20" t="s">
        <v>441</v>
      </c>
      <c r="B259" s="20" t="s">
        <v>442</v>
      </c>
      <c r="C259" s="34" t="s">
        <v>30</v>
      </c>
      <c r="D259" s="23" t="s">
        <v>68</v>
      </c>
      <c r="E259" s="24">
        <v>13.602006167999997</v>
      </c>
      <c r="F259" s="24">
        <v>14.168756424999998</v>
      </c>
      <c r="G259" s="24">
        <v>14.735506681999999</v>
      </c>
      <c r="H259" s="24">
        <v>16.435757452999997</v>
      </c>
      <c r="I259" s="24">
        <v>17.569257966999999</v>
      </c>
      <c r="J259" s="24">
        <v>27.260687361700001</v>
      </c>
      <c r="K259" s="49">
        <f t="shared" si="56"/>
        <v>708.77787140420003</v>
      </c>
      <c r="M259" s="50">
        <f t="shared" si="57"/>
        <v>1.0041666666666673</v>
      </c>
      <c r="N259" s="50">
        <f t="shared" si="58"/>
        <v>0.92400000000000038</v>
      </c>
      <c r="O259" s="50">
        <f t="shared" si="59"/>
        <v>0.85000000000000009</v>
      </c>
      <c r="P259" s="50">
        <f t="shared" si="60"/>
        <v>0.65862068965517273</v>
      </c>
    </row>
    <row r="260" spans="1:16" x14ac:dyDescent="0.25">
      <c r="A260" s="20" t="s">
        <v>443</v>
      </c>
      <c r="B260" s="20" t="s">
        <v>444</v>
      </c>
      <c r="C260" s="34" t="s">
        <v>30</v>
      </c>
      <c r="D260" s="23" t="s">
        <v>68</v>
      </c>
      <c r="E260" s="24">
        <v>12.189957263999998</v>
      </c>
      <c r="F260" s="24">
        <v>12.697872149999998</v>
      </c>
      <c r="G260" s="24">
        <v>13.205787035999998</v>
      </c>
      <c r="H260" s="24">
        <v>14.729531693999997</v>
      </c>
      <c r="I260" s="24">
        <v>15.745361465999999</v>
      </c>
      <c r="J260" s="24">
        <v>24.430706016599999</v>
      </c>
      <c r="K260" s="49">
        <f t="shared" si="56"/>
        <v>635.1983564315999</v>
      </c>
      <c r="M260" s="50">
        <f t="shared" si="57"/>
        <v>1.0041666666666669</v>
      </c>
      <c r="N260" s="50">
        <f t="shared" si="58"/>
        <v>0.92400000000000015</v>
      </c>
      <c r="O260" s="50">
        <f t="shared" si="59"/>
        <v>0.85000000000000009</v>
      </c>
      <c r="P260" s="50">
        <f t="shared" si="60"/>
        <v>0.65862068965517273</v>
      </c>
    </row>
    <row r="261" spans="1:16" x14ac:dyDescent="0.25">
      <c r="A261" s="26" t="s">
        <v>445</v>
      </c>
      <c r="B261" s="27" t="s">
        <v>446</v>
      </c>
      <c r="C261" s="28"/>
      <c r="D261" s="30" t="s">
        <v>68</v>
      </c>
      <c r="E261" s="24">
        <v>15.611404259999997</v>
      </c>
      <c r="F261" s="24">
        <v>16.261879437499999</v>
      </c>
      <c r="G261" s="24">
        <v>16.912354614999998</v>
      </c>
      <c r="H261" s="24">
        <v>18.863780147499998</v>
      </c>
      <c r="I261" s="24">
        <v>20.164730502499996</v>
      </c>
      <c r="J261" s="24">
        <v>31.287856037749997</v>
      </c>
      <c r="K261" s="49">
        <f t="shared" si="56"/>
        <v>813.48425698149993</v>
      </c>
      <c r="M261" s="50">
        <f t="shared" si="57"/>
        <v>1.0041666666666669</v>
      </c>
      <c r="N261" s="50">
        <f t="shared" si="58"/>
        <v>0.92399999999999993</v>
      </c>
      <c r="O261" s="50">
        <f t="shared" si="59"/>
        <v>0.85000000000000009</v>
      </c>
      <c r="P261" s="50">
        <f t="shared" si="60"/>
        <v>0.65862068965517229</v>
      </c>
    </row>
    <row r="262" spans="1:16" x14ac:dyDescent="0.25">
      <c r="A262" s="20" t="s">
        <v>447</v>
      </c>
      <c r="B262" s="21" t="s">
        <v>448</v>
      </c>
      <c r="C262" s="22"/>
      <c r="D262" s="23" t="s">
        <v>68</v>
      </c>
      <c r="E262" s="24">
        <v>12.858473399999998</v>
      </c>
      <c r="F262" s="24">
        <v>13.394243124999999</v>
      </c>
      <c r="G262" s="24">
        <v>13.930012849999999</v>
      </c>
      <c r="H262" s="24">
        <v>15.537322024999998</v>
      </c>
      <c r="I262" s="24">
        <v>16.608861474999998</v>
      </c>
      <c r="J262" s="24">
        <v>25.770523772499999</v>
      </c>
      <c r="K262" s="49">
        <f t="shared" si="56"/>
        <v>670.03361808499994</v>
      </c>
      <c r="M262" s="50">
        <f t="shared" si="57"/>
        <v>1.0041666666666669</v>
      </c>
      <c r="N262" s="50">
        <f t="shared" si="58"/>
        <v>0.92399999999999993</v>
      </c>
      <c r="O262" s="50">
        <f t="shared" si="59"/>
        <v>0.85000000000000009</v>
      </c>
      <c r="P262" s="50">
        <f t="shared" si="60"/>
        <v>0.65862068965517251</v>
      </c>
    </row>
    <row r="263" spans="1:16" x14ac:dyDescent="0.25">
      <c r="A263" s="26" t="s">
        <v>449</v>
      </c>
      <c r="B263" s="27" t="s">
        <v>450</v>
      </c>
      <c r="C263" s="28"/>
      <c r="D263" s="30" t="s">
        <v>68</v>
      </c>
      <c r="E263" s="24">
        <v>10.700101079999998</v>
      </c>
      <c r="F263" s="24">
        <v>11.145938624999998</v>
      </c>
      <c r="G263" s="24">
        <v>11.591776169999999</v>
      </c>
      <c r="H263" s="24">
        <v>12.929288804999997</v>
      </c>
      <c r="I263" s="24">
        <v>13.820963894999998</v>
      </c>
      <c r="J263" s="24">
        <v>21.444785914499999</v>
      </c>
      <c r="K263" s="49">
        <f t="shared" si="56"/>
        <v>557.56443377699998</v>
      </c>
      <c r="M263" s="50">
        <f t="shared" si="57"/>
        <v>1.0041666666666669</v>
      </c>
      <c r="N263" s="50">
        <f t="shared" si="58"/>
        <v>0.92400000000000038</v>
      </c>
      <c r="O263" s="50">
        <f t="shared" si="59"/>
        <v>0.85000000000000009</v>
      </c>
      <c r="P263" s="50">
        <f t="shared" si="60"/>
        <v>0.65862068965517273</v>
      </c>
    </row>
    <row r="264" spans="1:16" x14ac:dyDescent="0.25">
      <c r="A264" s="31" t="s">
        <v>451</v>
      </c>
      <c r="B264" s="12"/>
      <c r="C264" s="10"/>
      <c r="D264" s="11"/>
      <c r="E264" s="13" t="s">
        <v>6</v>
      </c>
      <c r="F264" s="13" t="s">
        <v>7</v>
      </c>
      <c r="G264" s="13" t="s">
        <v>8</v>
      </c>
      <c r="H264" s="13" t="s">
        <v>9</v>
      </c>
      <c r="I264" s="13"/>
      <c r="J264" s="13" t="s">
        <v>10</v>
      </c>
      <c r="K264" s="14" t="s">
        <v>11</v>
      </c>
      <c r="L264" s="15"/>
      <c r="M264" s="13" t="s">
        <v>6</v>
      </c>
      <c r="N264" s="13" t="s">
        <v>7</v>
      </c>
      <c r="O264" s="13" t="s">
        <v>8</v>
      </c>
      <c r="P264" s="13" t="s">
        <v>9</v>
      </c>
    </row>
    <row r="265" spans="1:16" x14ac:dyDescent="0.25">
      <c r="A265" s="29" t="s">
        <v>452</v>
      </c>
      <c r="B265" s="16"/>
      <c r="C265" s="32"/>
      <c r="D265" s="33"/>
      <c r="E265" s="19"/>
      <c r="F265" s="19"/>
      <c r="G265" s="19"/>
      <c r="H265" s="19"/>
      <c r="I265" s="19"/>
      <c r="J265" s="19"/>
      <c r="K265" s="19"/>
      <c r="M265" s="19"/>
      <c r="N265" s="19"/>
      <c r="O265" s="19"/>
      <c r="P265" s="19"/>
    </row>
    <row r="266" spans="1:16" x14ac:dyDescent="0.25">
      <c r="A266" s="20" t="s">
        <v>453</v>
      </c>
      <c r="B266" s="21" t="s">
        <v>454</v>
      </c>
      <c r="C266" s="22"/>
      <c r="D266" s="23" t="s">
        <v>33</v>
      </c>
      <c r="E266" s="24">
        <v>42.752849399999995</v>
      </c>
      <c r="F266" s="24">
        <v>44.534218124999995</v>
      </c>
      <c r="G266" s="24">
        <v>46.315586849999995</v>
      </c>
      <c r="H266" s="24">
        <v>51.659693024999989</v>
      </c>
      <c r="I266" s="24">
        <v>55.222430474999996</v>
      </c>
      <c r="J266" s="24">
        <v>85.683835672499995</v>
      </c>
      <c r="K266" s="49">
        <f>J266*$G$2</f>
        <v>2227.779727485</v>
      </c>
      <c r="M266" s="50">
        <f>J266/E266-1</f>
        <v>1.0041666666666669</v>
      </c>
      <c r="N266" s="50">
        <f>J266/F266-1</f>
        <v>0.92400000000000015</v>
      </c>
      <c r="O266" s="50">
        <f>J266/G266-1</f>
        <v>0.85000000000000009</v>
      </c>
      <c r="P266" s="50">
        <f>J266/H266-1</f>
        <v>0.65862068965517273</v>
      </c>
    </row>
    <row r="267" spans="1:16" x14ac:dyDescent="0.25">
      <c r="A267" s="20" t="s">
        <v>455</v>
      </c>
      <c r="B267" s="21" t="s">
        <v>456</v>
      </c>
      <c r="C267" s="22"/>
      <c r="D267" s="23" t="s">
        <v>33</v>
      </c>
      <c r="E267" s="24">
        <v>37.127890200000003</v>
      </c>
      <c r="F267" s="24">
        <v>38.674885625000002</v>
      </c>
      <c r="G267" s="24">
        <v>40.22188105</v>
      </c>
      <c r="H267" s="24">
        <v>44.862867325000003</v>
      </c>
      <c r="I267" s="24">
        <v>47.956858175000001</v>
      </c>
      <c r="J267" s="24">
        <v>74.410479942500004</v>
      </c>
      <c r="K267" s="49">
        <f>J267*$G$2</f>
        <v>1934.6724785050001</v>
      </c>
      <c r="M267" s="50">
        <f>J267/E267-1</f>
        <v>1.0041666666666664</v>
      </c>
      <c r="N267" s="50">
        <f>J267/F267-1</f>
        <v>0.92399999999999993</v>
      </c>
      <c r="O267" s="50">
        <f>J267/G267-1</f>
        <v>0.85000000000000009</v>
      </c>
      <c r="P267" s="50">
        <f>J267/H267-1</f>
        <v>0.65862068965517229</v>
      </c>
    </row>
    <row r="268" spans="1:16" x14ac:dyDescent="0.25">
      <c r="A268" s="20" t="s">
        <v>457</v>
      </c>
      <c r="B268" s="21" t="s">
        <v>458</v>
      </c>
      <c r="C268" s="22"/>
      <c r="D268" s="23" t="s">
        <v>33</v>
      </c>
      <c r="E268" s="24">
        <v>31.498161269999997</v>
      </c>
      <c r="F268" s="24">
        <v>32.810584656250001</v>
      </c>
      <c r="G268" s="24">
        <v>34.123008042499997</v>
      </c>
      <c r="H268" s="24">
        <v>38.060278201249993</v>
      </c>
      <c r="I268" s="24">
        <v>40.68512497375</v>
      </c>
      <c r="J268" s="24">
        <v>63.127564878624995</v>
      </c>
      <c r="K268" s="49">
        <f>J268*$G$2</f>
        <v>1641.3166868442499</v>
      </c>
      <c r="M268" s="50">
        <f>J268/E268-1</f>
        <v>1.0041666666666669</v>
      </c>
      <c r="N268" s="50">
        <f>J268/F268-1</f>
        <v>0.92399999999999971</v>
      </c>
      <c r="O268" s="50">
        <f>J268/G268-1</f>
        <v>0.85000000000000009</v>
      </c>
      <c r="P268" s="50">
        <f>J268/H268-1</f>
        <v>0.65862068965517251</v>
      </c>
    </row>
    <row r="269" spans="1:16" x14ac:dyDescent="0.25">
      <c r="A269" s="20" t="s">
        <v>459</v>
      </c>
      <c r="B269" s="21" t="s">
        <v>460</v>
      </c>
      <c r="C269" s="22"/>
      <c r="D269" s="23" t="s">
        <v>33</v>
      </c>
      <c r="E269" s="24">
        <v>28.999334640000001</v>
      </c>
      <c r="F269" s="24">
        <v>30.207640250000001</v>
      </c>
      <c r="G269" s="24">
        <v>31.415945860000001</v>
      </c>
      <c r="H269" s="24">
        <v>35.040862689999997</v>
      </c>
      <c r="I269" s="24">
        <v>37.457473910000004</v>
      </c>
      <c r="J269" s="24">
        <v>58.119499841000007</v>
      </c>
      <c r="K269" s="49">
        <f>J269*$G$2</f>
        <v>1511.1069958660003</v>
      </c>
      <c r="M269" s="50">
        <f>J269/E269-1</f>
        <v>1.0041666666666669</v>
      </c>
      <c r="N269" s="50">
        <f>J269/F269-1</f>
        <v>0.92400000000000015</v>
      </c>
      <c r="O269" s="50">
        <f>J269/G269-1</f>
        <v>0.85000000000000009</v>
      </c>
      <c r="P269" s="50">
        <f>J269/H269-1</f>
        <v>0.65862068965517273</v>
      </c>
    </row>
    <row r="270" spans="1:16" x14ac:dyDescent="0.25">
      <c r="A270" s="20" t="s">
        <v>461</v>
      </c>
      <c r="B270" s="21" t="s">
        <v>462</v>
      </c>
      <c r="C270" s="22"/>
      <c r="D270" s="23" t="s">
        <v>33</v>
      </c>
      <c r="E270" s="24">
        <v>19.550319839999997</v>
      </c>
      <c r="F270" s="24">
        <v>20.3649165</v>
      </c>
      <c r="G270" s="24">
        <v>21.179513159999999</v>
      </c>
      <c r="H270" s="24">
        <v>23.623303139999997</v>
      </c>
      <c r="I270" s="24">
        <v>25.25249646</v>
      </c>
      <c r="J270" s="24">
        <v>39.182099346000001</v>
      </c>
      <c r="K270" s="49">
        <f>J270*$G$2</f>
        <v>1018.734582996</v>
      </c>
      <c r="M270" s="50">
        <f>J270/E270-1</f>
        <v>1.0041666666666669</v>
      </c>
      <c r="N270" s="50">
        <f>J270/F270-1</f>
        <v>0.92400000000000015</v>
      </c>
      <c r="O270" s="50">
        <f>J270/G270-1</f>
        <v>0.85000000000000009</v>
      </c>
      <c r="P270" s="50">
        <f>J270/H270-1</f>
        <v>0.65862068965517273</v>
      </c>
    </row>
    <row r="271" spans="1:16" x14ac:dyDescent="0.25">
      <c r="A271" s="31" t="s">
        <v>463</v>
      </c>
      <c r="B271" s="12"/>
      <c r="C271" s="10"/>
      <c r="D271" s="11"/>
      <c r="E271" s="13" t="s">
        <v>6</v>
      </c>
      <c r="F271" s="13" t="s">
        <v>7</v>
      </c>
      <c r="G271" s="13" t="s">
        <v>8</v>
      </c>
      <c r="H271" s="13" t="s">
        <v>9</v>
      </c>
      <c r="I271" s="13"/>
      <c r="J271" s="13" t="s">
        <v>10</v>
      </c>
      <c r="K271" s="14" t="s">
        <v>11</v>
      </c>
      <c r="L271" s="15"/>
      <c r="M271" s="13" t="s">
        <v>6</v>
      </c>
      <c r="N271" s="13" t="s">
        <v>7</v>
      </c>
      <c r="O271" s="13" t="s">
        <v>8</v>
      </c>
      <c r="P271" s="13" t="s">
        <v>9</v>
      </c>
    </row>
    <row r="272" spans="1:16" x14ac:dyDescent="0.25">
      <c r="A272" s="29" t="s">
        <v>452</v>
      </c>
      <c r="B272" s="16"/>
      <c r="C272" s="32"/>
      <c r="D272" s="33"/>
      <c r="E272" s="19"/>
      <c r="F272" s="19"/>
      <c r="G272" s="19"/>
      <c r="H272" s="19"/>
      <c r="I272" s="19"/>
      <c r="J272" s="19"/>
      <c r="K272" s="19"/>
      <c r="M272" s="19"/>
      <c r="N272" s="19"/>
      <c r="O272" s="19"/>
      <c r="P272" s="19"/>
    </row>
    <row r="273" spans="1:16" x14ac:dyDescent="0.25">
      <c r="A273" s="20" t="s">
        <v>464</v>
      </c>
      <c r="B273" s="21" t="s">
        <v>465</v>
      </c>
      <c r="C273" s="22"/>
      <c r="D273" s="23" t="s">
        <v>68</v>
      </c>
      <c r="E273" s="24">
        <v>37.9855941</v>
      </c>
      <c r="F273" s="24">
        <v>39.568327187499996</v>
      </c>
      <c r="G273" s="24">
        <v>41.151060274999999</v>
      </c>
      <c r="H273" s="24">
        <v>45.899259537499994</v>
      </c>
      <c r="I273" s="24">
        <v>49.0647257125</v>
      </c>
      <c r="J273" s="24">
        <v>76.129461508749998</v>
      </c>
      <c r="K273" s="49">
        <f>J273*$G$2</f>
        <v>1979.3659992275</v>
      </c>
      <c r="M273" s="50">
        <f>J273/E273-1</f>
        <v>1.0041666666666664</v>
      </c>
      <c r="N273" s="50">
        <f>J273/F273-1</f>
        <v>0.92400000000000015</v>
      </c>
      <c r="O273" s="50">
        <f>J273/G273-1</f>
        <v>0.85000000000000009</v>
      </c>
      <c r="P273" s="50">
        <f>J273/H273-1</f>
        <v>0.65862068965517251</v>
      </c>
    </row>
    <row r="274" spans="1:16" x14ac:dyDescent="0.25">
      <c r="A274" s="20" t="s">
        <v>466</v>
      </c>
      <c r="B274" s="21" t="s">
        <v>467</v>
      </c>
      <c r="C274" s="22"/>
      <c r="D274" s="23" t="s">
        <v>68</v>
      </c>
      <c r="E274" s="24">
        <v>32.126606249999995</v>
      </c>
      <c r="F274" s="24">
        <v>33.465214843749997</v>
      </c>
      <c r="G274" s="24">
        <v>34.8038234375</v>
      </c>
      <c r="H274" s="24">
        <v>38.819649218749994</v>
      </c>
      <c r="I274" s="24">
        <v>41.49686640625</v>
      </c>
      <c r="J274" s="24">
        <v>64.387073359375009</v>
      </c>
      <c r="K274" s="49">
        <f>J274*$G$2</f>
        <v>1674.0639073437503</v>
      </c>
      <c r="M274" s="50">
        <f>J274/E274-1</f>
        <v>1.0041666666666673</v>
      </c>
      <c r="N274" s="50">
        <f>J274/F274-1</f>
        <v>0.92400000000000038</v>
      </c>
      <c r="O274" s="50">
        <f>J274/G274-1</f>
        <v>0.85000000000000031</v>
      </c>
      <c r="P274" s="50">
        <f>J274/H274-1</f>
        <v>0.65862068965517295</v>
      </c>
    </row>
    <row r="275" spans="1:16" x14ac:dyDescent="0.25">
      <c r="A275" s="20" t="s">
        <v>468</v>
      </c>
      <c r="B275" s="21" t="s">
        <v>469</v>
      </c>
      <c r="C275" s="22"/>
      <c r="D275" s="23" t="s">
        <v>68</v>
      </c>
      <c r="E275" s="24">
        <v>26.524675319999997</v>
      </c>
      <c r="F275" s="24">
        <v>27.629870124999997</v>
      </c>
      <c r="G275" s="24">
        <v>28.735064929999997</v>
      </c>
      <c r="H275" s="24">
        <v>32.050649344999997</v>
      </c>
      <c r="I275" s="24">
        <v>34.261038954999997</v>
      </c>
      <c r="J275" s="24">
        <v>53.159870120499995</v>
      </c>
      <c r="K275" s="49">
        <f>J275*$G$2</f>
        <v>1382.1566231329998</v>
      </c>
      <c r="M275" s="50">
        <f>J275/E275-1</f>
        <v>1.0041666666666669</v>
      </c>
      <c r="N275" s="50">
        <f>J275/F275-1</f>
        <v>0.92400000000000015</v>
      </c>
      <c r="O275" s="50">
        <f>J275/G275-1</f>
        <v>0.85000000000000009</v>
      </c>
      <c r="P275" s="50">
        <f>J275/H275-1</f>
        <v>0.65862068965517251</v>
      </c>
    </row>
    <row r="276" spans="1:16" x14ac:dyDescent="0.25">
      <c r="A276" s="20" t="s">
        <v>470</v>
      </c>
      <c r="B276" s="21" t="s">
        <v>471</v>
      </c>
      <c r="C276" s="22"/>
      <c r="D276" s="23" t="s">
        <v>68</v>
      </c>
      <c r="E276" s="24">
        <v>26.909338619999996</v>
      </c>
      <c r="F276" s="24">
        <v>28.030561062499999</v>
      </c>
      <c r="G276" s="24">
        <v>29.151783504999997</v>
      </c>
      <c r="H276" s="24">
        <v>32.515450832499994</v>
      </c>
      <c r="I276" s="24">
        <v>34.757895717499999</v>
      </c>
      <c r="J276" s="24">
        <v>53.930799484249995</v>
      </c>
      <c r="K276" s="49">
        <f>J276*$G$2</f>
        <v>1402.2007865904998</v>
      </c>
      <c r="M276" s="50">
        <f>J276/E276-1</f>
        <v>1.0041666666666669</v>
      </c>
      <c r="N276" s="50">
        <f>J276/F276-1</f>
        <v>0.92399999999999993</v>
      </c>
      <c r="O276" s="50">
        <f>J276/G276-1</f>
        <v>0.85000000000000009</v>
      </c>
      <c r="P276" s="50">
        <f>J276/H276-1</f>
        <v>0.65862068965517251</v>
      </c>
    </row>
    <row r="277" spans="1:16" x14ac:dyDescent="0.25">
      <c r="A277" s="20" t="s">
        <v>472</v>
      </c>
      <c r="B277" s="21" t="s">
        <v>473</v>
      </c>
      <c r="C277" s="22"/>
      <c r="D277" s="23" t="s">
        <v>68</v>
      </c>
      <c r="E277" s="24">
        <v>15.855470699999998</v>
      </c>
      <c r="F277" s="24">
        <v>16.516115312499998</v>
      </c>
      <c r="G277" s="24">
        <v>17.176759924999999</v>
      </c>
      <c r="H277" s="24">
        <v>19.158693762499997</v>
      </c>
      <c r="I277" s="24">
        <v>20.479982987500001</v>
      </c>
      <c r="J277" s="24">
        <v>31.77700586125</v>
      </c>
      <c r="K277" s="49">
        <f>J277*$G$2</f>
        <v>826.20215239250001</v>
      </c>
      <c r="M277" s="50">
        <f>J277/E277-1</f>
        <v>1.0041666666666669</v>
      </c>
      <c r="N277" s="50">
        <f>J277/F277-1</f>
        <v>0.92400000000000015</v>
      </c>
      <c r="O277" s="50">
        <f>J277/G277-1</f>
        <v>0.85000000000000009</v>
      </c>
      <c r="P277" s="50">
        <f>J277/H277-1</f>
        <v>0.65862068965517273</v>
      </c>
    </row>
    <row r="278" spans="1:16" x14ac:dyDescent="0.25">
      <c r="A278" s="31" t="s">
        <v>474</v>
      </c>
      <c r="B278" s="12"/>
      <c r="C278" s="10"/>
      <c r="D278" s="11"/>
      <c r="E278" s="13" t="s">
        <v>6</v>
      </c>
      <c r="F278" s="13" t="s">
        <v>7</v>
      </c>
      <c r="G278" s="13" t="s">
        <v>8</v>
      </c>
      <c r="H278" s="13" t="s">
        <v>9</v>
      </c>
      <c r="I278" s="13"/>
      <c r="J278" s="13" t="s">
        <v>10</v>
      </c>
      <c r="K278" s="14" t="s">
        <v>11</v>
      </c>
      <c r="L278" s="15"/>
      <c r="M278" s="13" t="s">
        <v>6</v>
      </c>
      <c r="N278" s="13" t="s">
        <v>7</v>
      </c>
      <c r="O278" s="13" t="s">
        <v>8</v>
      </c>
      <c r="P278" s="13" t="s">
        <v>9</v>
      </c>
    </row>
    <row r="279" spans="1:16" x14ac:dyDescent="0.25">
      <c r="A279" s="20" t="s">
        <v>475</v>
      </c>
      <c r="B279" s="21" t="s">
        <v>476</v>
      </c>
      <c r="C279" s="22"/>
      <c r="D279" s="23" t="s">
        <v>17</v>
      </c>
      <c r="E279" s="24">
        <v>109.47075434879997</v>
      </c>
      <c r="F279" s="24">
        <v>114.03203577999997</v>
      </c>
      <c r="G279" s="24">
        <v>118.59331721119997</v>
      </c>
      <c r="H279" s="24">
        <v>132.27716150479998</v>
      </c>
      <c r="I279" s="24">
        <v>141.39972436719998</v>
      </c>
      <c r="J279" s="24">
        <v>219.39763684071997</v>
      </c>
      <c r="K279" s="49">
        <f t="shared" ref="K279:K292" si="61">J279*$G$2</f>
        <v>5704.3385578587195</v>
      </c>
      <c r="M279" s="50">
        <f t="shared" ref="M279:M292" si="62">J279/E279-1</f>
        <v>1.0041666666666669</v>
      </c>
      <c r="N279" s="50">
        <f t="shared" ref="N279:N292" si="63">J279/F279-1</f>
        <v>0.92400000000000015</v>
      </c>
      <c r="O279" s="50">
        <f t="shared" ref="O279:O292" si="64">J279/G279-1</f>
        <v>0.85000000000000009</v>
      </c>
      <c r="P279" s="50">
        <f t="shared" ref="P279:P292" si="65">J279/H279-1</f>
        <v>0.65862068965517251</v>
      </c>
    </row>
    <row r="280" spans="1:16" x14ac:dyDescent="0.25">
      <c r="A280" s="21" t="s">
        <v>477</v>
      </c>
      <c r="B280" s="21" t="s">
        <v>478</v>
      </c>
      <c r="C280" s="35" t="s">
        <v>30</v>
      </c>
      <c r="D280" s="23" t="s">
        <v>17</v>
      </c>
      <c r="E280" s="24">
        <v>23.011319999999998</v>
      </c>
      <c r="F280" s="24">
        <v>23.970124999999996</v>
      </c>
      <c r="G280" s="24">
        <v>24.928929999999998</v>
      </c>
      <c r="H280" s="24">
        <v>27.805344999999996</v>
      </c>
      <c r="I280" s="24">
        <v>29.722954999999999</v>
      </c>
      <c r="J280" s="24">
        <v>46.118520499999995</v>
      </c>
      <c r="K280" s="49">
        <f t="shared" si="61"/>
        <v>1199.0815329999998</v>
      </c>
      <c r="M280" s="50">
        <f t="shared" si="62"/>
        <v>1.0041666666666669</v>
      </c>
      <c r="N280" s="50">
        <f t="shared" si="63"/>
        <v>0.92400000000000015</v>
      </c>
      <c r="O280" s="50">
        <f t="shared" si="64"/>
        <v>0.85000000000000009</v>
      </c>
      <c r="P280" s="50">
        <f t="shared" si="65"/>
        <v>0.65862068965517251</v>
      </c>
    </row>
    <row r="281" spans="1:16" x14ac:dyDescent="0.25">
      <c r="A281" s="20" t="s">
        <v>479</v>
      </c>
      <c r="B281" s="21" t="s">
        <v>480</v>
      </c>
      <c r="C281" s="22"/>
      <c r="D281" s="23" t="s">
        <v>17</v>
      </c>
      <c r="E281" s="24">
        <v>18.415768199999999</v>
      </c>
      <c r="F281" s="24">
        <v>19.183091874999999</v>
      </c>
      <c r="G281" s="24">
        <v>19.950415549999999</v>
      </c>
      <c r="H281" s="24">
        <v>22.252386574999996</v>
      </c>
      <c r="I281" s="24">
        <v>23.787033924999999</v>
      </c>
      <c r="J281" s="24">
        <v>36.908268767499997</v>
      </c>
      <c r="K281" s="49">
        <f t="shared" si="61"/>
        <v>959.61498795499995</v>
      </c>
      <c r="M281" s="50">
        <f t="shared" si="62"/>
        <v>1.0041666666666669</v>
      </c>
      <c r="N281" s="50">
        <f t="shared" si="63"/>
        <v>0.92399999999999993</v>
      </c>
      <c r="O281" s="50">
        <f t="shared" si="64"/>
        <v>0.84999999999999987</v>
      </c>
      <c r="P281" s="50">
        <f t="shared" si="65"/>
        <v>0.65862068965517273</v>
      </c>
    </row>
    <row r="282" spans="1:16" x14ac:dyDescent="0.25">
      <c r="A282" s="20" t="s">
        <v>481</v>
      </c>
      <c r="B282" s="21" t="s">
        <v>482</v>
      </c>
      <c r="C282" s="22"/>
      <c r="D282" s="23" t="s">
        <v>17</v>
      </c>
      <c r="E282" s="24">
        <v>15.851911199999996</v>
      </c>
      <c r="F282" s="24">
        <v>16.512407499999998</v>
      </c>
      <c r="G282" s="24">
        <v>17.172903799999997</v>
      </c>
      <c r="H282" s="24">
        <v>19.154392699999995</v>
      </c>
      <c r="I282" s="24">
        <v>20.475385299999996</v>
      </c>
      <c r="J282" s="24">
        <v>31.769872029999995</v>
      </c>
      <c r="K282" s="49">
        <f t="shared" si="61"/>
        <v>826.01667277999991</v>
      </c>
      <c r="M282" s="50">
        <f t="shared" si="62"/>
        <v>1.0041666666666669</v>
      </c>
      <c r="N282" s="50">
        <f t="shared" si="63"/>
        <v>0.92399999999999993</v>
      </c>
      <c r="O282" s="50">
        <f t="shared" si="64"/>
        <v>0.85000000000000009</v>
      </c>
      <c r="P282" s="50">
        <f t="shared" si="65"/>
        <v>0.65862068965517251</v>
      </c>
    </row>
    <row r="283" spans="1:16" x14ac:dyDescent="0.25">
      <c r="A283" s="20" t="s">
        <v>483</v>
      </c>
      <c r="B283" s="21" t="s">
        <v>484</v>
      </c>
      <c r="C283" s="22"/>
      <c r="D283" s="23" t="s">
        <v>17</v>
      </c>
      <c r="E283" s="24">
        <v>12.747349199999999</v>
      </c>
      <c r="F283" s="24">
        <v>13.278488749999999</v>
      </c>
      <c r="G283" s="24">
        <v>13.8096283</v>
      </c>
      <c r="H283" s="24">
        <v>15.403046949999998</v>
      </c>
      <c r="I283" s="24">
        <v>16.465326049999998</v>
      </c>
      <c r="J283" s="24">
        <v>25.547812355000001</v>
      </c>
      <c r="K283" s="49">
        <f t="shared" si="61"/>
        <v>664.24312123000004</v>
      </c>
      <c r="M283" s="50">
        <f t="shared" si="62"/>
        <v>1.0041666666666669</v>
      </c>
      <c r="N283" s="50">
        <f t="shared" si="63"/>
        <v>0.92400000000000015</v>
      </c>
      <c r="O283" s="50">
        <f t="shared" si="64"/>
        <v>0.85000000000000009</v>
      </c>
      <c r="P283" s="50">
        <f t="shared" si="65"/>
        <v>0.65862068965517273</v>
      </c>
    </row>
    <row r="284" spans="1:16" x14ac:dyDescent="0.25">
      <c r="A284" s="20" t="s">
        <v>485</v>
      </c>
      <c r="B284" s="21" t="s">
        <v>486</v>
      </c>
      <c r="C284" s="22" t="s">
        <v>30</v>
      </c>
      <c r="D284" s="23" t="s">
        <v>17</v>
      </c>
      <c r="E284" s="24">
        <v>7.8512399999999989</v>
      </c>
      <c r="F284" s="24">
        <v>8.1783749999999991</v>
      </c>
      <c r="G284" s="24">
        <v>8.5055099999999992</v>
      </c>
      <c r="H284" s="24">
        <v>9.486914999999998</v>
      </c>
      <c r="I284" s="24">
        <v>10.141184999999998</v>
      </c>
      <c r="J284" s="24">
        <v>15.735193499999999</v>
      </c>
      <c r="K284" s="49">
        <f t="shared" si="61"/>
        <v>409.11503099999999</v>
      </c>
      <c r="M284" s="50">
        <f t="shared" si="62"/>
        <v>1.0041666666666669</v>
      </c>
      <c r="N284" s="50">
        <f t="shared" si="63"/>
        <v>0.92400000000000015</v>
      </c>
      <c r="O284" s="50">
        <f t="shared" si="64"/>
        <v>0.85000000000000009</v>
      </c>
      <c r="P284" s="50">
        <f t="shared" si="65"/>
        <v>0.65862068965517273</v>
      </c>
    </row>
    <row r="285" spans="1:16" x14ac:dyDescent="0.25">
      <c r="A285" s="20" t="s">
        <v>487</v>
      </c>
      <c r="B285" s="21" t="s">
        <v>488</v>
      </c>
      <c r="C285" s="22" t="s">
        <v>30</v>
      </c>
      <c r="D285" s="23" t="s">
        <v>17</v>
      </c>
      <c r="E285" s="24">
        <v>7.8512399999999989</v>
      </c>
      <c r="F285" s="24">
        <v>8.1783749999999991</v>
      </c>
      <c r="G285" s="24">
        <v>8.5055099999999992</v>
      </c>
      <c r="H285" s="24">
        <v>9.486914999999998</v>
      </c>
      <c r="I285" s="24">
        <v>10.141184999999998</v>
      </c>
      <c r="J285" s="24">
        <v>15.735193499999999</v>
      </c>
      <c r="K285" s="49">
        <f t="shared" si="61"/>
        <v>409.11503099999999</v>
      </c>
      <c r="M285" s="50">
        <f t="shared" si="62"/>
        <v>1.0041666666666669</v>
      </c>
      <c r="N285" s="50">
        <f t="shared" si="63"/>
        <v>0.92400000000000015</v>
      </c>
      <c r="O285" s="50">
        <f t="shared" si="64"/>
        <v>0.85000000000000009</v>
      </c>
      <c r="P285" s="50">
        <f t="shared" si="65"/>
        <v>0.65862068965517273</v>
      </c>
    </row>
    <row r="286" spans="1:16" x14ac:dyDescent="0.25">
      <c r="A286" s="20" t="s">
        <v>489</v>
      </c>
      <c r="B286" s="21" t="s">
        <v>490</v>
      </c>
      <c r="C286" s="22"/>
      <c r="D286" s="23" t="s">
        <v>154</v>
      </c>
      <c r="E286" s="24">
        <v>37.522248899999994</v>
      </c>
      <c r="F286" s="24">
        <v>39.085675937499992</v>
      </c>
      <c r="G286" s="24">
        <v>40.649102974999998</v>
      </c>
      <c r="H286" s="24">
        <v>45.339384087499994</v>
      </c>
      <c r="I286" s="24">
        <v>48.466238162499998</v>
      </c>
      <c r="J286" s="24">
        <v>75.200840503750001</v>
      </c>
      <c r="K286" s="49">
        <f t="shared" si="61"/>
        <v>1955.2218530975001</v>
      </c>
      <c r="M286" s="50">
        <f t="shared" si="62"/>
        <v>1.0041666666666669</v>
      </c>
      <c r="N286" s="50">
        <f t="shared" si="63"/>
        <v>0.92400000000000038</v>
      </c>
      <c r="O286" s="50">
        <f t="shared" si="64"/>
        <v>0.85000000000000009</v>
      </c>
      <c r="P286" s="50">
        <f t="shared" si="65"/>
        <v>0.65862068965517273</v>
      </c>
    </row>
    <row r="287" spans="1:16" x14ac:dyDescent="0.25">
      <c r="A287" s="20" t="s">
        <v>491</v>
      </c>
      <c r="B287" s="21" t="s">
        <v>492</v>
      </c>
      <c r="C287" s="22"/>
      <c r="D287" s="23" t="s">
        <v>154</v>
      </c>
      <c r="E287" s="24">
        <v>33.995089499999999</v>
      </c>
      <c r="F287" s="24">
        <v>35.411551562500001</v>
      </c>
      <c r="G287" s="24">
        <v>36.828013624999997</v>
      </c>
      <c r="H287" s="24">
        <v>41.077399812499998</v>
      </c>
      <c r="I287" s="24">
        <v>43.910323937500003</v>
      </c>
      <c r="J287" s="24">
        <v>68.131825206249999</v>
      </c>
      <c r="K287" s="49">
        <f t="shared" si="61"/>
        <v>1771.4274553625</v>
      </c>
      <c r="M287" s="50">
        <f t="shared" si="62"/>
        <v>1.0041666666666669</v>
      </c>
      <c r="N287" s="50">
        <f t="shared" si="63"/>
        <v>0.92399999999999993</v>
      </c>
      <c r="O287" s="50">
        <f t="shared" si="64"/>
        <v>0.85000000000000009</v>
      </c>
      <c r="P287" s="50">
        <f t="shared" si="65"/>
        <v>0.65862068965517251</v>
      </c>
    </row>
    <row r="288" spans="1:16" x14ac:dyDescent="0.25">
      <c r="A288" s="20" t="s">
        <v>493</v>
      </c>
      <c r="B288" s="21" t="s">
        <v>494</v>
      </c>
      <c r="C288" s="22"/>
      <c r="D288" s="23" t="s">
        <v>154</v>
      </c>
      <c r="E288" s="24">
        <v>42.377657759999998</v>
      </c>
      <c r="F288" s="24">
        <v>44.143393499999995</v>
      </c>
      <c r="G288" s="24">
        <v>45.909129239999999</v>
      </c>
      <c r="H288" s="24">
        <v>51.206336459999996</v>
      </c>
      <c r="I288" s="24">
        <v>54.737807939999996</v>
      </c>
      <c r="J288" s="24">
        <v>84.931889093999999</v>
      </c>
      <c r="K288" s="49">
        <f t="shared" si="61"/>
        <v>2208.2291164439998</v>
      </c>
      <c r="M288" s="50">
        <f t="shared" si="62"/>
        <v>1.0041666666666669</v>
      </c>
      <c r="N288" s="50">
        <f t="shared" si="63"/>
        <v>0.92400000000000015</v>
      </c>
      <c r="O288" s="50">
        <f t="shared" si="64"/>
        <v>0.85000000000000009</v>
      </c>
      <c r="P288" s="50">
        <f t="shared" si="65"/>
        <v>0.65862068965517251</v>
      </c>
    </row>
    <row r="289" spans="1:16" x14ac:dyDescent="0.25">
      <c r="A289" s="20" t="s">
        <v>495</v>
      </c>
      <c r="B289" s="21" t="s">
        <v>496</v>
      </c>
      <c r="C289" s="22" t="s">
        <v>30</v>
      </c>
      <c r="D289" s="23" t="s">
        <v>154</v>
      </c>
      <c r="E289" s="24">
        <v>33.775654799999998</v>
      </c>
      <c r="F289" s="24">
        <v>35.182973750000002</v>
      </c>
      <c r="G289" s="24">
        <v>36.590292699999999</v>
      </c>
      <c r="H289" s="24">
        <v>40.812249549999997</v>
      </c>
      <c r="I289" s="24">
        <v>43.626887449999998</v>
      </c>
      <c r="J289" s="24">
        <v>67.692041494999998</v>
      </c>
      <c r="K289" s="49">
        <f t="shared" si="61"/>
        <v>1759.9930788699999</v>
      </c>
      <c r="M289" s="50">
        <f t="shared" si="62"/>
        <v>1.0041666666666669</v>
      </c>
      <c r="N289" s="50">
        <f t="shared" si="63"/>
        <v>0.92399999999999993</v>
      </c>
      <c r="O289" s="50">
        <f t="shared" si="64"/>
        <v>0.85000000000000009</v>
      </c>
      <c r="P289" s="50">
        <f t="shared" si="65"/>
        <v>0.65862068965517251</v>
      </c>
    </row>
    <row r="290" spans="1:16" x14ac:dyDescent="0.25">
      <c r="A290" s="20" t="s">
        <v>497</v>
      </c>
      <c r="B290" s="21" t="s">
        <v>498</v>
      </c>
      <c r="C290" s="22"/>
      <c r="D290" s="23" t="s">
        <v>154</v>
      </c>
      <c r="E290" s="24">
        <v>30.088125347999998</v>
      </c>
      <c r="F290" s="24">
        <v>31.3417972375</v>
      </c>
      <c r="G290" s="24">
        <v>32.595469127000001</v>
      </c>
      <c r="H290" s="24">
        <v>36.356484795500002</v>
      </c>
      <c r="I290" s="24">
        <v>38.863828574499998</v>
      </c>
      <c r="J290" s="24">
        <v>60.301617884950005</v>
      </c>
      <c r="K290" s="49">
        <f t="shared" si="61"/>
        <v>1567.8420650087</v>
      </c>
      <c r="M290" s="50">
        <f t="shared" si="62"/>
        <v>1.0041666666666669</v>
      </c>
      <c r="N290" s="50">
        <f t="shared" si="63"/>
        <v>0.92400000000000015</v>
      </c>
      <c r="O290" s="50">
        <f t="shared" si="64"/>
        <v>0.85000000000000009</v>
      </c>
      <c r="P290" s="50">
        <f t="shared" si="65"/>
        <v>0.65862068965517251</v>
      </c>
    </row>
    <row r="291" spans="1:16" x14ac:dyDescent="0.25">
      <c r="A291" s="21" t="s">
        <v>499</v>
      </c>
      <c r="B291" s="21" t="s">
        <v>500</v>
      </c>
      <c r="C291" s="35"/>
      <c r="D291" s="23" t="s">
        <v>154</v>
      </c>
      <c r="E291" s="24">
        <v>28.162526699999997</v>
      </c>
      <c r="F291" s="24">
        <v>29.335965312499997</v>
      </c>
      <c r="G291" s="24">
        <v>30.509403924999997</v>
      </c>
      <c r="H291" s="24">
        <v>34.029719762499994</v>
      </c>
      <c r="I291" s="24">
        <v>36.376596987499994</v>
      </c>
      <c r="J291" s="24">
        <v>56.442397261250001</v>
      </c>
      <c r="K291" s="49">
        <f t="shared" si="61"/>
        <v>1467.5023287925001</v>
      </c>
      <c r="M291" s="50">
        <f t="shared" si="62"/>
        <v>1.0041666666666669</v>
      </c>
      <c r="N291" s="50">
        <f t="shared" si="63"/>
        <v>0.92400000000000015</v>
      </c>
      <c r="O291" s="50">
        <f t="shared" si="64"/>
        <v>0.85000000000000009</v>
      </c>
      <c r="P291" s="50">
        <f t="shared" si="65"/>
        <v>0.65862068965517273</v>
      </c>
    </row>
    <row r="292" spans="1:16" x14ac:dyDescent="0.25">
      <c r="A292" s="21" t="s">
        <v>501</v>
      </c>
      <c r="B292" s="21" t="s">
        <v>502</v>
      </c>
      <c r="C292" s="35"/>
      <c r="D292" s="23" t="s">
        <v>154</v>
      </c>
      <c r="E292" s="24">
        <v>26.934329699999996</v>
      </c>
      <c r="F292" s="24">
        <v>28.056593437499995</v>
      </c>
      <c r="G292" s="24">
        <v>29.178857174999994</v>
      </c>
      <c r="H292" s="24">
        <v>32.545648387499995</v>
      </c>
      <c r="I292" s="24">
        <v>34.790175862499993</v>
      </c>
      <c r="J292" s="24">
        <v>53.980885773749989</v>
      </c>
      <c r="K292" s="49">
        <f t="shared" si="61"/>
        <v>1403.5030301174997</v>
      </c>
      <c r="M292" s="50">
        <f t="shared" si="62"/>
        <v>1.0041666666666664</v>
      </c>
      <c r="N292" s="50">
        <f t="shared" si="63"/>
        <v>0.92399999999999993</v>
      </c>
      <c r="O292" s="50">
        <f t="shared" si="64"/>
        <v>0.85000000000000009</v>
      </c>
      <c r="P292" s="50">
        <f t="shared" si="65"/>
        <v>0.65862068965517229</v>
      </c>
    </row>
    <row r="293" spans="1:16" x14ac:dyDescent="0.25">
      <c r="A293" s="31" t="s">
        <v>503</v>
      </c>
      <c r="B293" s="12"/>
      <c r="C293" s="10"/>
      <c r="D293" s="11"/>
      <c r="E293" s="13" t="s">
        <v>6</v>
      </c>
      <c r="F293" s="13" t="s">
        <v>7</v>
      </c>
      <c r="G293" s="13" t="s">
        <v>8</v>
      </c>
      <c r="H293" s="13" t="s">
        <v>9</v>
      </c>
      <c r="I293" s="13"/>
      <c r="J293" s="13" t="s">
        <v>10</v>
      </c>
      <c r="K293" s="14" t="s">
        <v>11</v>
      </c>
      <c r="L293" s="15"/>
      <c r="M293" s="13" t="s">
        <v>6</v>
      </c>
      <c r="N293" s="13" t="s">
        <v>7</v>
      </c>
      <c r="O293" s="13" t="s">
        <v>8</v>
      </c>
      <c r="P293" s="13" t="s">
        <v>9</v>
      </c>
    </row>
    <row r="294" spans="1:16" x14ac:dyDescent="0.25">
      <c r="A294" s="20" t="s">
        <v>504</v>
      </c>
      <c r="B294" s="20" t="s">
        <v>505</v>
      </c>
      <c r="C294" s="22"/>
      <c r="D294" s="25" t="s">
        <v>68</v>
      </c>
      <c r="E294" s="24">
        <v>106.51710864</v>
      </c>
      <c r="F294" s="24">
        <v>110.9553215</v>
      </c>
      <c r="G294" s="24">
        <v>115.39353436</v>
      </c>
      <c r="H294" s="24">
        <v>128.70817294</v>
      </c>
      <c r="I294" s="24">
        <v>137.58459866000001</v>
      </c>
      <c r="J294" s="24">
        <v>213.47803856600001</v>
      </c>
      <c r="K294" s="49">
        <f t="shared" ref="K294:K309" si="66">J294*$G$2</f>
        <v>5550.4290027160005</v>
      </c>
      <c r="M294" s="50">
        <f t="shared" ref="M294:M309" si="67">J294/E294-1</f>
        <v>1.0041666666666669</v>
      </c>
      <c r="N294" s="50">
        <f t="shared" ref="N294:N309" si="68">J294/F294-1</f>
        <v>0.92400000000000015</v>
      </c>
      <c r="O294" s="50">
        <f t="shared" ref="O294:O309" si="69">J294/G294-1</f>
        <v>0.85000000000000009</v>
      </c>
      <c r="P294" s="50">
        <f t="shared" ref="P294:P309" si="70">J294/H294-1</f>
        <v>0.65862068965517251</v>
      </c>
    </row>
    <row r="295" spans="1:16" x14ac:dyDescent="0.25">
      <c r="A295" s="21" t="s">
        <v>506</v>
      </c>
      <c r="B295" s="21" t="s">
        <v>507</v>
      </c>
      <c r="C295" s="35" t="s">
        <v>30</v>
      </c>
      <c r="D295" s="23" t="s">
        <v>68</v>
      </c>
      <c r="E295" s="24">
        <v>30.293332895999992</v>
      </c>
      <c r="F295" s="24">
        <v>31.555555099999992</v>
      </c>
      <c r="G295" s="24">
        <v>32.817777303999996</v>
      </c>
      <c r="H295" s="24">
        <v>36.604443915999987</v>
      </c>
      <c r="I295" s="24">
        <v>39.128888323999995</v>
      </c>
      <c r="J295" s="24">
        <v>60.712888012399993</v>
      </c>
      <c r="K295" s="49">
        <f t="shared" si="66"/>
        <v>1578.5350883223998</v>
      </c>
      <c r="M295" s="50">
        <f t="shared" si="67"/>
        <v>1.0041666666666669</v>
      </c>
      <c r="N295" s="50">
        <f t="shared" si="68"/>
        <v>0.92400000000000015</v>
      </c>
      <c r="O295" s="50">
        <f t="shared" si="69"/>
        <v>0.85000000000000009</v>
      </c>
      <c r="P295" s="50">
        <f t="shared" si="70"/>
        <v>0.65862068965517273</v>
      </c>
    </row>
    <row r="296" spans="1:16" x14ac:dyDescent="0.25">
      <c r="A296" s="21" t="s">
        <v>508</v>
      </c>
      <c r="B296" s="21" t="s">
        <v>509</v>
      </c>
      <c r="C296" s="35" t="s">
        <v>30</v>
      </c>
      <c r="D296" s="23" t="s">
        <v>68</v>
      </c>
      <c r="E296" s="24">
        <v>23.011319999999998</v>
      </c>
      <c r="F296" s="24">
        <v>23.970124999999996</v>
      </c>
      <c r="G296" s="24">
        <v>24.928929999999998</v>
      </c>
      <c r="H296" s="24">
        <v>27.805344999999996</v>
      </c>
      <c r="I296" s="24">
        <v>29.722954999999999</v>
      </c>
      <c r="J296" s="24">
        <v>46.118520499999995</v>
      </c>
      <c r="K296" s="49">
        <f t="shared" si="66"/>
        <v>1199.0815329999998</v>
      </c>
      <c r="M296" s="50">
        <f t="shared" si="67"/>
        <v>1.0041666666666669</v>
      </c>
      <c r="N296" s="50">
        <f t="shared" si="68"/>
        <v>0.92400000000000015</v>
      </c>
      <c r="O296" s="50">
        <f t="shared" si="69"/>
        <v>0.85000000000000009</v>
      </c>
      <c r="P296" s="50">
        <f t="shared" si="70"/>
        <v>0.65862068965517251</v>
      </c>
    </row>
    <row r="297" spans="1:16" x14ac:dyDescent="0.25">
      <c r="A297" s="20" t="s">
        <v>510</v>
      </c>
      <c r="B297" s="21" t="s">
        <v>511</v>
      </c>
      <c r="C297" s="22"/>
      <c r="D297" s="23" t="s">
        <v>68</v>
      </c>
      <c r="E297" s="24">
        <v>13.097841299999999</v>
      </c>
      <c r="F297" s="24">
        <v>13.643584687499999</v>
      </c>
      <c r="G297" s="24">
        <v>14.189328074999999</v>
      </c>
      <c r="H297" s="24">
        <v>15.826558237499999</v>
      </c>
      <c r="I297" s="24">
        <v>16.918045012499999</v>
      </c>
      <c r="J297" s="24">
        <v>26.250256938749999</v>
      </c>
      <c r="K297" s="49">
        <f t="shared" si="66"/>
        <v>682.50668040749997</v>
      </c>
      <c r="M297" s="50">
        <f t="shared" si="67"/>
        <v>1.0041666666666669</v>
      </c>
      <c r="N297" s="50">
        <f t="shared" si="68"/>
        <v>0.92400000000000015</v>
      </c>
      <c r="O297" s="50">
        <f t="shared" si="69"/>
        <v>0.85000000000000009</v>
      </c>
      <c r="P297" s="50">
        <f t="shared" si="70"/>
        <v>0.65862068965517251</v>
      </c>
    </row>
    <row r="298" spans="1:16" x14ac:dyDescent="0.25">
      <c r="A298" s="20" t="s">
        <v>512</v>
      </c>
      <c r="B298" s="21" t="s">
        <v>513</v>
      </c>
      <c r="C298" s="22"/>
      <c r="D298" s="23" t="s">
        <v>68</v>
      </c>
      <c r="E298" s="24">
        <v>13.8593709</v>
      </c>
      <c r="F298" s="24">
        <v>14.436844687500001</v>
      </c>
      <c r="G298" s="24">
        <v>15.014318475000001</v>
      </c>
      <c r="H298" s="24">
        <v>16.746739837500002</v>
      </c>
      <c r="I298" s="24">
        <v>17.901687412500003</v>
      </c>
      <c r="J298" s="24">
        <v>27.776489178750005</v>
      </c>
      <c r="K298" s="49">
        <f t="shared" si="66"/>
        <v>722.18871864750008</v>
      </c>
      <c r="M298" s="50">
        <f t="shared" si="67"/>
        <v>1.0041666666666669</v>
      </c>
      <c r="N298" s="50">
        <f t="shared" si="68"/>
        <v>0.92400000000000015</v>
      </c>
      <c r="O298" s="50">
        <f t="shared" si="69"/>
        <v>0.85000000000000009</v>
      </c>
      <c r="P298" s="50">
        <f t="shared" si="70"/>
        <v>0.65862068965517251</v>
      </c>
    </row>
    <row r="299" spans="1:16" x14ac:dyDescent="0.25">
      <c r="A299" s="20" t="s">
        <v>514</v>
      </c>
      <c r="B299" s="21" t="s">
        <v>515</v>
      </c>
      <c r="C299" s="22"/>
      <c r="D299" s="23" t="s">
        <v>68</v>
      </c>
      <c r="E299" s="24">
        <v>12.300255659999999</v>
      </c>
      <c r="F299" s="24">
        <v>12.812766312499999</v>
      </c>
      <c r="G299" s="24">
        <v>13.325276964999999</v>
      </c>
      <c r="H299" s="24">
        <v>14.862808922499999</v>
      </c>
      <c r="I299" s="24">
        <v>15.887830227499999</v>
      </c>
      <c r="J299" s="24">
        <v>24.651762385249999</v>
      </c>
      <c r="K299" s="49">
        <f t="shared" si="66"/>
        <v>640.94582201649996</v>
      </c>
      <c r="M299" s="50">
        <f t="shared" si="67"/>
        <v>1.0041666666666664</v>
      </c>
      <c r="N299" s="50">
        <f t="shared" si="68"/>
        <v>0.92399999999999993</v>
      </c>
      <c r="O299" s="50">
        <f t="shared" si="69"/>
        <v>0.85000000000000009</v>
      </c>
      <c r="P299" s="50">
        <f t="shared" si="70"/>
        <v>0.65862068965517251</v>
      </c>
    </row>
    <row r="300" spans="1:16" x14ac:dyDescent="0.25">
      <c r="A300" s="21" t="s">
        <v>516</v>
      </c>
      <c r="B300" s="21" t="s">
        <v>517</v>
      </c>
      <c r="C300" s="35" t="s">
        <v>30</v>
      </c>
      <c r="D300" s="23" t="s">
        <v>68</v>
      </c>
      <c r="E300" s="24">
        <v>7.8512399999999989</v>
      </c>
      <c r="F300" s="24">
        <v>8.1783749999999991</v>
      </c>
      <c r="G300" s="24">
        <v>8.5055099999999992</v>
      </c>
      <c r="H300" s="24">
        <v>9.486914999999998</v>
      </c>
      <c r="I300" s="24">
        <v>10.141184999999998</v>
      </c>
      <c r="J300" s="24">
        <v>15.735193499999999</v>
      </c>
      <c r="K300" s="49">
        <f t="shared" si="66"/>
        <v>409.11503099999999</v>
      </c>
      <c r="M300" s="50">
        <f t="shared" si="67"/>
        <v>1.0041666666666669</v>
      </c>
      <c r="N300" s="50">
        <f t="shared" si="68"/>
        <v>0.92400000000000015</v>
      </c>
      <c r="O300" s="50">
        <f t="shared" si="69"/>
        <v>0.85000000000000009</v>
      </c>
      <c r="P300" s="50">
        <f t="shared" si="70"/>
        <v>0.65862068965517273</v>
      </c>
    </row>
    <row r="301" spans="1:16" x14ac:dyDescent="0.25">
      <c r="A301" s="21" t="s">
        <v>518</v>
      </c>
      <c r="B301" s="21" t="s">
        <v>519</v>
      </c>
      <c r="C301" s="35"/>
      <c r="D301" s="23" t="s">
        <v>68</v>
      </c>
      <c r="E301" s="24">
        <v>15.871915589999997</v>
      </c>
      <c r="F301" s="24">
        <v>16.533245406249996</v>
      </c>
      <c r="G301" s="24">
        <v>17.194575222499996</v>
      </c>
      <c r="H301" s="24">
        <v>19.178564671249994</v>
      </c>
      <c r="I301" s="24">
        <v>20.501224303749996</v>
      </c>
      <c r="J301" s="24">
        <v>31.809964161624993</v>
      </c>
      <c r="K301" s="49">
        <f t="shared" si="66"/>
        <v>827.05906820224982</v>
      </c>
      <c r="M301" s="50">
        <f t="shared" si="67"/>
        <v>1.0041666666666664</v>
      </c>
      <c r="N301" s="50">
        <f t="shared" si="68"/>
        <v>0.92399999999999993</v>
      </c>
      <c r="O301" s="50">
        <f t="shared" si="69"/>
        <v>0.85000000000000009</v>
      </c>
      <c r="P301" s="50">
        <f t="shared" si="70"/>
        <v>0.65862068965517251</v>
      </c>
    </row>
    <row r="302" spans="1:16" x14ac:dyDescent="0.25">
      <c r="A302" s="21" t="s">
        <v>520</v>
      </c>
      <c r="B302" s="21" t="s">
        <v>521</v>
      </c>
      <c r="C302" s="35" t="s">
        <v>30</v>
      </c>
      <c r="D302" s="23" t="s">
        <v>68</v>
      </c>
      <c r="E302" s="24">
        <v>12.591056639999998</v>
      </c>
      <c r="F302" s="24">
        <v>13.115683999999998</v>
      </c>
      <c r="G302" s="24">
        <v>13.640311359999998</v>
      </c>
      <c r="H302" s="24">
        <v>15.214193439999997</v>
      </c>
      <c r="I302" s="24">
        <v>16.263448159999999</v>
      </c>
      <c r="J302" s="24">
        <v>25.234576015999998</v>
      </c>
      <c r="K302" s="49">
        <f t="shared" si="66"/>
        <v>656.09897641599991</v>
      </c>
      <c r="M302" s="50">
        <f t="shared" si="67"/>
        <v>1.0041666666666669</v>
      </c>
      <c r="N302" s="50">
        <f t="shared" si="68"/>
        <v>0.92400000000000015</v>
      </c>
      <c r="O302" s="50">
        <f t="shared" si="69"/>
        <v>0.85000000000000009</v>
      </c>
      <c r="P302" s="50">
        <f t="shared" si="70"/>
        <v>0.65862068965517251</v>
      </c>
    </row>
    <row r="303" spans="1:16" x14ac:dyDescent="0.25">
      <c r="A303" s="21" t="s">
        <v>522</v>
      </c>
      <c r="B303" s="21" t="s">
        <v>523</v>
      </c>
      <c r="C303" s="35" t="s">
        <v>30</v>
      </c>
      <c r="D303" s="23" t="s">
        <v>68</v>
      </c>
      <c r="E303" s="24">
        <v>12.348413999999996</v>
      </c>
      <c r="F303" s="24">
        <v>12.862931249999995</v>
      </c>
      <c r="G303" s="24">
        <v>13.377448499999996</v>
      </c>
      <c r="H303" s="24">
        <v>14.921000249999995</v>
      </c>
      <c r="I303" s="24">
        <v>15.950034749999995</v>
      </c>
      <c r="J303" s="24">
        <v>24.748279724999993</v>
      </c>
      <c r="K303" s="49">
        <f t="shared" si="66"/>
        <v>643.4552728499998</v>
      </c>
      <c r="M303" s="50">
        <f t="shared" si="67"/>
        <v>1.0041666666666664</v>
      </c>
      <c r="N303" s="50">
        <f t="shared" si="68"/>
        <v>0.92400000000000015</v>
      </c>
      <c r="O303" s="50">
        <f t="shared" si="69"/>
        <v>0.84999999999999987</v>
      </c>
      <c r="P303" s="50">
        <f t="shared" si="70"/>
        <v>0.65862068965517251</v>
      </c>
    </row>
    <row r="304" spans="1:16" x14ac:dyDescent="0.25">
      <c r="A304" s="20" t="s">
        <v>524</v>
      </c>
      <c r="B304" s="21" t="s">
        <v>525</v>
      </c>
      <c r="C304" s="22"/>
      <c r="D304" s="23" t="s">
        <v>68</v>
      </c>
      <c r="E304" s="24">
        <v>35.034981492</v>
      </c>
      <c r="F304" s="24">
        <v>36.494772387500007</v>
      </c>
      <c r="G304" s="24">
        <v>37.954563283000006</v>
      </c>
      <c r="H304" s="24">
        <v>42.333935969500004</v>
      </c>
      <c r="I304" s="24">
        <v>45.253517760500003</v>
      </c>
      <c r="J304" s="24">
        <v>70.215942073550011</v>
      </c>
      <c r="K304" s="49">
        <f t="shared" si="66"/>
        <v>1825.6144939123003</v>
      </c>
      <c r="M304" s="50">
        <f t="shared" si="67"/>
        <v>1.0041666666666669</v>
      </c>
      <c r="N304" s="50">
        <f t="shared" si="68"/>
        <v>0.92399999999999993</v>
      </c>
      <c r="O304" s="50">
        <f t="shared" si="69"/>
        <v>0.85000000000000009</v>
      </c>
      <c r="P304" s="50">
        <f t="shared" si="70"/>
        <v>0.65862068965517251</v>
      </c>
    </row>
    <row r="305" spans="1:16" x14ac:dyDescent="0.25">
      <c r="A305" s="20" t="s">
        <v>526</v>
      </c>
      <c r="B305" s="21" t="s">
        <v>527</v>
      </c>
      <c r="C305" s="22"/>
      <c r="D305" s="23" t="s">
        <v>68</v>
      </c>
      <c r="E305" s="24">
        <v>31.820919779999993</v>
      </c>
      <c r="F305" s="24">
        <v>33.146791437499992</v>
      </c>
      <c r="G305" s="24">
        <v>34.472663094999994</v>
      </c>
      <c r="H305" s="24">
        <v>38.450278067499994</v>
      </c>
      <c r="I305" s="24">
        <v>41.102021382499991</v>
      </c>
      <c r="J305" s="24">
        <v>63.77442672574999</v>
      </c>
      <c r="K305" s="49">
        <f t="shared" si="66"/>
        <v>1658.1350948694997</v>
      </c>
      <c r="M305" s="50">
        <f t="shared" si="67"/>
        <v>1.0041666666666669</v>
      </c>
      <c r="N305" s="50">
        <f t="shared" si="68"/>
        <v>0.92400000000000015</v>
      </c>
      <c r="O305" s="50">
        <f t="shared" si="69"/>
        <v>0.85000000000000009</v>
      </c>
      <c r="P305" s="50">
        <f t="shared" si="70"/>
        <v>0.65862068965517251</v>
      </c>
    </row>
    <row r="306" spans="1:16" x14ac:dyDescent="0.25">
      <c r="A306" s="21" t="s">
        <v>528</v>
      </c>
      <c r="B306" s="21" t="s">
        <v>529</v>
      </c>
      <c r="C306" s="35" t="s">
        <v>30</v>
      </c>
      <c r="D306" s="23" t="s">
        <v>68</v>
      </c>
      <c r="E306" s="24">
        <v>32.379313799999991</v>
      </c>
      <c r="F306" s="24">
        <v>33.72845187499999</v>
      </c>
      <c r="G306" s="24">
        <v>35.077589949999997</v>
      </c>
      <c r="H306" s="24">
        <v>39.125004174999994</v>
      </c>
      <c r="I306" s="24">
        <v>41.823280324999992</v>
      </c>
      <c r="J306" s="24">
        <v>64.893541407499995</v>
      </c>
      <c r="K306" s="49">
        <f t="shared" si="66"/>
        <v>1687.2320765949999</v>
      </c>
      <c r="M306" s="50">
        <f t="shared" si="67"/>
        <v>1.0041666666666669</v>
      </c>
      <c r="N306" s="50">
        <f t="shared" si="68"/>
        <v>0.92400000000000038</v>
      </c>
      <c r="O306" s="50">
        <f t="shared" si="69"/>
        <v>0.85000000000000009</v>
      </c>
      <c r="P306" s="50">
        <f t="shared" si="70"/>
        <v>0.65862068965517251</v>
      </c>
    </row>
    <row r="307" spans="1:16" x14ac:dyDescent="0.25">
      <c r="A307" s="21" t="s">
        <v>530</v>
      </c>
      <c r="B307" s="21" t="s">
        <v>531</v>
      </c>
      <c r="C307" s="35"/>
      <c r="D307" s="23" t="s">
        <v>68</v>
      </c>
      <c r="E307" s="24">
        <v>17.270965199999996</v>
      </c>
      <c r="F307" s="24">
        <v>17.990588749999997</v>
      </c>
      <c r="G307" s="24">
        <v>18.710212299999995</v>
      </c>
      <c r="H307" s="24">
        <v>20.869082949999996</v>
      </c>
      <c r="I307" s="24">
        <v>22.308330049999995</v>
      </c>
      <c r="J307" s="24">
        <v>34.613892754999995</v>
      </c>
      <c r="K307" s="49">
        <f t="shared" si="66"/>
        <v>899.96121162999987</v>
      </c>
      <c r="M307" s="50">
        <f t="shared" si="67"/>
        <v>1.0041666666666669</v>
      </c>
      <c r="N307" s="50">
        <f t="shared" si="68"/>
        <v>0.92399999999999993</v>
      </c>
      <c r="O307" s="50">
        <f t="shared" si="69"/>
        <v>0.85000000000000031</v>
      </c>
      <c r="P307" s="50">
        <f t="shared" si="70"/>
        <v>0.65862068965517251</v>
      </c>
    </row>
    <row r="308" spans="1:16" x14ac:dyDescent="0.25">
      <c r="A308" s="21" t="s">
        <v>532</v>
      </c>
      <c r="B308" s="21" t="s">
        <v>533</v>
      </c>
      <c r="C308" s="35"/>
      <c r="D308" s="23" t="s">
        <v>68</v>
      </c>
      <c r="E308" s="24">
        <v>27.227123999999993</v>
      </c>
      <c r="F308" s="24">
        <v>28.361587499999992</v>
      </c>
      <c r="G308" s="24">
        <v>29.496050999999991</v>
      </c>
      <c r="H308" s="24">
        <v>32.899441499999988</v>
      </c>
      <c r="I308" s="24">
        <v>35.168368499999993</v>
      </c>
      <c r="J308" s="24">
        <v>54.567694349999982</v>
      </c>
      <c r="K308" s="49">
        <f t="shared" si="66"/>
        <v>1418.7600530999996</v>
      </c>
      <c r="M308" s="50">
        <f t="shared" si="67"/>
        <v>1.0041666666666664</v>
      </c>
      <c r="N308" s="50">
        <f t="shared" si="68"/>
        <v>0.92399999999999993</v>
      </c>
      <c r="O308" s="50">
        <f t="shared" si="69"/>
        <v>0.85000000000000009</v>
      </c>
      <c r="P308" s="50">
        <f t="shared" si="70"/>
        <v>0.65862068965517251</v>
      </c>
    </row>
    <row r="309" spans="1:16" x14ac:dyDescent="0.25">
      <c r="A309" s="21" t="s">
        <v>534</v>
      </c>
      <c r="B309" s="21" t="s">
        <v>535</v>
      </c>
      <c r="C309" s="35" t="s">
        <v>30</v>
      </c>
      <c r="D309" s="23" t="s">
        <v>68</v>
      </c>
      <c r="E309" s="24">
        <v>17.446185485999997</v>
      </c>
      <c r="F309" s="24">
        <v>18.173109881249999</v>
      </c>
      <c r="G309" s="24">
        <v>18.900034276499998</v>
      </c>
      <c r="H309" s="24">
        <v>21.080807462249997</v>
      </c>
      <c r="I309" s="24">
        <v>22.534656252749997</v>
      </c>
      <c r="J309" s="24">
        <v>34.965063411524994</v>
      </c>
      <c r="K309" s="49">
        <f t="shared" si="66"/>
        <v>909.0916486996498</v>
      </c>
      <c r="M309" s="50">
        <f t="shared" si="67"/>
        <v>1.0041666666666664</v>
      </c>
      <c r="N309" s="50">
        <f t="shared" si="68"/>
        <v>0.92399999999999971</v>
      </c>
      <c r="O309" s="50">
        <f t="shared" si="69"/>
        <v>0.84999999999999987</v>
      </c>
      <c r="P309" s="50">
        <f t="shared" si="70"/>
        <v>0.65862068965517251</v>
      </c>
    </row>
    <row r="310" spans="1:16" x14ac:dyDescent="0.25">
      <c r="A310" s="31" t="s">
        <v>536</v>
      </c>
      <c r="B310" s="12"/>
      <c r="C310" s="10"/>
      <c r="D310" s="11"/>
      <c r="E310" s="13" t="s">
        <v>6</v>
      </c>
      <c r="F310" s="13" t="s">
        <v>7</v>
      </c>
      <c r="G310" s="13" t="s">
        <v>8</v>
      </c>
      <c r="H310" s="13" t="s">
        <v>9</v>
      </c>
      <c r="I310" s="13"/>
      <c r="J310" s="13" t="s">
        <v>10</v>
      </c>
      <c r="K310" s="14" t="s">
        <v>11</v>
      </c>
      <c r="L310" s="15"/>
      <c r="M310" s="13" t="s">
        <v>6</v>
      </c>
      <c r="N310" s="13" t="s">
        <v>7</v>
      </c>
      <c r="O310" s="13" t="s">
        <v>8</v>
      </c>
      <c r="P310" s="13" t="s">
        <v>9</v>
      </c>
    </row>
    <row r="311" spans="1:16" x14ac:dyDescent="0.25">
      <c r="A311" s="29" t="s">
        <v>537</v>
      </c>
      <c r="B311" s="16"/>
      <c r="C311" s="32"/>
      <c r="D311" s="33"/>
      <c r="E311" s="19"/>
      <c r="F311" s="19"/>
      <c r="G311" s="19"/>
      <c r="H311" s="19"/>
      <c r="I311" s="19"/>
      <c r="J311" s="19"/>
      <c r="K311" s="19"/>
      <c r="M311" s="19"/>
      <c r="N311" s="19"/>
      <c r="O311" s="19"/>
      <c r="P311" s="19"/>
    </row>
    <row r="312" spans="1:16" x14ac:dyDescent="0.25">
      <c r="A312" s="26" t="s">
        <v>538</v>
      </c>
      <c r="B312" s="27" t="s">
        <v>539</v>
      </c>
      <c r="C312" s="28"/>
      <c r="D312" s="30" t="s">
        <v>17</v>
      </c>
      <c r="E312" s="24">
        <v>118.80002241599999</v>
      </c>
      <c r="F312" s="24">
        <v>123.75002334999999</v>
      </c>
      <c r="G312" s="24">
        <v>128.70002428399999</v>
      </c>
      <c r="H312" s="24">
        <v>143.550027086</v>
      </c>
      <c r="I312" s="24">
        <v>153.450028954</v>
      </c>
      <c r="J312" s="24">
        <v>238.0950449254</v>
      </c>
      <c r="K312" s="49">
        <f>J312*$G$2</f>
        <v>6190.4711680604005</v>
      </c>
      <c r="M312" s="50">
        <f>J312/E312-1</f>
        <v>1.0041666666666669</v>
      </c>
      <c r="N312" s="50">
        <f>J312/F312-1</f>
        <v>0.92400000000000015</v>
      </c>
      <c r="O312" s="50">
        <f>J312/G312-1</f>
        <v>0.85000000000000009</v>
      </c>
      <c r="P312" s="50">
        <f>J312/H312-1</f>
        <v>0.65862068965517251</v>
      </c>
    </row>
    <row r="313" spans="1:16" x14ac:dyDescent="0.25">
      <c r="A313" s="20" t="s">
        <v>540</v>
      </c>
      <c r="B313" s="20" t="s">
        <v>541</v>
      </c>
      <c r="C313" s="22"/>
      <c r="D313" s="25" t="s">
        <v>17</v>
      </c>
      <c r="E313" s="24">
        <v>86.094704519999993</v>
      </c>
      <c r="F313" s="24">
        <v>89.681983874999986</v>
      </c>
      <c r="G313" s="24">
        <v>93.269263229999993</v>
      </c>
      <c r="H313" s="24">
        <v>104.03110129499998</v>
      </c>
      <c r="I313" s="24">
        <v>111.205660005</v>
      </c>
      <c r="J313" s="24">
        <v>172.5481369755</v>
      </c>
      <c r="K313" s="49">
        <f>J313*$G$2</f>
        <v>4486.2515613630003</v>
      </c>
      <c r="M313" s="50">
        <f>J313/E313-1</f>
        <v>1.0041666666666669</v>
      </c>
      <c r="N313" s="50">
        <f>J313/F313-1</f>
        <v>0.92400000000000038</v>
      </c>
      <c r="O313" s="50">
        <f>J313/G313-1</f>
        <v>0.85000000000000009</v>
      </c>
      <c r="P313" s="50">
        <f>J313/H313-1</f>
        <v>0.65862068965517273</v>
      </c>
    </row>
    <row r="314" spans="1:16" x14ac:dyDescent="0.25">
      <c r="A314" s="26" t="s">
        <v>542</v>
      </c>
      <c r="B314" s="27" t="s">
        <v>543</v>
      </c>
      <c r="C314" s="28"/>
      <c r="D314" s="30" t="s">
        <v>17</v>
      </c>
      <c r="E314" s="24">
        <v>49.909302119999992</v>
      </c>
      <c r="F314" s="24">
        <v>51.98885637499999</v>
      </c>
      <c r="G314" s="24">
        <v>54.068410629999995</v>
      </c>
      <c r="H314" s="24">
        <v>60.307073394999989</v>
      </c>
      <c r="I314" s="24">
        <v>64.466181904999999</v>
      </c>
      <c r="J314" s="24">
        <v>100.0265596655</v>
      </c>
      <c r="K314" s="49">
        <f>J314*$G$2</f>
        <v>2600.6905513030001</v>
      </c>
      <c r="M314" s="50">
        <f>J314/E314-1</f>
        <v>1.0041666666666669</v>
      </c>
      <c r="N314" s="50">
        <f>J314/F314-1</f>
        <v>0.92400000000000038</v>
      </c>
      <c r="O314" s="50">
        <f>J314/G314-1</f>
        <v>0.85000000000000031</v>
      </c>
      <c r="P314" s="50">
        <f>J314/H314-1</f>
        <v>0.65862068965517273</v>
      </c>
    </row>
    <row r="315" spans="1:16" x14ac:dyDescent="0.25">
      <c r="A315" s="29" t="s">
        <v>544</v>
      </c>
      <c r="B315" s="16"/>
      <c r="C315" s="32"/>
      <c r="D315" s="33"/>
    </row>
    <row r="316" spans="1:16" x14ac:dyDescent="0.25">
      <c r="A316" s="20" t="s">
        <v>545</v>
      </c>
      <c r="B316" s="21" t="s">
        <v>546</v>
      </c>
      <c r="C316" s="22"/>
      <c r="D316" s="23" t="s">
        <v>17</v>
      </c>
      <c r="E316" s="24">
        <v>40.77949310999999</v>
      </c>
      <c r="F316" s="24">
        <v>42.478638656249991</v>
      </c>
      <c r="G316" s="24">
        <v>44.177784202499993</v>
      </c>
      <c r="H316" s="24">
        <v>49.27522084124999</v>
      </c>
      <c r="I316" s="24">
        <v>52.673511933749985</v>
      </c>
      <c r="J316" s="24">
        <v>81.728900774624989</v>
      </c>
      <c r="K316" s="49">
        <f>J316*$G$2</f>
        <v>2124.9514201402499</v>
      </c>
      <c r="M316" s="50">
        <f>J316/E316-1</f>
        <v>1.0041666666666669</v>
      </c>
      <c r="N316" s="50">
        <f>J316/F316-1</f>
        <v>0.92400000000000015</v>
      </c>
      <c r="O316" s="50">
        <f>J316/G316-1</f>
        <v>0.85000000000000009</v>
      </c>
      <c r="P316" s="50">
        <f>J316/H316-1</f>
        <v>0.65862068965517251</v>
      </c>
    </row>
    <row r="317" spans="1:16" x14ac:dyDescent="0.25">
      <c r="A317" s="20" t="s">
        <v>547</v>
      </c>
      <c r="B317" s="20" t="s">
        <v>548</v>
      </c>
      <c r="C317" s="22"/>
      <c r="D317" s="23" t="s">
        <v>17</v>
      </c>
      <c r="E317" s="24">
        <v>32.224041629999995</v>
      </c>
      <c r="F317" s="24">
        <v>33.566710031249997</v>
      </c>
      <c r="G317" s="24">
        <v>34.909378432499992</v>
      </c>
      <c r="H317" s="24">
        <v>38.93738363624999</v>
      </c>
      <c r="I317" s="24">
        <v>41.622720438749994</v>
      </c>
      <c r="J317" s="24">
        <v>64.582350100124984</v>
      </c>
      <c r="K317" s="49">
        <f>J317*$G$2</f>
        <v>1679.1411026032497</v>
      </c>
      <c r="M317" s="50">
        <f>J317/E317-1</f>
        <v>1.0041666666666664</v>
      </c>
      <c r="N317" s="50">
        <f>J317/F317-1</f>
        <v>0.92399999999999971</v>
      </c>
      <c r="O317" s="50">
        <f>J317/G317-1</f>
        <v>0.85000000000000009</v>
      </c>
      <c r="P317" s="50">
        <f>J317/H317-1</f>
        <v>0.65862068965517251</v>
      </c>
    </row>
    <row r="318" spans="1:16" x14ac:dyDescent="0.25">
      <c r="A318" s="26" t="s">
        <v>549</v>
      </c>
      <c r="B318" s="27" t="s">
        <v>550</v>
      </c>
      <c r="C318" s="28"/>
      <c r="D318" s="30" t="s">
        <v>17</v>
      </c>
      <c r="E318" s="24">
        <v>31.282919999999997</v>
      </c>
      <c r="F318" s="24">
        <v>32.586374999999997</v>
      </c>
      <c r="G318" s="24">
        <v>33.889829999999996</v>
      </c>
      <c r="H318" s="24">
        <v>37.800194999999995</v>
      </c>
      <c r="I318" s="24">
        <v>40.407105000000001</v>
      </c>
      <c r="J318" s="24">
        <v>62.696185499999999</v>
      </c>
      <c r="K318" s="49">
        <f>J318*$G$2</f>
        <v>1630.100823</v>
      </c>
      <c r="M318" s="50">
        <f>J318/E318-1</f>
        <v>1.0041666666666669</v>
      </c>
      <c r="N318" s="50">
        <f>J318/F318-1</f>
        <v>0.92400000000000015</v>
      </c>
      <c r="O318" s="50">
        <f>J318/G318-1</f>
        <v>0.85000000000000009</v>
      </c>
      <c r="P318" s="50">
        <f>J318/H318-1</f>
        <v>0.65862068965517251</v>
      </c>
    </row>
    <row r="319" spans="1:16" x14ac:dyDescent="0.25">
      <c r="A319" s="29" t="s">
        <v>551</v>
      </c>
      <c r="B319" s="16"/>
      <c r="C319" s="32"/>
      <c r="D319" s="33"/>
    </row>
    <row r="320" spans="1:16" x14ac:dyDescent="0.25">
      <c r="A320" s="20" t="s">
        <v>552</v>
      </c>
      <c r="B320" s="21" t="s">
        <v>553</v>
      </c>
      <c r="C320" s="22"/>
      <c r="D320" s="23" t="s">
        <v>17</v>
      </c>
      <c r="E320" s="24">
        <v>70.702060349999982</v>
      </c>
      <c r="F320" s="24">
        <v>73.647979531249987</v>
      </c>
      <c r="G320" s="24">
        <v>76.593898712499993</v>
      </c>
      <c r="H320" s="24">
        <v>85.43165625624998</v>
      </c>
      <c r="I320" s="24">
        <v>91.32349461874999</v>
      </c>
      <c r="J320" s="24">
        <v>141.698712618125</v>
      </c>
      <c r="K320" s="49">
        <f t="shared" ref="K320:K326" si="71">J320*$G$2</f>
        <v>3684.16652807125</v>
      </c>
      <c r="M320" s="50">
        <f t="shared" ref="M320:M326" si="72">J320/E320-1</f>
        <v>1.0041666666666673</v>
      </c>
      <c r="N320" s="50">
        <f t="shared" ref="N320:N326" si="73">J320/F320-1</f>
        <v>0.92400000000000038</v>
      </c>
      <c r="O320" s="50">
        <f t="shared" ref="O320:O326" si="74">J320/G320-1</f>
        <v>0.85000000000000009</v>
      </c>
      <c r="P320" s="50">
        <f t="shared" ref="P320:P326" si="75">J320/H320-1</f>
        <v>0.65862068965517273</v>
      </c>
    </row>
    <row r="321" spans="1:16" x14ac:dyDescent="0.25">
      <c r="A321" s="26" t="s">
        <v>554</v>
      </c>
      <c r="B321" s="27" t="s">
        <v>555</v>
      </c>
      <c r="C321" s="28"/>
      <c r="D321" s="30" t="s">
        <v>17</v>
      </c>
      <c r="E321" s="24">
        <v>21.960419999999996</v>
      </c>
      <c r="F321" s="24">
        <v>22.875437499999997</v>
      </c>
      <c r="G321" s="24">
        <v>23.790454999999998</v>
      </c>
      <c r="H321" s="24">
        <v>26.535507499999998</v>
      </c>
      <c r="I321" s="24">
        <v>28.365542499999997</v>
      </c>
      <c r="J321" s="24">
        <v>44.012341749999997</v>
      </c>
      <c r="K321" s="49">
        <f t="shared" si="71"/>
        <v>1144.3208855</v>
      </c>
      <c r="M321" s="50">
        <f t="shared" si="72"/>
        <v>1.0041666666666669</v>
      </c>
      <c r="N321" s="50">
        <f t="shared" si="73"/>
        <v>0.92400000000000015</v>
      </c>
      <c r="O321" s="50">
        <f t="shared" si="74"/>
        <v>0.85000000000000009</v>
      </c>
      <c r="P321" s="50">
        <f t="shared" si="75"/>
        <v>0.65862068965517251</v>
      </c>
    </row>
    <row r="322" spans="1:16" x14ac:dyDescent="0.25">
      <c r="A322" s="26" t="s">
        <v>556</v>
      </c>
      <c r="B322" s="27" t="s">
        <v>557</v>
      </c>
      <c r="C322" s="28"/>
      <c r="D322" s="30" t="s">
        <v>17</v>
      </c>
      <c r="E322" s="24">
        <v>20.923079999999995</v>
      </c>
      <c r="F322" s="24">
        <v>21.794874999999998</v>
      </c>
      <c r="G322" s="24">
        <v>22.666669999999996</v>
      </c>
      <c r="H322" s="24">
        <v>25.282054999999993</v>
      </c>
      <c r="I322" s="24">
        <v>27.025644999999997</v>
      </c>
      <c r="J322" s="24">
        <v>41.933339499999995</v>
      </c>
      <c r="K322" s="49">
        <f t="shared" si="71"/>
        <v>1090.2668269999999</v>
      </c>
      <c r="M322" s="50">
        <f t="shared" si="72"/>
        <v>1.0041666666666669</v>
      </c>
      <c r="N322" s="50">
        <f t="shared" si="73"/>
        <v>0.92399999999999993</v>
      </c>
      <c r="O322" s="50">
        <f t="shared" si="74"/>
        <v>0.85000000000000009</v>
      </c>
      <c r="P322" s="50">
        <f t="shared" si="75"/>
        <v>0.65862068965517273</v>
      </c>
    </row>
    <row r="323" spans="1:16" x14ac:dyDescent="0.25">
      <c r="A323" s="20" t="s">
        <v>558</v>
      </c>
      <c r="B323" s="21" t="s">
        <v>559</v>
      </c>
      <c r="C323" s="22"/>
      <c r="D323" s="23" t="s">
        <v>17</v>
      </c>
      <c r="E323" s="24">
        <v>20.923079999999995</v>
      </c>
      <c r="F323" s="24">
        <v>21.794874999999998</v>
      </c>
      <c r="G323" s="24">
        <v>22.666669999999996</v>
      </c>
      <c r="H323" s="24">
        <v>25.282054999999993</v>
      </c>
      <c r="I323" s="24">
        <v>27.025644999999997</v>
      </c>
      <c r="J323" s="24">
        <v>41.933339499999995</v>
      </c>
      <c r="K323" s="49">
        <f t="shared" si="71"/>
        <v>1090.2668269999999</v>
      </c>
      <c r="M323" s="50">
        <f t="shared" si="72"/>
        <v>1.0041666666666669</v>
      </c>
      <c r="N323" s="50">
        <f t="shared" si="73"/>
        <v>0.92399999999999993</v>
      </c>
      <c r="O323" s="50">
        <f t="shared" si="74"/>
        <v>0.85000000000000009</v>
      </c>
      <c r="P323" s="50">
        <f t="shared" si="75"/>
        <v>0.65862068965517273</v>
      </c>
    </row>
    <row r="324" spans="1:16" x14ac:dyDescent="0.25">
      <c r="A324" s="21" t="s">
        <v>560</v>
      </c>
      <c r="B324" s="21" t="s">
        <v>561</v>
      </c>
      <c r="C324" s="35" t="s">
        <v>30</v>
      </c>
      <c r="D324" s="23" t="s">
        <v>17</v>
      </c>
      <c r="E324" s="24">
        <v>18.722969999999997</v>
      </c>
      <c r="F324" s="24">
        <v>19.503093749999998</v>
      </c>
      <c r="G324" s="24">
        <v>20.283217499999999</v>
      </c>
      <c r="H324" s="24">
        <v>22.623588749999996</v>
      </c>
      <c r="I324" s="24">
        <v>24.183836249999999</v>
      </c>
      <c r="J324" s="24">
        <v>37.523952375</v>
      </c>
      <c r="K324" s="49">
        <f t="shared" si="71"/>
        <v>975.62276175</v>
      </c>
      <c r="M324" s="50">
        <f t="shared" si="72"/>
        <v>1.0041666666666669</v>
      </c>
      <c r="N324" s="50">
        <f t="shared" si="73"/>
        <v>0.92400000000000015</v>
      </c>
      <c r="O324" s="50">
        <f t="shared" si="74"/>
        <v>0.85000000000000009</v>
      </c>
      <c r="P324" s="50">
        <f t="shared" si="75"/>
        <v>0.65862068965517273</v>
      </c>
    </row>
    <row r="325" spans="1:16" x14ac:dyDescent="0.25">
      <c r="A325" s="21" t="s">
        <v>562</v>
      </c>
      <c r="B325" s="21" t="s">
        <v>563</v>
      </c>
      <c r="C325" s="35" t="s">
        <v>30</v>
      </c>
      <c r="D325" s="23" t="s">
        <v>17</v>
      </c>
      <c r="E325" s="24">
        <v>22.590959999999995</v>
      </c>
      <c r="F325" s="24">
        <v>23.532249999999998</v>
      </c>
      <c r="G325" s="24">
        <v>24.473539999999996</v>
      </c>
      <c r="H325" s="24">
        <v>27.297409999999996</v>
      </c>
      <c r="I325" s="24">
        <v>29.179989999999997</v>
      </c>
      <c r="J325" s="24">
        <v>45.276048999999993</v>
      </c>
      <c r="K325" s="49">
        <f t="shared" si="71"/>
        <v>1177.1772739999999</v>
      </c>
      <c r="M325" s="50">
        <f t="shared" si="72"/>
        <v>1.0041666666666669</v>
      </c>
      <c r="N325" s="50">
        <f t="shared" si="73"/>
        <v>0.92399999999999993</v>
      </c>
      <c r="O325" s="50">
        <f t="shared" si="74"/>
        <v>0.85000000000000009</v>
      </c>
      <c r="P325" s="50">
        <f t="shared" si="75"/>
        <v>0.65862068965517251</v>
      </c>
    </row>
    <row r="326" spans="1:16" x14ac:dyDescent="0.25">
      <c r="A326" s="21" t="s">
        <v>564</v>
      </c>
      <c r="B326" s="21" t="s">
        <v>565</v>
      </c>
      <c r="C326" s="35" t="s">
        <v>30</v>
      </c>
      <c r="D326" s="23" t="s">
        <v>17</v>
      </c>
      <c r="E326" s="24">
        <v>22.899449999999998</v>
      </c>
      <c r="F326" s="24">
        <v>23.853593749999998</v>
      </c>
      <c r="G326" s="24">
        <v>24.807737499999998</v>
      </c>
      <c r="H326" s="24">
        <v>27.670168749999995</v>
      </c>
      <c r="I326" s="24">
        <v>29.578456249999999</v>
      </c>
      <c r="J326" s="24">
        <v>45.894314375</v>
      </c>
      <c r="K326" s="49">
        <f t="shared" si="71"/>
        <v>1193.2521737500001</v>
      </c>
      <c r="M326" s="50">
        <f t="shared" si="72"/>
        <v>1.0041666666666669</v>
      </c>
      <c r="N326" s="50">
        <f t="shared" si="73"/>
        <v>0.92400000000000015</v>
      </c>
      <c r="O326" s="50">
        <f t="shared" si="74"/>
        <v>0.85000000000000009</v>
      </c>
      <c r="P326" s="50">
        <f t="shared" si="75"/>
        <v>0.65862068965517273</v>
      </c>
    </row>
    <row r="327" spans="1:16" x14ac:dyDescent="0.25">
      <c r="A327" s="29" t="s">
        <v>566</v>
      </c>
      <c r="B327" s="16"/>
      <c r="C327" s="32"/>
      <c r="D327" s="33"/>
    </row>
    <row r="328" spans="1:16" x14ac:dyDescent="0.25">
      <c r="A328" s="20" t="s">
        <v>567</v>
      </c>
      <c r="B328" s="21" t="s">
        <v>568</v>
      </c>
      <c r="C328" s="22"/>
      <c r="D328" s="23" t="s">
        <v>17</v>
      </c>
      <c r="E328" s="24">
        <v>13.173539999999997</v>
      </c>
      <c r="F328" s="24">
        <v>13.722437499999998</v>
      </c>
      <c r="G328" s="24">
        <v>14.271334999999999</v>
      </c>
      <c r="H328" s="24">
        <v>15.918027499999997</v>
      </c>
      <c r="I328" s="24">
        <v>17.015822499999999</v>
      </c>
      <c r="J328" s="24">
        <v>26.401969749999999</v>
      </c>
      <c r="K328" s="49">
        <f>J328*$G$2</f>
        <v>686.45121349999999</v>
      </c>
      <c r="M328" s="50">
        <f>J328/E328-1</f>
        <v>1.0041666666666669</v>
      </c>
      <c r="N328" s="50">
        <f>J328/F328-1</f>
        <v>0.92400000000000015</v>
      </c>
      <c r="O328" s="50">
        <f>J328/G328-1</f>
        <v>0.85000000000000009</v>
      </c>
      <c r="P328" s="50">
        <f>J328/H328-1</f>
        <v>0.65862068965517273</v>
      </c>
    </row>
    <row r="329" spans="1:16" x14ac:dyDescent="0.25">
      <c r="A329" s="20" t="s">
        <v>569</v>
      </c>
      <c r="B329" s="21" t="s">
        <v>570</v>
      </c>
      <c r="C329" s="22"/>
      <c r="D329" s="23" t="s">
        <v>17</v>
      </c>
      <c r="E329" s="24">
        <v>11.715839999999996</v>
      </c>
      <c r="F329" s="24">
        <v>12.203999999999997</v>
      </c>
      <c r="G329" s="24">
        <v>12.692159999999998</v>
      </c>
      <c r="H329" s="24">
        <v>14.156639999999996</v>
      </c>
      <c r="I329" s="24">
        <v>15.132959999999997</v>
      </c>
      <c r="J329" s="24">
        <v>23.480495999999995</v>
      </c>
      <c r="K329" s="49">
        <f>J329*$G$2</f>
        <v>610.49289599999986</v>
      </c>
      <c r="M329" s="50">
        <f>J329/E329-1</f>
        <v>1.0041666666666669</v>
      </c>
      <c r="N329" s="50">
        <f>J329/F329-1</f>
        <v>0.92400000000000015</v>
      </c>
      <c r="O329" s="50">
        <f>J329/G329-1</f>
        <v>0.84999999999999987</v>
      </c>
      <c r="P329" s="50">
        <f>J329/H329-1</f>
        <v>0.65862068965517251</v>
      </c>
    </row>
    <row r="330" spans="1:16" x14ac:dyDescent="0.25">
      <c r="A330" s="21" t="s">
        <v>571</v>
      </c>
      <c r="B330" s="21" t="s">
        <v>572</v>
      </c>
      <c r="C330" s="35" t="s">
        <v>30</v>
      </c>
      <c r="D330" s="23" t="s">
        <v>17</v>
      </c>
      <c r="E330" s="24">
        <v>16.424549999999996</v>
      </c>
      <c r="F330" s="24">
        <v>17.108906249999997</v>
      </c>
      <c r="G330" s="24">
        <v>17.793262499999997</v>
      </c>
      <c r="H330" s="24">
        <v>19.846331249999995</v>
      </c>
      <c r="I330" s="24">
        <v>21.21504375</v>
      </c>
      <c r="J330" s="24">
        <v>32.917535624999999</v>
      </c>
      <c r="K330" s="49">
        <f>J330*$G$2</f>
        <v>855.85592625000004</v>
      </c>
      <c r="M330" s="50">
        <f>J330/E330-1</f>
        <v>1.0041666666666669</v>
      </c>
      <c r="N330" s="50">
        <f>J330/F330-1</f>
        <v>0.92400000000000038</v>
      </c>
      <c r="O330" s="50">
        <f>J330/G330-1</f>
        <v>0.85000000000000031</v>
      </c>
      <c r="P330" s="50">
        <f>J330/H330-1</f>
        <v>0.65862068965517273</v>
      </c>
    </row>
    <row r="331" spans="1:16" x14ac:dyDescent="0.25">
      <c r="A331" s="21" t="s">
        <v>573</v>
      </c>
      <c r="B331" s="21" t="s">
        <v>574</v>
      </c>
      <c r="C331" s="35" t="s">
        <v>30</v>
      </c>
      <c r="D331" s="23" t="s">
        <v>17</v>
      </c>
      <c r="E331" s="24">
        <v>18.400919999999999</v>
      </c>
      <c r="F331" s="24">
        <v>19.167625000000001</v>
      </c>
      <c r="G331" s="24">
        <v>19.934329999999999</v>
      </c>
      <c r="H331" s="24">
        <v>22.234444999999997</v>
      </c>
      <c r="I331" s="24">
        <v>23.767855000000001</v>
      </c>
      <c r="J331" s="24">
        <v>36.878510499999997</v>
      </c>
      <c r="K331" s="49">
        <f>J331*$G$2</f>
        <v>958.84127299999989</v>
      </c>
      <c r="M331" s="50">
        <f>J331/E331-1</f>
        <v>1.0041666666666664</v>
      </c>
      <c r="N331" s="50">
        <f>J331/F331-1</f>
        <v>0.92399999999999971</v>
      </c>
      <c r="O331" s="50">
        <f>J331/G331-1</f>
        <v>0.84999999999999987</v>
      </c>
      <c r="P331" s="50">
        <f>J331/H331-1</f>
        <v>0.65862068965517251</v>
      </c>
    </row>
    <row r="332" spans="1:16" x14ac:dyDescent="0.25">
      <c r="A332" s="21" t="s">
        <v>575</v>
      </c>
      <c r="B332" s="21" t="s">
        <v>576</v>
      </c>
      <c r="C332" s="35" t="s">
        <v>30</v>
      </c>
      <c r="D332" s="23" t="s">
        <v>17</v>
      </c>
      <c r="E332" s="24">
        <v>19.662000000000003</v>
      </c>
      <c r="F332" s="24">
        <v>20.481250000000003</v>
      </c>
      <c r="G332" s="24">
        <v>21.300500000000003</v>
      </c>
      <c r="H332" s="24">
        <v>23.75825</v>
      </c>
      <c r="I332" s="24">
        <v>25.396750000000004</v>
      </c>
      <c r="J332" s="24">
        <v>39.405925000000011</v>
      </c>
      <c r="K332" s="49">
        <f>J332*$G$2</f>
        <v>1024.5540500000002</v>
      </c>
      <c r="M332" s="50">
        <f>J332/E332-1</f>
        <v>1.0041666666666669</v>
      </c>
      <c r="N332" s="50">
        <f>J332/F332-1</f>
        <v>0.92400000000000015</v>
      </c>
      <c r="O332" s="50">
        <f>J332/G332-1</f>
        <v>0.85000000000000031</v>
      </c>
      <c r="P332" s="50">
        <f>J332/H332-1</f>
        <v>0.65862068965517273</v>
      </c>
    </row>
    <row r="333" spans="1:16" x14ac:dyDescent="0.25">
      <c r="A333" s="29" t="s">
        <v>577</v>
      </c>
      <c r="B333" s="16"/>
      <c r="C333" s="32"/>
      <c r="D333" s="33"/>
    </row>
    <row r="334" spans="1:16" x14ac:dyDescent="0.25">
      <c r="A334" s="21" t="s">
        <v>578</v>
      </c>
      <c r="B334" s="21" t="s">
        <v>579</v>
      </c>
      <c r="C334" s="35" t="s">
        <v>30</v>
      </c>
      <c r="D334" s="23" t="s">
        <v>17</v>
      </c>
      <c r="E334" s="24">
        <v>7.8478499999999976</v>
      </c>
      <c r="F334" s="24">
        <v>8.1748437499999973</v>
      </c>
      <c r="G334" s="24">
        <v>8.5018374999999988</v>
      </c>
      <c r="H334" s="24">
        <v>9.4828187499999981</v>
      </c>
      <c r="I334" s="24">
        <v>10.136806249999998</v>
      </c>
      <c r="J334" s="24">
        <v>15.728399374999999</v>
      </c>
      <c r="K334" s="49">
        <f t="shared" ref="K334:K339" si="76">J334*$G$2</f>
        <v>408.93838374999996</v>
      </c>
      <c r="M334" s="50">
        <f t="shared" ref="M334:M339" si="77">J334/E334-1</f>
        <v>1.0041666666666673</v>
      </c>
      <c r="N334" s="50">
        <f t="shared" ref="N334:N339" si="78">J334/F334-1</f>
        <v>0.92400000000000038</v>
      </c>
      <c r="O334" s="50">
        <f t="shared" ref="O334:O339" si="79">J334/G334-1</f>
        <v>0.85000000000000009</v>
      </c>
      <c r="P334" s="50">
        <f t="shared" ref="P334:P339" si="80">J334/H334-1</f>
        <v>0.65862068965517251</v>
      </c>
    </row>
    <row r="335" spans="1:16" x14ac:dyDescent="0.25">
      <c r="A335" s="20" t="s">
        <v>580</v>
      </c>
      <c r="B335" s="21" t="s">
        <v>581</v>
      </c>
      <c r="C335" s="22"/>
      <c r="D335" s="23" t="s">
        <v>17</v>
      </c>
      <c r="E335" s="24">
        <v>10.454759999999998</v>
      </c>
      <c r="F335" s="24">
        <v>10.890374999999999</v>
      </c>
      <c r="G335" s="24">
        <v>11.325989999999999</v>
      </c>
      <c r="H335" s="24">
        <v>12.632834999999998</v>
      </c>
      <c r="I335" s="24">
        <v>13.504064999999999</v>
      </c>
      <c r="J335" s="24">
        <v>20.9530815</v>
      </c>
      <c r="K335" s="49">
        <f t="shared" si="76"/>
        <v>544.78011900000001</v>
      </c>
      <c r="M335" s="50">
        <f t="shared" si="77"/>
        <v>1.0041666666666669</v>
      </c>
      <c r="N335" s="50">
        <f t="shared" si="78"/>
        <v>0.92400000000000015</v>
      </c>
      <c r="O335" s="50">
        <f t="shared" si="79"/>
        <v>0.85000000000000009</v>
      </c>
      <c r="P335" s="50">
        <f t="shared" si="80"/>
        <v>0.65862068965517251</v>
      </c>
    </row>
    <row r="336" spans="1:16" x14ac:dyDescent="0.25">
      <c r="A336" s="21" t="s">
        <v>582</v>
      </c>
      <c r="B336" s="21" t="s">
        <v>583</v>
      </c>
      <c r="C336" s="35" t="s">
        <v>30</v>
      </c>
      <c r="D336" s="23" t="s">
        <v>17</v>
      </c>
      <c r="E336" s="24">
        <v>7.8478499999999976</v>
      </c>
      <c r="F336" s="24">
        <v>8.1748437499999973</v>
      </c>
      <c r="G336" s="24">
        <v>8.5018374999999988</v>
      </c>
      <c r="H336" s="24">
        <v>9.4828187499999981</v>
      </c>
      <c r="I336" s="24">
        <v>10.136806249999998</v>
      </c>
      <c r="J336" s="24">
        <v>15.728399374999999</v>
      </c>
      <c r="K336" s="49">
        <f t="shared" si="76"/>
        <v>408.93838374999996</v>
      </c>
      <c r="M336" s="50">
        <f t="shared" si="77"/>
        <v>1.0041666666666673</v>
      </c>
      <c r="N336" s="50">
        <f t="shared" si="78"/>
        <v>0.92400000000000038</v>
      </c>
      <c r="O336" s="50">
        <f t="shared" si="79"/>
        <v>0.85000000000000009</v>
      </c>
      <c r="P336" s="50">
        <f t="shared" si="80"/>
        <v>0.65862068965517251</v>
      </c>
    </row>
    <row r="337" spans="1:16" x14ac:dyDescent="0.25">
      <c r="A337" s="21" t="s">
        <v>584</v>
      </c>
      <c r="B337" s="21" t="s">
        <v>585</v>
      </c>
      <c r="C337" s="35" t="s">
        <v>30</v>
      </c>
      <c r="D337" s="23" t="s">
        <v>17</v>
      </c>
      <c r="E337" s="24">
        <v>7.8478499999999976</v>
      </c>
      <c r="F337" s="24">
        <v>8.1748437499999973</v>
      </c>
      <c r="G337" s="24">
        <v>8.5018374999999988</v>
      </c>
      <c r="H337" s="24">
        <v>9.4828187499999981</v>
      </c>
      <c r="I337" s="24">
        <v>10.136806249999998</v>
      </c>
      <c r="J337" s="24">
        <v>15.728399374999999</v>
      </c>
      <c r="K337" s="49">
        <f t="shared" si="76"/>
        <v>408.93838374999996</v>
      </c>
      <c r="M337" s="50">
        <f t="shared" si="77"/>
        <v>1.0041666666666673</v>
      </c>
      <c r="N337" s="50">
        <f t="shared" si="78"/>
        <v>0.92400000000000038</v>
      </c>
      <c r="O337" s="50">
        <f t="shared" si="79"/>
        <v>0.85000000000000009</v>
      </c>
      <c r="P337" s="50">
        <f t="shared" si="80"/>
        <v>0.65862068965517251</v>
      </c>
    </row>
    <row r="338" spans="1:16" x14ac:dyDescent="0.25">
      <c r="A338" s="21" t="s">
        <v>586</v>
      </c>
      <c r="B338" s="21" t="s">
        <v>587</v>
      </c>
      <c r="C338" s="35" t="s">
        <v>30</v>
      </c>
      <c r="D338" s="23" t="s">
        <v>17</v>
      </c>
      <c r="E338" s="24">
        <v>7.8478499999999976</v>
      </c>
      <c r="F338" s="24">
        <v>8.1748437499999973</v>
      </c>
      <c r="G338" s="24">
        <v>8.5018374999999988</v>
      </c>
      <c r="H338" s="24">
        <v>9.4828187499999981</v>
      </c>
      <c r="I338" s="24">
        <v>10.136806249999998</v>
      </c>
      <c r="J338" s="24">
        <v>15.728399374999999</v>
      </c>
      <c r="K338" s="49">
        <f t="shared" si="76"/>
        <v>408.93838374999996</v>
      </c>
      <c r="M338" s="50">
        <f t="shared" si="77"/>
        <v>1.0041666666666673</v>
      </c>
      <c r="N338" s="50">
        <f t="shared" si="78"/>
        <v>0.92400000000000038</v>
      </c>
      <c r="O338" s="50">
        <f t="shared" si="79"/>
        <v>0.85000000000000009</v>
      </c>
      <c r="P338" s="50">
        <f t="shared" si="80"/>
        <v>0.65862068965517251</v>
      </c>
    </row>
    <row r="339" spans="1:16" x14ac:dyDescent="0.25">
      <c r="A339" s="21" t="s">
        <v>588</v>
      </c>
      <c r="B339" s="21" t="s">
        <v>589</v>
      </c>
      <c r="C339" s="35" t="s">
        <v>30</v>
      </c>
      <c r="D339" s="23" t="s">
        <v>17</v>
      </c>
      <c r="E339" s="24">
        <v>7.8478499999999976</v>
      </c>
      <c r="F339" s="24">
        <v>8.1748437499999973</v>
      </c>
      <c r="G339" s="24">
        <v>8.5018374999999988</v>
      </c>
      <c r="H339" s="24">
        <v>9.4828187499999981</v>
      </c>
      <c r="I339" s="24">
        <v>10.136806249999998</v>
      </c>
      <c r="J339" s="24">
        <v>15.728399374999999</v>
      </c>
      <c r="K339" s="49">
        <f t="shared" si="76"/>
        <v>408.93838374999996</v>
      </c>
      <c r="M339" s="50">
        <f t="shared" si="77"/>
        <v>1.0041666666666673</v>
      </c>
      <c r="N339" s="50">
        <f t="shared" si="78"/>
        <v>0.92400000000000038</v>
      </c>
      <c r="O339" s="50">
        <f t="shared" si="79"/>
        <v>0.85000000000000009</v>
      </c>
      <c r="P339" s="50">
        <f t="shared" si="80"/>
        <v>0.65862068965517251</v>
      </c>
    </row>
    <row r="340" spans="1:16" x14ac:dyDescent="0.25">
      <c r="A340" s="29" t="s">
        <v>590</v>
      </c>
      <c r="B340" s="16"/>
      <c r="C340" s="32"/>
      <c r="D340" s="33"/>
    </row>
    <row r="341" spans="1:16" x14ac:dyDescent="0.25">
      <c r="A341" s="26" t="s">
        <v>591</v>
      </c>
      <c r="B341" s="27" t="s">
        <v>592</v>
      </c>
      <c r="C341" s="28"/>
      <c r="D341" s="30" t="s">
        <v>154</v>
      </c>
      <c r="E341" s="24">
        <v>41.015948999999992</v>
      </c>
      <c r="F341" s="24">
        <v>42.724946874999993</v>
      </c>
      <c r="G341" s="24">
        <v>44.433944749999995</v>
      </c>
      <c r="H341" s="24">
        <v>49.560938374999992</v>
      </c>
      <c r="I341" s="24">
        <v>52.978934124999988</v>
      </c>
      <c r="J341" s="24">
        <v>82.202797787499989</v>
      </c>
      <c r="K341" s="49">
        <f>J341*$G$2</f>
        <v>2137.2727424749996</v>
      </c>
      <c r="M341" s="50">
        <f>J341/E341-1</f>
        <v>1.0041666666666669</v>
      </c>
      <c r="N341" s="50">
        <f>J341/F341-1</f>
        <v>0.92399999999999993</v>
      </c>
      <c r="O341" s="50">
        <f>J341/G341-1</f>
        <v>0.84999999999999987</v>
      </c>
      <c r="P341" s="50">
        <f>J341/H341-1</f>
        <v>0.65862068965517251</v>
      </c>
    </row>
    <row r="342" spans="1:16" x14ac:dyDescent="0.25">
      <c r="A342" s="20" t="s">
        <v>593</v>
      </c>
      <c r="B342" s="20" t="s">
        <v>594</v>
      </c>
      <c r="C342" s="22"/>
      <c r="D342" s="23" t="s">
        <v>154</v>
      </c>
      <c r="E342" s="24">
        <v>43.885550099999996</v>
      </c>
      <c r="F342" s="24">
        <v>45.7141146875</v>
      </c>
      <c r="G342" s="24">
        <v>47.542679275000005</v>
      </c>
      <c r="H342" s="24">
        <v>53.028373037499996</v>
      </c>
      <c r="I342" s="24">
        <v>56.685502212500005</v>
      </c>
      <c r="J342" s="24">
        <v>87.953956658750016</v>
      </c>
      <c r="K342" s="49">
        <f>J342*$G$2</f>
        <v>2286.8028731275003</v>
      </c>
      <c r="M342" s="50">
        <f>J342/E342-1</f>
        <v>1.0041666666666673</v>
      </c>
      <c r="N342" s="50">
        <f>J342/F342-1</f>
        <v>0.92400000000000038</v>
      </c>
      <c r="O342" s="50">
        <f>J342/G342-1</f>
        <v>0.85000000000000009</v>
      </c>
      <c r="P342" s="50">
        <f>J342/H342-1</f>
        <v>0.65862068965517273</v>
      </c>
    </row>
    <row r="343" spans="1:16" x14ac:dyDescent="0.25">
      <c r="A343" s="20" t="s">
        <v>595</v>
      </c>
      <c r="B343" s="20" t="s">
        <v>596</v>
      </c>
      <c r="C343" s="22"/>
      <c r="D343" s="23" t="s">
        <v>154</v>
      </c>
      <c r="E343" s="24">
        <v>37.568291879999997</v>
      </c>
      <c r="F343" s="24">
        <v>39.133637374999999</v>
      </c>
      <c r="G343" s="24">
        <v>40.698982870000002</v>
      </c>
      <c r="H343" s="24">
        <v>45.395019355000002</v>
      </c>
      <c r="I343" s="24">
        <v>48.525710345</v>
      </c>
      <c r="J343" s="24">
        <v>75.293118309500002</v>
      </c>
      <c r="K343" s="49">
        <f>J343*$G$2</f>
        <v>1957.6210760470001</v>
      </c>
      <c r="M343" s="50">
        <f>J343/E343-1</f>
        <v>1.0041666666666669</v>
      </c>
      <c r="N343" s="50">
        <f>J343/F343-1</f>
        <v>0.92400000000000015</v>
      </c>
      <c r="O343" s="50">
        <f>J343/G343-1</f>
        <v>0.84999999999999987</v>
      </c>
      <c r="P343" s="50">
        <f>J343/H343-1</f>
        <v>0.65862068965517229</v>
      </c>
    </row>
    <row r="344" spans="1:16" x14ac:dyDescent="0.25">
      <c r="A344" s="21" t="s">
        <v>597</v>
      </c>
      <c r="B344" s="21" t="s">
        <v>598</v>
      </c>
      <c r="C344" s="35"/>
      <c r="D344" s="23" t="s">
        <v>154</v>
      </c>
      <c r="E344" s="24">
        <v>32.043059699999986</v>
      </c>
      <c r="F344" s="24">
        <v>33.378187187499989</v>
      </c>
      <c r="G344" s="24">
        <v>34.713314674999992</v>
      </c>
      <c r="H344" s="24">
        <v>38.718697137499987</v>
      </c>
      <c r="I344" s="24">
        <v>41.388952112499986</v>
      </c>
      <c r="J344" s="24">
        <v>64.219632148749994</v>
      </c>
      <c r="K344" s="49">
        <f>J344*$G$2</f>
        <v>1669.7104358674999</v>
      </c>
      <c r="M344" s="50">
        <f>J344/E344-1</f>
        <v>1.0041666666666673</v>
      </c>
      <c r="N344" s="50">
        <f>J344/F344-1</f>
        <v>0.92400000000000038</v>
      </c>
      <c r="O344" s="50">
        <f>J344/G344-1</f>
        <v>0.85000000000000031</v>
      </c>
      <c r="P344" s="50">
        <f>J344/H344-1</f>
        <v>0.65862068965517273</v>
      </c>
    </row>
    <row r="345" spans="1:16" x14ac:dyDescent="0.25">
      <c r="A345" s="31" t="s">
        <v>599</v>
      </c>
      <c r="B345" s="12"/>
      <c r="C345" s="10"/>
      <c r="D345" s="11"/>
      <c r="E345" s="13" t="s">
        <v>6</v>
      </c>
      <c r="F345" s="13" t="s">
        <v>7</v>
      </c>
      <c r="G345" s="13" t="s">
        <v>8</v>
      </c>
      <c r="H345" s="13" t="s">
        <v>9</v>
      </c>
      <c r="I345" s="13"/>
      <c r="J345" s="13" t="s">
        <v>10</v>
      </c>
      <c r="K345" s="14" t="s">
        <v>11</v>
      </c>
      <c r="L345" s="15"/>
      <c r="M345" s="13" t="s">
        <v>6</v>
      </c>
      <c r="N345" s="13" t="s">
        <v>7</v>
      </c>
      <c r="O345" s="13" t="s">
        <v>8</v>
      </c>
      <c r="P345" s="13" t="s">
        <v>9</v>
      </c>
    </row>
    <row r="346" spans="1:16" x14ac:dyDescent="0.25">
      <c r="A346" s="29" t="s">
        <v>537</v>
      </c>
      <c r="B346" s="16"/>
      <c r="C346" s="32"/>
      <c r="D346" s="33"/>
      <c r="E346" s="19"/>
      <c r="F346" s="19"/>
      <c r="G346" s="19"/>
      <c r="H346" s="19"/>
      <c r="I346" s="19"/>
      <c r="J346" s="19"/>
      <c r="K346" s="19"/>
      <c r="M346" s="19"/>
      <c r="N346" s="19"/>
      <c r="O346" s="19"/>
      <c r="P346" s="19"/>
    </row>
    <row r="347" spans="1:16" x14ac:dyDescent="0.25">
      <c r="A347" s="20" t="s">
        <v>600</v>
      </c>
      <c r="B347" s="21" t="s">
        <v>601</v>
      </c>
      <c r="C347" s="22"/>
      <c r="D347" s="23" t="s">
        <v>68</v>
      </c>
      <c r="E347" s="24">
        <v>113.80465943999998</v>
      </c>
      <c r="F347" s="24">
        <v>118.54652024999999</v>
      </c>
      <c r="G347" s="24">
        <v>123.28838105999999</v>
      </c>
      <c r="H347" s="24">
        <v>137.51396348999998</v>
      </c>
      <c r="I347" s="24">
        <v>146.99768510999999</v>
      </c>
      <c r="J347" s="24">
        <v>228.08350496099999</v>
      </c>
      <c r="K347" s="49">
        <f>J347*$G$2</f>
        <v>5930.1711289859995</v>
      </c>
      <c r="M347" s="50">
        <f>J347/E347-1</f>
        <v>1.0041666666666669</v>
      </c>
      <c r="N347" s="50">
        <f>J347/F347-1</f>
        <v>0.92400000000000015</v>
      </c>
      <c r="O347" s="50">
        <f>J347/G347-1</f>
        <v>0.85000000000000009</v>
      </c>
      <c r="P347" s="50">
        <f>J347/H347-1</f>
        <v>0.65862068965517251</v>
      </c>
    </row>
    <row r="348" spans="1:16" x14ac:dyDescent="0.25">
      <c r="A348" s="20" t="s">
        <v>602</v>
      </c>
      <c r="B348" s="21" t="s">
        <v>603</v>
      </c>
      <c r="C348" s="22"/>
      <c r="D348" s="23" t="s">
        <v>68</v>
      </c>
      <c r="E348" s="24">
        <v>112.05209723999999</v>
      </c>
      <c r="F348" s="24">
        <v>116.720934625</v>
      </c>
      <c r="G348" s="24">
        <v>121.38977201</v>
      </c>
      <c r="H348" s="24">
        <v>135.396284165</v>
      </c>
      <c r="I348" s="24">
        <v>144.733958935</v>
      </c>
      <c r="J348" s="24">
        <v>224.57107821850002</v>
      </c>
      <c r="K348" s="49">
        <f>J348*$G$2</f>
        <v>5838.8480336810007</v>
      </c>
      <c r="M348" s="50">
        <f>J348/E348-1</f>
        <v>1.0041666666666669</v>
      </c>
      <c r="N348" s="50">
        <f>J348/F348-1</f>
        <v>0.92400000000000015</v>
      </c>
      <c r="O348" s="50">
        <f>J348/G348-1</f>
        <v>0.85000000000000009</v>
      </c>
      <c r="P348" s="50">
        <f>J348/H348-1</f>
        <v>0.65862068965517251</v>
      </c>
    </row>
    <row r="349" spans="1:16" x14ac:dyDescent="0.25">
      <c r="A349" s="26" t="s">
        <v>604</v>
      </c>
      <c r="B349" s="27" t="s">
        <v>605</v>
      </c>
      <c r="C349" s="28"/>
      <c r="D349" s="30" t="s">
        <v>68</v>
      </c>
      <c r="E349" s="24">
        <v>46.798902539999993</v>
      </c>
      <c r="F349" s="24">
        <v>48.748856812499994</v>
      </c>
      <c r="G349" s="24">
        <v>50.698811084999996</v>
      </c>
      <c r="H349" s="24">
        <v>56.548673902499992</v>
      </c>
      <c r="I349" s="24">
        <v>60.448582447499994</v>
      </c>
      <c r="J349" s="24">
        <v>93.792800507249993</v>
      </c>
      <c r="K349" s="49">
        <f>J349*$G$2</f>
        <v>2438.6128131884998</v>
      </c>
      <c r="M349" s="50">
        <f>J349/E349-1</f>
        <v>1.0041666666666669</v>
      </c>
      <c r="N349" s="50">
        <f>J349/F349-1</f>
        <v>0.92400000000000015</v>
      </c>
      <c r="O349" s="50">
        <f>J349/G349-1</f>
        <v>0.85000000000000009</v>
      </c>
      <c r="P349" s="50">
        <f>J349/H349-1</f>
        <v>0.65862068965517251</v>
      </c>
    </row>
    <row r="350" spans="1:16" x14ac:dyDescent="0.25">
      <c r="A350" s="29" t="s">
        <v>544</v>
      </c>
      <c r="B350" s="16"/>
      <c r="C350" s="32"/>
      <c r="D350" s="33"/>
    </row>
    <row r="351" spans="1:16" x14ac:dyDescent="0.25">
      <c r="A351" s="20" t="s">
        <v>606</v>
      </c>
      <c r="B351" s="20" t="s">
        <v>607</v>
      </c>
      <c r="C351" s="22"/>
      <c r="D351" s="25" t="s">
        <v>68</v>
      </c>
      <c r="E351" s="24">
        <v>39.494415299999993</v>
      </c>
      <c r="F351" s="24">
        <v>41.140015937499996</v>
      </c>
      <c r="G351" s="24">
        <v>42.785616574999999</v>
      </c>
      <c r="H351" s="24">
        <v>47.722418487499993</v>
      </c>
      <c r="I351" s="24">
        <v>51.013619762499992</v>
      </c>
      <c r="J351" s="24">
        <v>79.153390663750002</v>
      </c>
      <c r="K351" s="49">
        <f>J351*$G$2</f>
        <v>2057.9881572575</v>
      </c>
      <c r="M351" s="50">
        <f>J351/E351-1</f>
        <v>1.0041666666666669</v>
      </c>
      <c r="N351" s="50">
        <f>J351/F351-1</f>
        <v>0.92400000000000015</v>
      </c>
      <c r="O351" s="50">
        <f>J351/G351-1</f>
        <v>0.85000000000000009</v>
      </c>
      <c r="P351" s="50">
        <f>J351/H351-1</f>
        <v>0.65862068965517273</v>
      </c>
    </row>
    <row r="352" spans="1:16" x14ac:dyDescent="0.25">
      <c r="A352" s="21" t="s">
        <v>608</v>
      </c>
      <c r="B352" s="21" t="s">
        <v>609</v>
      </c>
      <c r="C352" s="35" t="s">
        <v>30</v>
      </c>
      <c r="D352" s="23" t="s">
        <v>68</v>
      </c>
      <c r="E352" s="24">
        <v>23.011320000000001</v>
      </c>
      <c r="F352" s="24">
        <v>23.970125000000003</v>
      </c>
      <c r="G352" s="24">
        <v>24.928930000000005</v>
      </c>
      <c r="H352" s="24">
        <v>27.805345000000003</v>
      </c>
      <c r="I352" s="24">
        <v>29.722955000000002</v>
      </c>
      <c r="J352" s="24">
        <v>46.11852050000001</v>
      </c>
      <c r="K352" s="49">
        <f>J352*$G$2</f>
        <v>1199.0815330000003</v>
      </c>
      <c r="M352" s="50">
        <f>J352/E352-1</f>
        <v>1.0041666666666669</v>
      </c>
      <c r="N352" s="50">
        <f>J352/F352-1</f>
        <v>0.92400000000000015</v>
      </c>
      <c r="O352" s="50">
        <f>J352/G352-1</f>
        <v>0.85000000000000009</v>
      </c>
      <c r="P352" s="50">
        <f>J352/H352-1</f>
        <v>0.65862068965517251</v>
      </c>
    </row>
    <row r="353" spans="1:16" x14ac:dyDescent="0.25">
      <c r="A353" s="29" t="s">
        <v>610</v>
      </c>
      <c r="B353" s="16"/>
      <c r="C353" s="32"/>
      <c r="D353" s="33"/>
    </row>
    <row r="354" spans="1:16" x14ac:dyDescent="0.25">
      <c r="A354" s="20" t="s">
        <v>611</v>
      </c>
      <c r="B354" s="21" t="s">
        <v>612</v>
      </c>
      <c r="C354" s="22"/>
      <c r="D354" s="23" t="s">
        <v>68</v>
      </c>
      <c r="E354" s="24">
        <v>20.923079999999995</v>
      </c>
      <c r="F354" s="24">
        <v>21.794874999999998</v>
      </c>
      <c r="G354" s="24">
        <v>22.666669999999996</v>
      </c>
      <c r="H354" s="24">
        <v>25.282054999999993</v>
      </c>
      <c r="I354" s="24">
        <v>27.025644999999997</v>
      </c>
      <c r="J354" s="24">
        <v>41.933339499999995</v>
      </c>
      <c r="K354" s="49">
        <f>J354*$G$2</f>
        <v>1090.2668269999999</v>
      </c>
      <c r="M354" s="50">
        <f>J354/E354-1</f>
        <v>1.0041666666666669</v>
      </c>
      <c r="N354" s="50">
        <f>J354/F354-1</f>
        <v>0.92399999999999993</v>
      </c>
      <c r="O354" s="50">
        <f>J354/G354-1</f>
        <v>0.85000000000000009</v>
      </c>
      <c r="P354" s="50">
        <f>J354/H354-1</f>
        <v>0.65862068965517273</v>
      </c>
    </row>
    <row r="355" spans="1:16" x14ac:dyDescent="0.25">
      <c r="A355" s="29" t="s">
        <v>613</v>
      </c>
      <c r="B355" s="16"/>
      <c r="C355" s="32"/>
      <c r="D355" s="33"/>
    </row>
    <row r="356" spans="1:16" x14ac:dyDescent="0.25">
      <c r="A356" s="21" t="s">
        <v>614</v>
      </c>
      <c r="B356" s="21" t="s">
        <v>615</v>
      </c>
      <c r="C356" s="35" t="s">
        <v>30</v>
      </c>
      <c r="D356" s="23" t="s">
        <v>68</v>
      </c>
      <c r="E356" s="24">
        <v>7.8478499999999976</v>
      </c>
      <c r="F356" s="24">
        <v>8.1748437499999973</v>
      </c>
      <c r="G356" s="24">
        <v>8.5018374999999988</v>
      </c>
      <c r="H356" s="24">
        <v>9.4828187499999981</v>
      </c>
      <c r="I356" s="24">
        <v>10.136806249999998</v>
      </c>
      <c r="J356" s="24">
        <v>15.728399374999999</v>
      </c>
      <c r="K356" s="49">
        <f>J356*$G$2</f>
        <v>408.93838374999996</v>
      </c>
      <c r="M356" s="50">
        <f>J356/E356-1</f>
        <v>1.0041666666666673</v>
      </c>
      <c r="N356" s="50">
        <f>J356/F356-1</f>
        <v>0.92400000000000038</v>
      </c>
      <c r="O356" s="50">
        <f>J356/G356-1</f>
        <v>0.85000000000000009</v>
      </c>
      <c r="P356" s="50">
        <f>J356/H356-1</f>
        <v>0.65862068965517251</v>
      </c>
    </row>
    <row r="357" spans="1:16" x14ac:dyDescent="0.25">
      <c r="A357" s="21" t="s">
        <v>616</v>
      </c>
      <c r="B357" s="21" t="s">
        <v>617</v>
      </c>
      <c r="C357" s="35" t="s">
        <v>30</v>
      </c>
      <c r="D357" s="23" t="s">
        <v>68</v>
      </c>
      <c r="E357" s="24">
        <v>7.8478499999999976</v>
      </c>
      <c r="F357" s="24">
        <v>8.1748437499999973</v>
      </c>
      <c r="G357" s="24">
        <v>8.5018374999999988</v>
      </c>
      <c r="H357" s="24">
        <v>9.4828187499999981</v>
      </c>
      <c r="I357" s="24">
        <v>10.136806249999998</v>
      </c>
      <c r="J357" s="24">
        <v>15.728399374999999</v>
      </c>
      <c r="K357" s="49">
        <f>J357*$G$2</f>
        <v>408.93838374999996</v>
      </c>
      <c r="M357" s="50">
        <f>J357/E357-1</f>
        <v>1.0041666666666673</v>
      </c>
      <c r="N357" s="50">
        <f>J357/F357-1</f>
        <v>0.92400000000000038</v>
      </c>
      <c r="O357" s="50">
        <f>J357/G357-1</f>
        <v>0.85000000000000009</v>
      </c>
      <c r="P357" s="50">
        <f>J357/H357-1</f>
        <v>0.65862068965517251</v>
      </c>
    </row>
    <row r="358" spans="1:16" x14ac:dyDescent="0.25">
      <c r="A358" s="21" t="s">
        <v>618</v>
      </c>
      <c r="B358" s="21" t="s">
        <v>619</v>
      </c>
      <c r="C358" s="35" t="s">
        <v>30</v>
      </c>
      <c r="D358" s="23" t="s">
        <v>68</v>
      </c>
      <c r="E358" s="24">
        <v>7.8478499999999976</v>
      </c>
      <c r="F358" s="24">
        <v>8.1748437499999973</v>
      </c>
      <c r="G358" s="24">
        <v>8.5018374999999988</v>
      </c>
      <c r="H358" s="24">
        <v>9.4828187499999981</v>
      </c>
      <c r="I358" s="24">
        <v>10.136806249999998</v>
      </c>
      <c r="J358" s="24">
        <v>15.728399374999999</v>
      </c>
      <c r="K358" s="49">
        <f>J358*$G$2</f>
        <v>408.93838374999996</v>
      </c>
      <c r="M358" s="50">
        <f>J358/E358-1</f>
        <v>1.0041666666666673</v>
      </c>
      <c r="N358" s="50">
        <f>J358/F358-1</f>
        <v>0.92400000000000038</v>
      </c>
      <c r="O358" s="50">
        <f>J358/G358-1</f>
        <v>0.85000000000000009</v>
      </c>
      <c r="P358" s="50">
        <f>J358/H358-1</f>
        <v>0.65862068965517251</v>
      </c>
    </row>
    <row r="359" spans="1:16" x14ac:dyDescent="0.25">
      <c r="A359" s="29" t="s">
        <v>590</v>
      </c>
      <c r="B359" s="16"/>
      <c r="C359" s="32"/>
      <c r="D359" s="33"/>
    </row>
    <row r="360" spans="1:16" x14ac:dyDescent="0.25">
      <c r="A360" s="21" t="s">
        <v>620</v>
      </c>
      <c r="B360" s="21" t="s">
        <v>621</v>
      </c>
      <c r="C360" s="35"/>
      <c r="D360" s="23" t="s">
        <v>68</v>
      </c>
      <c r="E360" s="24">
        <v>37.656330179999998</v>
      </c>
      <c r="F360" s="24">
        <v>39.2253439375</v>
      </c>
      <c r="G360" s="24">
        <v>40.794357695000002</v>
      </c>
      <c r="H360" s="24">
        <v>45.501398967499995</v>
      </c>
      <c r="I360" s="24">
        <v>48.639426482499999</v>
      </c>
      <c r="J360" s="24">
        <v>75.469561735750005</v>
      </c>
      <c r="K360" s="49">
        <f>J360*$G$2</f>
        <v>1962.2086051295</v>
      </c>
      <c r="M360" s="50">
        <f>J360/E360-1</f>
        <v>1.0041666666666669</v>
      </c>
      <c r="N360" s="50">
        <f>J360/F360-1</f>
        <v>0.92400000000000015</v>
      </c>
      <c r="O360" s="50">
        <f>J360/G360-1</f>
        <v>0.85000000000000009</v>
      </c>
      <c r="P360" s="50">
        <f>J360/H360-1</f>
        <v>0.65862068965517273</v>
      </c>
    </row>
    <row r="361" spans="1:16" x14ac:dyDescent="0.25">
      <c r="A361" s="31" t="s">
        <v>622</v>
      </c>
      <c r="B361" s="12"/>
      <c r="C361" s="10"/>
      <c r="D361" s="11"/>
      <c r="E361" s="13" t="s">
        <v>6</v>
      </c>
      <c r="F361" s="13" t="s">
        <v>7</v>
      </c>
      <c r="G361" s="13" t="s">
        <v>8</v>
      </c>
      <c r="H361" s="13" t="s">
        <v>9</v>
      </c>
      <c r="I361" s="13"/>
      <c r="J361" s="13" t="s">
        <v>10</v>
      </c>
      <c r="K361" s="14" t="s">
        <v>11</v>
      </c>
      <c r="L361" s="15"/>
      <c r="M361" s="13" t="s">
        <v>6</v>
      </c>
      <c r="N361" s="13" t="s">
        <v>7</v>
      </c>
      <c r="O361" s="13" t="s">
        <v>8</v>
      </c>
      <c r="P361" s="13" t="s">
        <v>9</v>
      </c>
    </row>
    <row r="362" spans="1:16" x14ac:dyDescent="0.25">
      <c r="A362" s="40" t="s">
        <v>53</v>
      </c>
      <c r="B362" s="39"/>
      <c r="C362" s="32"/>
      <c r="D362" s="33"/>
      <c r="E362" s="19"/>
      <c r="F362" s="19"/>
      <c r="G362" s="19"/>
      <c r="H362" s="19"/>
      <c r="I362" s="19"/>
      <c r="J362" s="19"/>
      <c r="K362" s="19"/>
      <c r="M362" s="19"/>
      <c r="N362" s="19"/>
      <c r="O362" s="19"/>
      <c r="P362" s="19"/>
    </row>
    <row r="363" spans="1:16" x14ac:dyDescent="0.25">
      <c r="A363" s="20" t="s">
        <v>623</v>
      </c>
      <c r="B363" s="20" t="s">
        <v>624</v>
      </c>
      <c r="C363" s="34"/>
      <c r="D363" s="25" t="s">
        <v>625</v>
      </c>
      <c r="E363" s="24">
        <v>61.72511999999999</v>
      </c>
      <c r="F363" s="24">
        <v>64.296999999999997</v>
      </c>
      <c r="G363" s="24">
        <v>66.868880000000004</v>
      </c>
      <c r="H363" s="24">
        <v>74.584519999999998</v>
      </c>
      <c r="I363" s="24">
        <v>79.728279999999998</v>
      </c>
      <c r="J363" s="24">
        <v>123.70742800000001</v>
      </c>
      <c r="K363" s="49">
        <f>J363*$G$2</f>
        <v>3216.3931280000002</v>
      </c>
      <c r="M363" s="50">
        <f>J363/E363-1</f>
        <v>1.0041666666666673</v>
      </c>
      <c r="N363" s="50">
        <f>J363/F363-1</f>
        <v>0.92400000000000015</v>
      </c>
      <c r="O363" s="50">
        <f>J363/G363-1</f>
        <v>0.85000000000000009</v>
      </c>
      <c r="P363" s="50">
        <f>J363/H363-1</f>
        <v>0.65862068965517251</v>
      </c>
    </row>
    <row r="364" spans="1:16" x14ac:dyDescent="0.25">
      <c r="A364" s="20" t="s">
        <v>626</v>
      </c>
      <c r="B364" s="20" t="s">
        <v>627</v>
      </c>
      <c r="C364" s="34"/>
      <c r="D364" s="25" t="s">
        <v>625</v>
      </c>
      <c r="E364" s="24">
        <v>41.601454205999993</v>
      </c>
      <c r="F364" s="24">
        <v>43.334848131249998</v>
      </c>
      <c r="G364" s="24">
        <v>45.068242056499997</v>
      </c>
      <c r="H364" s="24">
        <v>50.268423832249994</v>
      </c>
      <c r="I364" s="24">
        <v>53.735211682749998</v>
      </c>
      <c r="J364" s="24">
        <v>83.376247804524994</v>
      </c>
      <c r="K364" s="49">
        <f>J364*$G$2</f>
        <v>2167.7824429176499</v>
      </c>
      <c r="M364" s="50">
        <f>J364/E364-1</f>
        <v>1.0041666666666669</v>
      </c>
      <c r="N364" s="50">
        <f>J364/F364-1</f>
        <v>0.92399999999999993</v>
      </c>
      <c r="O364" s="50">
        <f>J364/G364-1</f>
        <v>0.84999999999999987</v>
      </c>
      <c r="P364" s="50">
        <f>J364/H364-1</f>
        <v>0.65862068965517251</v>
      </c>
    </row>
    <row r="365" spans="1:16" x14ac:dyDescent="0.25">
      <c r="A365" s="20" t="s">
        <v>628</v>
      </c>
      <c r="B365" s="20" t="s">
        <v>629</v>
      </c>
      <c r="C365" s="34"/>
      <c r="D365" s="25" t="s">
        <v>630</v>
      </c>
      <c r="E365" s="24">
        <v>33.609443099999993</v>
      </c>
      <c r="F365" s="24">
        <v>35.009836562499991</v>
      </c>
      <c r="G365" s="24">
        <v>36.410230024999997</v>
      </c>
      <c r="H365" s="24">
        <v>40.611410412499993</v>
      </c>
      <c r="I365" s="24">
        <v>43.412197337499997</v>
      </c>
      <c r="J365" s="24">
        <v>67.358925546249992</v>
      </c>
      <c r="K365" s="49">
        <f>J365*$G$2</f>
        <v>1751.3320642024999</v>
      </c>
      <c r="M365" s="50">
        <f>J365/E365-1</f>
        <v>1.0041666666666669</v>
      </c>
      <c r="N365" s="50">
        <f>J365/F365-1</f>
        <v>0.92400000000000015</v>
      </c>
      <c r="O365" s="50">
        <f>J365/G365-1</f>
        <v>0.84999999999999987</v>
      </c>
      <c r="P365" s="50">
        <f>J365/H365-1</f>
        <v>0.65862068965517251</v>
      </c>
    </row>
    <row r="366" spans="1:16" x14ac:dyDescent="0.25">
      <c r="A366" s="40" t="s">
        <v>5</v>
      </c>
      <c r="B366" s="39"/>
      <c r="C366" s="32"/>
      <c r="D366" s="33"/>
    </row>
    <row r="367" spans="1:16" x14ac:dyDescent="0.25">
      <c r="A367" s="20" t="s">
        <v>631</v>
      </c>
      <c r="B367" s="20" t="s">
        <v>632</v>
      </c>
      <c r="C367" s="34"/>
      <c r="D367" s="25" t="s">
        <v>630</v>
      </c>
      <c r="E367" s="24">
        <v>63.781031603999999</v>
      </c>
      <c r="F367" s="24">
        <v>66.4385745875</v>
      </c>
      <c r="G367" s="24">
        <v>69.096117571000008</v>
      </c>
      <c r="H367" s="24">
        <v>77.068746521500003</v>
      </c>
      <c r="I367" s="24">
        <v>82.383832488500005</v>
      </c>
      <c r="J367" s="24">
        <v>127.82781750635002</v>
      </c>
      <c r="K367" s="49">
        <f t="shared" ref="K367:K386" si="81">J367*$G$2</f>
        <v>3323.5232551651006</v>
      </c>
      <c r="M367" s="50">
        <f t="shared" ref="M367:M386" si="82">J367/E367-1</f>
        <v>1.0041666666666669</v>
      </c>
      <c r="N367" s="50">
        <f t="shared" ref="N367:N386" si="83">J367/F367-1</f>
        <v>0.92400000000000015</v>
      </c>
      <c r="O367" s="50">
        <f t="shared" ref="O367:O386" si="84">J367/G367-1</f>
        <v>0.85000000000000009</v>
      </c>
      <c r="P367" s="50">
        <f t="shared" ref="P367:P386" si="85">J367/H367-1</f>
        <v>0.65862068965517251</v>
      </c>
    </row>
    <row r="368" spans="1:16" x14ac:dyDescent="0.25">
      <c r="A368" s="26" t="s">
        <v>633</v>
      </c>
      <c r="B368" s="27" t="s">
        <v>634</v>
      </c>
      <c r="C368" s="28"/>
      <c r="D368" s="30" t="s">
        <v>630</v>
      </c>
      <c r="E368" s="24">
        <v>38.544096599999996</v>
      </c>
      <c r="F368" s="24">
        <v>40.150100625</v>
      </c>
      <c r="G368" s="24">
        <v>41.756104650000005</v>
      </c>
      <c r="H368" s="24">
        <v>46.574116724999996</v>
      </c>
      <c r="I368" s="24">
        <v>49.786124775000005</v>
      </c>
      <c r="J368" s="24">
        <v>77.248793602500015</v>
      </c>
      <c r="K368" s="49">
        <f t="shared" si="81"/>
        <v>2008.4686336650004</v>
      </c>
      <c r="M368" s="50">
        <f t="shared" si="82"/>
        <v>1.0041666666666673</v>
      </c>
      <c r="N368" s="50">
        <f t="shared" si="83"/>
        <v>0.92400000000000038</v>
      </c>
      <c r="O368" s="50">
        <f t="shared" si="84"/>
        <v>0.85000000000000009</v>
      </c>
      <c r="P368" s="50">
        <f t="shared" si="85"/>
        <v>0.65862068965517295</v>
      </c>
    </row>
    <row r="369" spans="1:16" x14ac:dyDescent="0.25">
      <c r="A369" s="26" t="s">
        <v>635</v>
      </c>
      <c r="B369" s="27" t="s">
        <v>636</v>
      </c>
      <c r="C369" s="28"/>
      <c r="D369" s="30" t="s">
        <v>630</v>
      </c>
      <c r="E369" s="24">
        <v>61.057037783999988</v>
      </c>
      <c r="F369" s="24">
        <v>63.601081024999992</v>
      </c>
      <c r="G369" s="24">
        <v>66.145124265999996</v>
      </c>
      <c r="H369" s="24">
        <v>73.777253988999988</v>
      </c>
      <c r="I369" s="24">
        <v>78.865340470999996</v>
      </c>
      <c r="J369" s="24">
        <v>122.3684798921</v>
      </c>
      <c r="K369" s="49">
        <f t="shared" si="81"/>
        <v>3181.5804771946</v>
      </c>
      <c r="M369" s="50">
        <f t="shared" si="82"/>
        <v>1.0041666666666669</v>
      </c>
      <c r="N369" s="50">
        <f t="shared" si="83"/>
        <v>0.92400000000000015</v>
      </c>
      <c r="O369" s="50">
        <f t="shared" si="84"/>
        <v>0.85000000000000009</v>
      </c>
      <c r="P369" s="50">
        <f t="shared" si="85"/>
        <v>0.65862068965517273</v>
      </c>
    </row>
    <row r="370" spans="1:16" x14ac:dyDescent="0.25">
      <c r="A370" s="20" t="s">
        <v>637</v>
      </c>
      <c r="B370" s="20" t="s">
        <v>638</v>
      </c>
      <c r="C370" s="34"/>
      <c r="D370" s="25" t="s">
        <v>630</v>
      </c>
      <c r="E370" s="24">
        <v>61.253116739999989</v>
      </c>
      <c r="F370" s="24">
        <v>63.805329937499991</v>
      </c>
      <c r="G370" s="24">
        <v>66.357543135</v>
      </c>
      <c r="H370" s="24">
        <v>74.014182727499986</v>
      </c>
      <c r="I370" s="24">
        <v>79.11860912249999</v>
      </c>
      <c r="J370" s="24">
        <v>122.76145479975001</v>
      </c>
      <c r="K370" s="49">
        <f t="shared" si="81"/>
        <v>3191.7978247935002</v>
      </c>
      <c r="M370" s="50">
        <f t="shared" si="82"/>
        <v>1.0041666666666673</v>
      </c>
      <c r="N370" s="50">
        <f t="shared" si="83"/>
        <v>0.92400000000000038</v>
      </c>
      <c r="O370" s="50">
        <f t="shared" si="84"/>
        <v>0.85000000000000009</v>
      </c>
      <c r="P370" s="50">
        <f t="shared" si="85"/>
        <v>0.65862068965517295</v>
      </c>
    </row>
    <row r="371" spans="1:16" x14ac:dyDescent="0.25">
      <c r="A371" s="20" t="s">
        <v>639</v>
      </c>
      <c r="B371" s="20" t="s">
        <v>640</v>
      </c>
      <c r="C371" s="22"/>
      <c r="D371" s="25" t="s">
        <v>630</v>
      </c>
      <c r="E371" s="24">
        <v>55.125815136</v>
      </c>
      <c r="F371" s="24">
        <v>57.422724099999996</v>
      </c>
      <c r="G371" s="24">
        <v>59.719633064</v>
      </c>
      <c r="H371" s="24">
        <v>66.610359955999996</v>
      </c>
      <c r="I371" s="24">
        <v>71.204177884000003</v>
      </c>
      <c r="J371" s="24">
        <v>110.4813211684</v>
      </c>
      <c r="K371" s="49">
        <f t="shared" si="81"/>
        <v>2872.5143503784002</v>
      </c>
      <c r="M371" s="50">
        <f t="shared" si="82"/>
        <v>1.0041666666666669</v>
      </c>
      <c r="N371" s="50">
        <f t="shared" si="83"/>
        <v>0.92400000000000015</v>
      </c>
      <c r="O371" s="50">
        <f t="shared" si="84"/>
        <v>0.85000000000000009</v>
      </c>
      <c r="P371" s="50">
        <f t="shared" si="85"/>
        <v>0.65862068965517251</v>
      </c>
    </row>
    <row r="372" spans="1:16" x14ac:dyDescent="0.25">
      <c r="A372" s="20" t="s">
        <v>641</v>
      </c>
      <c r="B372" s="20" t="s">
        <v>642</v>
      </c>
      <c r="C372" s="22"/>
      <c r="D372" s="23" t="s">
        <v>630</v>
      </c>
      <c r="E372" s="24">
        <v>55.928184743999985</v>
      </c>
      <c r="F372" s="24">
        <v>58.258525774999981</v>
      </c>
      <c r="G372" s="24">
        <v>60.588866805999984</v>
      </c>
      <c r="H372" s="24">
        <v>67.57988989899998</v>
      </c>
      <c r="I372" s="24">
        <v>72.240571960999986</v>
      </c>
      <c r="J372" s="24">
        <v>112.08940359109998</v>
      </c>
      <c r="K372" s="49">
        <f t="shared" si="81"/>
        <v>2914.3244933685996</v>
      </c>
      <c r="M372" s="50">
        <f t="shared" si="82"/>
        <v>1.0041666666666669</v>
      </c>
      <c r="N372" s="50">
        <f t="shared" si="83"/>
        <v>0.92400000000000038</v>
      </c>
      <c r="O372" s="50">
        <f t="shared" si="84"/>
        <v>0.85000000000000009</v>
      </c>
      <c r="P372" s="50">
        <f t="shared" si="85"/>
        <v>0.65862068965517251</v>
      </c>
    </row>
    <row r="373" spans="1:16" x14ac:dyDescent="0.25">
      <c r="A373" s="20" t="s">
        <v>643</v>
      </c>
      <c r="B373" s="20" t="s">
        <v>644</v>
      </c>
      <c r="C373" s="22"/>
      <c r="D373" s="23" t="s">
        <v>630</v>
      </c>
      <c r="E373" s="24">
        <v>50.506565880000004</v>
      </c>
      <c r="F373" s="24">
        <v>52.61100612500001</v>
      </c>
      <c r="G373" s="24">
        <v>54.715446370000009</v>
      </c>
      <c r="H373" s="24">
        <v>61.028767105000007</v>
      </c>
      <c r="I373" s="24">
        <v>65.237647595000013</v>
      </c>
      <c r="J373" s="24">
        <v>101.22357578450003</v>
      </c>
      <c r="K373" s="49">
        <f t="shared" si="81"/>
        <v>2631.8129703970008</v>
      </c>
      <c r="M373" s="50">
        <f t="shared" si="82"/>
        <v>1.0041666666666669</v>
      </c>
      <c r="N373" s="50">
        <f t="shared" si="83"/>
        <v>0.92400000000000015</v>
      </c>
      <c r="O373" s="50">
        <f t="shared" si="84"/>
        <v>0.85000000000000009</v>
      </c>
      <c r="P373" s="50">
        <f t="shared" si="85"/>
        <v>0.65862068965517273</v>
      </c>
    </row>
    <row r="374" spans="1:16" x14ac:dyDescent="0.25">
      <c r="A374" s="20" t="s">
        <v>645</v>
      </c>
      <c r="B374" s="20" t="s">
        <v>646</v>
      </c>
      <c r="C374" s="22"/>
      <c r="D374" s="23" t="s">
        <v>630</v>
      </c>
      <c r="E374" s="24">
        <v>52.5737472</v>
      </c>
      <c r="F374" s="24">
        <v>54.764319999999998</v>
      </c>
      <c r="G374" s="24">
        <v>56.954892800000003</v>
      </c>
      <c r="H374" s="24">
        <v>63.526611199999998</v>
      </c>
      <c r="I374" s="24">
        <v>67.907756800000001</v>
      </c>
      <c r="J374" s="24">
        <v>105.36655168000001</v>
      </c>
      <c r="K374" s="49">
        <f t="shared" si="81"/>
        <v>2739.5303436800004</v>
      </c>
      <c r="M374" s="50">
        <f t="shared" si="82"/>
        <v>1.0041666666666669</v>
      </c>
      <c r="N374" s="50">
        <f t="shared" si="83"/>
        <v>0.92400000000000038</v>
      </c>
      <c r="O374" s="50">
        <f t="shared" si="84"/>
        <v>0.85000000000000009</v>
      </c>
      <c r="P374" s="50">
        <f t="shared" si="85"/>
        <v>0.65862068965517273</v>
      </c>
    </row>
    <row r="375" spans="1:16" x14ac:dyDescent="0.25">
      <c r="A375" s="26" t="s">
        <v>647</v>
      </c>
      <c r="B375" s="27" t="s">
        <v>648</v>
      </c>
      <c r="C375" s="28"/>
      <c r="D375" s="30" t="s">
        <v>630</v>
      </c>
      <c r="E375" s="24">
        <v>27.051250799999998</v>
      </c>
      <c r="F375" s="24">
        <v>28.178386249999999</v>
      </c>
      <c r="G375" s="24">
        <v>29.3055217</v>
      </c>
      <c r="H375" s="24">
        <v>32.686928049999999</v>
      </c>
      <c r="I375" s="24">
        <v>34.94119895</v>
      </c>
      <c r="J375" s="24">
        <v>54.215215145000002</v>
      </c>
      <c r="K375" s="49">
        <f t="shared" si="81"/>
        <v>1409.5955937700001</v>
      </c>
      <c r="M375" s="50">
        <f t="shared" si="82"/>
        <v>1.0041666666666669</v>
      </c>
      <c r="N375" s="50">
        <f t="shared" si="83"/>
        <v>0.92400000000000015</v>
      </c>
      <c r="O375" s="50">
        <f t="shared" si="84"/>
        <v>0.85000000000000009</v>
      </c>
      <c r="P375" s="50">
        <f t="shared" si="85"/>
        <v>0.65862068965517251</v>
      </c>
    </row>
    <row r="376" spans="1:16" x14ac:dyDescent="0.25">
      <c r="A376" s="26" t="s">
        <v>649</v>
      </c>
      <c r="B376" s="27" t="s">
        <v>650</v>
      </c>
      <c r="C376" s="28"/>
      <c r="D376" s="30" t="s">
        <v>630</v>
      </c>
      <c r="E376" s="24">
        <v>26.895242999999997</v>
      </c>
      <c r="F376" s="24">
        <v>28.015878124999997</v>
      </c>
      <c r="G376" s="24">
        <v>29.13651325</v>
      </c>
      <c r="H376" s="24">
        <v>32.498418624999999</v>
      </c>
      <c r="I376" s="24">
        <v>34.739688874999999</v>
      </c>
      <c r="J376" s="24">
        <v>53.902549512500002</v>
      </c>
      <c r="K376" s="49">
        <f t="shared" si="81"/>
        <v>1401.4662873249999</v>
      </c>
      <c r="M376" s="50">
        <f t="shared" si="82"/>
        <v>1.0041666666666669</v>
      </c>
      <c r="N376" s="50">
        <f t="shared" si="83"/>
        <v>0.92400000000000038</v>
      </c>
      <c r="O376" s="50">
        <f t="shared" si="84"/>
        <v>0.85000000000000009</v>
      </c>
      <c r="P376" s="50">
        <f t="shared" si="85"/>
        <v>0.65862068965517251</v>
      </c>
    </row>
    <row r="377" spans="1:16" x14ac:dyDescent="0.25">
      <c r="A377" s="20" t="s">
        <v>651</v>
      </c>
      <c r="B377" s="20" t="s">
        <v>652</v>
      </c>
      <c r="C377" s="41"/>
      <c r="D377" s="25" t="s">
        <v>630</v>
      </c>
      <c r="E377" s="24">
        <v>35.367698465999993</v>
      </c>
      <c r="F377" s="24">
        <v>36.841352568749997</v>
      </c>
      <c r="G377" s="24">
        <v>38.315006671499994</v>
      </c>
      <c r="H377" s="24">
        <v>42.735968979749991</v>
      </c>
      <c r="I377" s="24">
        <v>45.683277185249992</v>
      </c>
      <c r="J377" s="24">
        <v>70.882762342274987</v>
      </c>
      <c r="K377" s="49">
        <f t="shared" si="81"/>
        <v>1842.9518208991497</v>
      </c>
      <c r="M377" s="50">
        <f t="shared" si="82"/>
        <v>1.0041666666666669</v>
      </c>
      <c r="N377" s="50">
        <f t="shared" si="83"/>
        <v>0.92399999999999971</v>
      </c>
      <c r="O377" s="50">
        <f t="shared" si="84"/>
        <v>0.84999999999999987</v>
      </c>
      <c r="P377" s="50">
        <f t="shared" si="85"/>
        <v>0.65862068965517251</v>
      </c>
    </row>
    <row r="378" spans="1:16" x14ac:dyDescent="0.25">
      <c r="A378" s="20" t="s">
        <v>653</v>
      </c>
      <c r="B378" s="20" t="s">
        <v>654</v>
      </c>
      <c r="C378" s="34"/>
      <c r="D378" s="25" t="s">
        <v>630</v>
      </c>
      <c r="E378" s="24">
        <v>27.834370631999995</v>
      </c>
      <c r="F378" s="24">
        <v>28.994136074999997</v>
      </c>
      <c r="G378" s="24">
        <v>30.153901517999998</v>
      </c>
      <c r="H378" s="24">
        <v>33.633197846999998</v>
      </c>
      <c r="I378" s="24">
        <v>35.952728732999994</v>
      </c>
      <c r="J378" s="24">
        <v>55.784717808300002</v>
      </c>
      <c r="K378" s="49">
        <f t="shared" si="81"/>
        <v>1450.4026630158</v>
      </c>
      <c r="M378" s="50">
        <f t="shared" si="82"/>
        <v>1.0041666666666669</v>
      </c>
      <c r="N378" s="50">
        <f t="shared" si="83"/>
        <v>0.92400000000000038</v>
      </c>
      <c r="O378" s="50">
        <f t="shared" si="84"/>
        <v>0.85000000000000009</v>
      </c>
      <c r="P378" s="50">
        <f t="shared" si="85"/>
        <v>0.65862068965517251</v>
      </c>
    </row>
    <row r="379" spans="1:16" x14ac:dyDescent="0.25">
      <c r="A379" s="20" t="s">
        <v>655</v>
      </c>
      <c r="B379" s="20" t="s">
        <v>656</v>
      </c>
      <c r="C379" s="42"/>
      <c r="D379" s="25" t="s">
        <v>630</v>
      </c>
      <c r="E379" s="24">
        <v>21.461920499999998</v>
      </c>
      <c r="F379" s="24">
        <v>22.356167187499999</v>
      </c>
      <c r="G379" s="24">
        <v>23.250413875</v>
      </c>
      <c r="H379" s="24">
        <v>25.933153937499998</v>
      </c>
      <c r="I379" s="24">
        <v>27.721647312499996</v>
      </c>
      <c r="J379" s="24">
        <v>43.013265668750002</v>
      </c>
      <c r="K379" s="49">
        <f t="shared" si="81"/>
        <v>1118.3449073875001</v>
      </c>
      <c r="M379" s="50">
        <f t="shared" si="82"/>
        <v>1.0041666666666669</v>
      </c>
      <c r="N379" s="50">
        <f t="shared" si="83"/>
        <v>0.92400000000000015</v>
      </c>
      <c r="O379" s="50">
        <f t="shared" si="84"/>
        <v>0.85000000000000009</v>
      </c>
      <c r="P379" s="50">
        <f t="shared" si="85"/>
        <v>0.65862068965517251</v>
      </c>
    </row>
    <row r="380" spans="1:16" x14ac:dyDescent="0.25">
      <c r="A380" s="20" t="s">
        <v>657</v>
      </c>
      <c r="B380" s="20" t="s">
        <v>658</v>
      </c>
      <c r="C380" s="22"/>
      <c r="D380" s="25" t="s">
        <v>630</v>
      </c>
      <c r="E380" s="24">
        <v>21.883380215999999</v>
      </c>
      <c r="F380" s="24">
        <v>22.795187724999998</v>
      </c>
      <c r="G380" s="24">
        <v>23.706995234000001</v>
      </c>
      <c r="H380" s="24">
        <v>26.442417760999998</v>
      </c>
      <c r="I380" s="24">
        <v>28.266032779</v>
      </c>
      <c r="J380" s="24">
        <v>43.857941182900007</v>
      </c>
      <c r="K380" s="49">
        <f t="shared" si="81"/>
        <v>1140.3064707554001</v>
      </c>
      <c r="M380" s="50">
        <f t="shared" si="82"/>
        <v>1.0041666666666669</v>
      </c>
      <c r="N380" s="50">
        <f t="shared" si="83"/>
        <v>0.92400000000000038</v>
      </c>
      <c r="O380" s="50">
        <f t="shared" si="84"/>
        <v>0.85000000000000031</v>
      </c>
      <c r="P380" s="50">
        <f t="shared" si="85"/>
        <v>0.65862068965517273</v>
      </c>
    </row>
    <row r="381" spans="1:16" x14ac:dyDescent="0.25">
      <c r="A381" s="20" t="s">
        <v>659</v>
      </c>
      <c r="B381" s="20" t="s">
        <v>660</v>
      </c>
      <c r="C381" s="42"/>
      <c r="D381" s="25" t="s">
        <v>56</v>
      </c>
      <c r="E381" s="24">
        <v>20.459029679999997</v>
      </c>
      <c r="F381" s="24">
        <v>21.311489249999997</v>
      </c>
      <c r="G381" s="24">
        <v>22.163948819999998</v>
      </c>
      <c r="H381" s="24">
        <v>24.721327529999996</v>
      </c>
      <c r="I381" s="24">
        <v>26.426246669999998</v>
      </c>
      <c r="J381" s="24">
        <v>41.003305316999999</v>
      </c>
      <c r="K381" s="49">
        <f t="shared" si="81"/>
        <v>1066.0859382419999</v>
      </c>
      <c r="M381" s="50">
        <f t="shared" si="82"/>
        <v>1.0041666666666669</v>
      </c>
      <c r="N381" s="50">
        <f t="shared" si="83"/>
        <v>0.92400000000000015</v>
      </c>
      <c r="O381" s="50">
        <f t="shared" si="84"/>
        <v>0.85000000000000009</v>
      </c>
      <c r="P381" s="50">
        <f t="shared" si="85"/>
        <v>0.65862068965517251</v>
      </c>
    </row>
    <row r="382" spans="1:16" x14ac:dyDescent="0.25">
      <c r="A382" s="26" t="s">
        <v>661</v>
      </c>
      <c r="B382" s="27" t="s">
        <v>662</v>
      </c>
      <c r="C382" s="28"/>
      <c r="D382" s="30" t="s">
        <v>56</v>
      </c>
      <c r="E382" s="24">
        <v>18.728638079999996</v>
      </c>
      <c r="F382" s="24">
        <v>19.508997999999998</v>
      </c>
      <c r="G382" s="24">
        <v>20.289357919999997</v>
      </c>
      <c r="H382" s="24">
        <v>22.630437679999996</v>
      </c>
      <c r="I382" s="24">
        <v>24.191157519999997</v>
      </c>
      <c r="J382" s="24">
        <v>37.535312151999996</v>
      </c>
      <c r="K382" s="49">
        <f t="shared" si="81"/>
        <v>975.91811595199988</v>
      </c>
      <c r="M382" s="50">
        <f t="shared" si="82"/>
        <v>1.0041666666666669</v>
      </c>
      <c r="N382" s="50">
        <f t="shared" si="83"/>
        <v>0.92399999999999993</v>
      </c>
      <c r="O382" s="50">
        <f t="shared" si="84"/>
        <v>0.85000000000000009</v>
      </c>
      <c r="P382" s="50">
        <f t="shared" si="85"/>
        <v>0.65862068965517251</v>
      </c>
    </row>
    <row r="383" spans="1:16" x14ac:dyDescent="0.25">
      <c r="A383" s="26" t="s">
        <v>663</v>
      </c>
      <c r="B383" s="27" t="s">
        <v>664</v>
      </c>
      <c r="C383" s="28"/>
      <c r="D383" s="30" t="s">
        <v>56</v>
      </c>
      <c r="E383" s="24">
        <v>20.939297759999999</v>
      </c>
      <c r="F383" s="24">
        <v>21.811768499999999</v>
      </c>
      <c r="G383" s="24">
        <v>22.68423924</v>
      </c>
      <c r="H383" s="24">
        <v>25.301651459999999</v>
      </c>
      <c r="I383" s="24">
        <v>27.04659294</v>
      </c>
      <c r="J383" s="24">
        <v>41.965842594000001</v>
      </c>
      <c r="K383" s="49">
        <f t="shared" si="81"/>
        <v>1091.1119074440001</v>
      </c>
      <c r="M383" s="50">
        <f t="shared" si="82"/>
        <v>1.0041666666666669</v>
      </c>
      <c r="N383" s="50">
        <f t="shared" si="83"/>
        <v>0.92400000000000015</v>
      </c>
      <c r="O383" s="50">
        <f t="shared" si="84"/>
        <v>0.85000000000000009</v>
      </c>
      <c r="P383" s="50">
        <f t="shared" si="85"/>
        <v>0.65862068965517251</v>
      </c>
    </row>
    <row r="384" spans="1:16" x14ac:dyDescent="0.25">
      <c r="A384" s="26" t="s">
        <v>665</v>
      </c>
      <c r="B384" s="27" t="s">
        <v>666</v>
      </c>
      <c r="C384" s="28"/>
      <c r="D384" s="30" t="s">
        <v>630</v>
      </c>
      <c r="E384" s="24">
        <v>15.892879349999998</v>
      </c>
      <c r="F384" s="24">
        <v>16.555082656249997</v>
      </c>
      <c r="G384" s="24">
        <v>17.217285962499997</v>
      </c>
      <c r="H384" s="24">
        <v>19.203895881249995</v>
      </c>
      <c r="I384" s="24">
        <v>20.528302493749997</v>
      </c>
      <c r="J384" s="24">
        <v>31.851979030624996</v>
      </c>
      <c r="K384" s="49">
        <f t="shared" si="81"/>
        <v>828.15145479624994</v>
      </c>
      <c r="M384" s="50">
        <f t="shared" si="82"/>
        <v>1.0041666666666669</v>
      </c>
      <c r="N384" s="50">
        <f t="shared" si="83"/>
        <v>0.92400000000000015</v>
      </c>
      <c r="O384" s="50">
        <f t="shared" si="84"/>
        <v>0.85000000000000009</v>
      </c>
      <c r="P384" s="50">
        <f t="shared" si="85"/>
        <v>0.65862068965517273</v>
      </c>
    </row>
    <row r="385" spans="1:16" x14ac:dyDescent="0.25">
      <c r="A385" s="20" t="s">
        <v>667</v>
      </c>
      <c r="B385" s="20" t="s">
        <v>668</v>
      </c>
      <c r="C385" s="22"/>
      <c r="D385" s="25" t="s">
        <v>630</v>
      </c>
      <c r="E385" s="24">
        <v>19.512690330143997</v>
      </c>
      <c r="F385" s="24">
        <v>20.325719093899998</v>
      </c>
      <c r="G385" s="24">
        <v>21.138747857655996</v>
      </c>
      <c r="H385" s="24">
        <v>23.577834148923994</v>
      </c>
      <c r="I385" s="24">
        <v>25.203891676435997</v>
      </c>
      <c r="J385" s="24">
        <v>39.106683536663596</v>
      </c>
      <c r="K385" s="49">
        <f t="shared" si="81"/>
        <v>1016.7737719532535</v>
      </c>
      <c r="M385" s="50">
        <f t="shared" si="82"/>
        <v>1.0041666666666669</v>
      </c>
      <c r="N385" s="50">
        <f t="shared" si="83"/>
        <v>0.92399999999999993</v>
      </c>
      <c r="O385" s="50">
        <f t="shared" si="84"/>
        <v>0.85000000000000009</v>
      </c>
      <c r="P385" s="50">
        <f t="shared" si="85"/>
        <v>0.65862068965517273</v>
      </c>
    </row>
    <row r="386" spans="1:16" x14ac:dyDescent="0.25">
      <c r="A386" s="20" t="s">
        <v>669</v>
      </c>
      <c r="B386" s="20" t="s">
        <v>670</v>
      </c>
      <c r="C386" s="22"/>
      <c r="D386" s="25" t="s">
        <v>630</v>
      </c>
      <c r="E386" s="24">
        <v>13.943402122367999</v>
      </c>
      <c r="F386" s="24">
        <v>14.524377210799999</v>
      </c>
      <c r="G386" s="24">
        <v>15.105352299231999</v>
      </c>
      <c r="H386" s="24">
        <v>16.848277564527997</v>
      </c>
      <c r="I386" s="24">
        <v>18.010227741392001</v>
      </c>
      <c r="J386" s="24">
        <v>27.944901753579199</v>
      </c>
      <c r="K386" s="49">
        <f t="shared" si="81"/>
        <v>726.56744559305912</v>
      </c>
      <c r="M386" s="50">
        <f t="shared" si="82"/>
        <v>1.0041666666666669</v>
      </c>
      <c r="N386" s="50">
        <f t="shared" si="83"/>
        <v>0.92399999999999993</v>
      </c>
      <c r="O386" s="50">
        <f t="shared" si="84"/>
        <v>0.85000000000000009</v>
      </c>
      <c r="P386" s="50">
        <f t="shared" si="85"/>
        <v>0.65862068965517273</v>
      </c>
    </row>
    <row r="387" spans="1:16" x14ac:dyDescent="0.25">
      <c r="A387" s="40" t="s">
        <v>671</v>
      </c>
      <c r="B387" s="39"/>
      <c r="C387" s="32"/>
      <c r="D387" s="33"/>
    </row>
    <row r="388" spans="1:16" x14ac:dyDescent="0.25">
      <c r="A388" s="26" t="s">
        <v>672</v>
      </c>
      <c r="B388" s="27" t="s">
        <v>673</v>
      </c>
      <c r="C388" s="28"/>
      <c r="D388" s="30" t="s">
        <v>56</v>
      </c>
      <c r="E388" s="24">
        <v>13.886172239999999</v>
      </c>
      <c r="F388" s="24">
        <v>14.46476275</v>
      </c>
      <c r="G388" s="24">
        <v>15.04335326</v>
      </c>
      <c r="H388" s="24">
        <v>16.779124790000001</v>
      </c>
      <c r="I388" s="24">
        <v>17.93630581</v>
      </c>
      <c r="J388" s="24">
        <v>27.830203531000002</v>
      </c>
      <c r="K388" s="49">
        <f t="shared" ref="K388:K396" si="86">J388*$G$2</f>
        <v>723.5852918060001</v>
      </c>
      <c r="M388" s="50">
        <f t="shared" ref="M388:M396" si="87">J388/E388-1</f>
        <v>1.0041666666666669</v>
      </c>
      <c r="N388" s="50">
        <f t="shared" ref="N388:N396" si="88">J388/F388-1</f>
        <v>0.92400000000000015</v>
      </c>
      <c r="O388" s="50">
        <f t="shared" ref="O388:O396" si="89">J388/G388-1</f>
        <v>0.85000000000000009</v>
      </c>
      <c r="P388" s="50">
        <f t="shared" ref="P388:P396" si="90">J388/H388-1</f>
        <v>0.65862068965517251</v>
      </c>
    </row>
    <row r="389" spans="1:16" x14ac:dyDescent="0.25">
      <c r="A389" s="26" t="s">
        <v>674</v>
      </c>
      <c r="B389" s="27" t="s">
        <v>675</v>
      </c>
      <c r="C389" s="28"/>
      <c r="D389" s="30" t="s">
        <v>56</v>
      </c>
      <c r="E389" s="24">
        <v>11.59656624</v>
      </c>
      <c r="F389" s="24">
        <v>12.0797565</v>
      </c>
      <c r="G389" s="24">
        <v>12.562946760000001</v>
      </c>
      <c r="H389" s="24">
        <v>14.012517540000001</v>
      </c>
      <c r="I389" s="24">
        <v>14.978898060000001</v>
      </c>
      <c r="J389" s="24">
        <v>23.241451506000004</v>
      </c>
      <c r="K389" s="49">
        <f t="shared" si="86"/>
        <v>604.27773915600005</v>
      </c>
      <c r="M389" s="50">
        <f t="shared" si="87"/>
        <v>1.0041666666666673</v>
      </c>
      <c r="N389" s="50">
        <f t="shared" si="88"/>
        <v>0.92400000000000038</v>
      </c>
      <c r="O389" s="50">
        <f t="shared" si="89"/>
        <v>0.85000000000000031</v>
      </c>
      <c r="P389" s="50">
        <f t="shared" si="90"/>
        <v>0.65862068965517251</v>
      </c>
    </row>
    <row r="390" spans="1:16" x14ac:dyDescent="0.25">
      <c r="A390" s="20" t="s">
        <v>676</v>
      </c>
      <c r="B390" s="20" t="s">
        <v>677</v>
      </c>
      <c r="C390" s="34"/>
      <c r="D390" s="25" t="s">
        <v>56</v>
      </c>
      <c r="E390" s="24">
        <v>11.59656624</v>
      </c>
      <c r="F390" s="24">
        <v>12.0797565</v>
      </c>
      <c r="G390" s="24">
        <v>12.562946760000001</v>
      </c>
      <c r="H390" s="24">
        <v>14.012517540000001</v>
      </c>
      <c r="I390" s="24">
        <v>14.978898060000001</v>
      </c>
      <c r="J390" s="24">
        <v>23.241451506000004</v>
      </c>
      <c r="K390" s="49">
        <f t="shared" si="86"/>
        <v>604.27773915600005</v>
      </c>
      <c r="M390" s="50">
        <f t="shared" si="87"/>
        <v>1.0041666666666673</v>
      </c>
      <c r="N390" s="50">
        <f t="shared" si="88"/>
        <v>0.92400000000000038</v>
      </c>
      <c r="O390" s="50">
        <f t="shared" si="89"/>
        <v>0.85000000000000031</v>
      </c>
      <c r="P390" s="50">
        <f t="shared" si="90"/>
        <v>0.65862068965517251</v>
      </c>
    </row>
    <row r="391" spans="1:16" x14ac:dyDescent="0.25">
      <c r="A391" s="20" t="s">
        <v>678</v>
      </c>
      <c r="B391" s="20" t="s">
        <v>679</v>
      </c>
      <c r="C391" s="34"/>
      <c r="D391" s="25" t="s">
        <v>630</v>
      </c>
      <c r="E391" s="24">
        <v>10.494572138667406</v>
      </c>
      <c r="F391" s="24">
        <v>10.931845977778549</v>
      </c>
      <c r="G391" s="24">
        <v>11.369119816889691</v>
      </c>
      <c r="H391" s="24">
        <v>12.680941334223117</v>
      </c>
      <c r="I391" s="24">
        <v>13.555489012445401</v>
      </c>
      <c r="J391" s="24">
        <v>21.032871661245931</v>
      </c>
      <c r="K391" s="49">
        <f t="shared" si="86"/>
        <v>546.85466319239424</v>
      </c>
      <c r="M391" s="50">
        <f t="shared" si="87"/>
        <v>1.0041666666666669</v>
      </c>
      <c r="N391" s="50">
        <f t="shared" si="88"/>
        <v>0.92400000000000038</v>
      </c>
      <c r="O391" s="50">
        <f t="shared" si="89"/>
        <v>0.85000000000000009</v>
      </c>
      <c r="P391" s="50">
        <f t="shared" si="90"/>
        <v>0.65862068965517251</v>
      </c>
    </row>
    <row r="392" spans="1:16" x14ac:dyDescent="0.25">
      <c r="A392" s="20" t="s">
        <v>680</v>
      </c>
      <c r="B392" s="20" t="s">
        <v>681</v>
      </c>
      <c r="C392" s="22"/>
      <c r="D392" s="25" t="s">
        <v>630</v>
      </c>
      <c r="E392" s="24">
        <v>7.760835479999999</v>
      </c>
      <c r="F392" s="24">
        <v>8.0842036249999989</v>
      </c>
      <c r="G392" s="24">
        <v>8.4075717699999988</v>
      </c>
      <c r="H392" s="24">
        <v>9.3776762049999984</v>
      </c>
      <c r="I392" s="24">
        <v>10.024412495</v>
      </c>
      <c r="J392" s="24">
        <v>15.554007774499999</v>
      </c>
      <c r="K392" s="49">
        <f t="shared" si="86"/>
        <v>404.40420213699997</v>
      </c>
      <c r="M392" s="50">
        <f t="shared" si="87"/>
        <v>1.0041666666666669</v>
      </c>
      <c r="N392" s="50">
        <f t="shared" si="88"/>
        <v>0.92400000000000015</v>
      </c>
      <c r="O392" s="50">
        <f t="shared" si="89"/>
        <v>0.85000000000000009</v>
      </c>
      <c r="P392" s="50">
        <f t="shared" si="90"/>
        <v>0.65862068965517251</v>
      </c>
    </row>
    <row r="393" spans="1:16" x14ac:dyDescent="0.25">
      <c r="A393" s="20" t="s">
        <v>682</v>
      </c>
      <c r="B393" s="20" t="s">
        <v>683</v>
      </c>
      <c r="C393" s="34"/>
      <c r="D393" s="25" t="s">
        <v>684</v>
      </c>
      <c r="E393" s="24">
        <v>8.9909579999999991</v>
      </c>
      <c r="F393" s="24">
        <v>9.36558125</v>
      </c>
      <c r="G393" s="24">
        <v>9.7402045000000008</v>
      </c>
      <c r="H393" s="24">
        <v>10.86407425</v>
      </c>
      <c r="I393" s="24">
        <v>11.61332075</v>
      </c>
      <c r="J393" s="24">
        <v>18.019378325000002</v>
      </c>
      <c r="K393" s="49">
        <f t="shared" si="86"/>
        <v>468.50383645000005</v>
      </c>
      <c r="M393" s="50">
        <f t="shared" si="87"/>
        <v>1.0041666666666669</v>
      </c>
      <c r="N393" s="50">
        <f t="shared" si="88"/>
        <v>0.92400000000000015</v>
      </c>
      <c r="O393" s="50">
        <f t="shared" si="89"/>
        <v>0.85000000000000009</v>
      </c>
      <c r="P393" s="50">
        <f t="shared" si="90"/>
        <v>0.65862068965517251</v>
      </c>
    </row>
    <row r="394" spans="1:16" x14ac:dyDescent="0.25">
      <c r="A394" s="20" t="s">
        <v>685</v>
      </c>
      <c r="B394" s="20" t="s">
        <v>686</v>
      </c>
      <c r="C394" s="22"/>
      <c r="D394" s="25" t="s">
        <v>17</v>
      </c>
      <c r="E394" s="24">
        <v>9.2858879999999981</v>
      </c>
      <c r="F394" s="24">
        <v>9.6727999999999987</v>
      </c>
      <c r="G394" s="24">
        <v>10.059711999999998</v>
      </c>
      <c r="H394" s="24">
        <v>11.220447999999998</v>
      </c>
      <c r="I394" s="24">
        <v>11.994271999999999</v>
      </c>
      <c r="J394" s="24">
        <v>18.610467199999995</v>
      </c>
      <c r="K394" s="49">
        <f t="shared" si="86"/>
        <v>483.87214719999986</v>
      </c>
      <c r="M394" s="50">
        <f t="shared" si="87"/>
        <v>1.0041666666666664</v>
      </c>
      <c r="N394" s="50">
        <f t="shared" si="88"/>
        <v>0.92399999999999971</v>
      </c>
      <c r="O394" s="50">
        <f t="shared" si="89"/>
        <v>0.84999999999999987</v>
      </c>
      <c r="P394" s="50">
        <f t="shared" si="90"/>
        <v>0.65862068965517229</v>
      </c>
    </row>
    <row r="395" spans="1:16" x14ac:dyDescent="0.25">
      <c r="A395" s="20" t="s">
        <v>687</v>
      </c>
      <c r="B395" s="21" t="s">
        <v>688</v>
      </c>
      <c r="C395" s="22"/>
      <c r="D395" s="23" t="s">
        <v>684</v>
      </c>
      <c r="E395" s="24">
        <v>3.4279679999999995</v>
      </c>
      <c r="F395" s="24">
        <v>3.5707999999999993</v>
      </c>
      <c r="G395" s="24">
        <v>3.7136319999999996</v>
      </c>
      <c r="H395" s="24">
        <v>4.1421279999999996</v>
      </c>
      <c r="I395" s="24">
        <v>4.4277919999999993</v>
      </c>
      <c r="J395" s="24">
        <v>6.8702191999999993</v>
      </c>
      <c r="K395" s="49">
        <f t="shared" si="86"/>
        <v>178.62569919999999</v>
      </c>
      <c r="M395" s="50">
        <f t="shared" si="87"/>
        <v>1.0041666666666669</v>
      </c>
      <c r="N395" s="50">
        <f t="shared" si="88"/>
        <v>0.92400000000000015</v>
      </c>
      <c r="O395" s="50">
        <f t="shared" si="89"/>
        <v>0.85000000000000009</v>
      </c>
      <c r="P395" s="50">
        <f t="shared" si="90"/>
        <v>0.65862068965517251</v>
      </c>
    </row>
    <row r="396" spans="1:16" x14ac:dyDescent="0.25">
      <c r="A396" s="20" t="s">
        <v>689</v>
      </c>
      <c r="B396" s="21" t="s">
        <v>690</v>
      </c>
      <c r="C396" s="22"/>
      <c r="D396" s="23" t="s">
        <v>630</v>
      </c>
      <c r="E396" s="24">
        <v>9.418403099999999</v>
      </c>
      <c r="F396" s="24">
        <v>9.8108365624999987</v>
      </c>
      <c r="G396" s="24">
        <v>10.203270025</v>
      </c>
      <c r="H396" s="24">
        <v>11.380570412499999</v>
      </c>
      <c r="I396" s="24">
        <v>12.1654373375</v>
      </c>
      <c r="J396" s="24">
        <v>18.876049546250002</v>
      </c>
      <c r="K396" s="49">
        <f t="shared" si="86"/>
        <v>490.77728820250002</v>
      </c>
      <c r="M396" s="50">
        <f t="shared" si="87"/>
        <v>1.0041666666666669</v>
      </c>
      <c r="N396" s="50">
        <f t="shared" si="88"/>
        <v>0.92400000000000038</v>
      </c>
      <c r="O396" s="50">
        <f t="shared" si="89"/>
        <v>0.85000000000000009</v>
      </c>
      <c r="P396" s="50">
        <f t="shared" si="90"/>
        <v>0.65862068965517273</v>
      </c>
    </row>
    <row r="397" spans="1:16" x14ac:dyDescent="0.25">
      <c r="A397" s="40" t="s">
        <v>691</v>
      </c>
      <c r="B397" s="39"/>
      <c r="C397" s="32"/>
      <c r="D397" s="33"/>
    </row>
    <row r="398" spans="1:16" x14ac:dyDescent="0.25">
      <c r="A398" s="20" t="s">
        <v>692</v>
      </c>
      <c r="B398" s="20" t="s">
        <v>693</v>
      </c>
      <c r="C398" s="22"/>
      <c r="D398" s="25" t="s">
        <v>630</v>
      </c>
      <c r="E398" s="24">
        <v>20.208128999999996</v>
      </c>
      <c r="F398" s="24">
        <v>21.050134374999999</v>
      </c>
      <c r="G398" s="24">
        <v>21.892139749999998</v>
      </c>
      <c r="H398" s="24">
        <v>24.418155874999997</v>
      </c>
      <c r="I398" s="24">
        <v>26.102166624999999</v>
      </c>
      <c r="J398" s="24">
        <v>40.500458537500002</v>
      </c>
      <c r="K398" s="49">
        <f>J398*$G$2</f>
        <v>1053.011921975</v>
      </c>
      <c r="M398" s="50">
        <f>J398/E398-1</f>
        <v>1.0041666666666673</v>
      </c>
      <c r="N398" s="50">
        <f>J398/F398-1</f>
        <v>0.92400000000000015</v>
      </c>
      <c r="O398" s="50">
        <f>J398/G398-1</f>
        <v>0.85000000000000031</v>
      </c>
      <c r="P398" s="50">
        <f>J398/H398-1</f>
        <v>0.65862068965517273</v>
      </c>
    </row>
    <row r="399" spans="1:16" x14ac:dyDescent="0.25">
      <c r="A399" s="31" t="s">
        <v>694</v>
      </c>
      <c r="B399" s="12"/>
      <c r="C399" s="10"/>
      <c r="D399" s="11"/>
      <c r="E399" s="13" t="s">
        <v>6</v>
      </c>
      <c r="F399" s="13" t="s">
        <v>7</v>
      </c>
      <c r="G399" s="13" t="s">
        <v>8</v>
      </c>
      <c r="H399" s="13" t="s">
        <v>9</v>
      </c>
      <c r="I399" s="13"/>
      <c r="J399" s="13" t="s">
        <v>10</v>
      </c>
      <c r="K399" s="14" t="s">
        <v>11</v>
      </c>
      <c r="L399" s="15"/>
      <c r="M399" s="13" t="s">
        <v>6</v>
      </c>
      <c r="N399" s="13" t="s">
        <v>7</v>
      </c>
      <c r="O399" s="13" t="s">
        <v>8</v>
      </c>
      <c r="P399" s="13" t="s">
        <v>9</v>
      </c>
    </row>
    <row r="400" spans="1:16" x14ac:dyDescent="0.25">
      <c r="A400" s="40" t="s">
        <v>5</v>
      </c>
      <c r="B400" s="39"/>
      <c r="C400" s="32"/>
      <c r="D400" s="33"/>
    </row>
    <row r="401" spans="1:16" x14ac:dyDescent="0.25">
      <c r="A401" s="26" t="s">
        <v>695</v>
      </c>
      <c r="B401" s="27" t="s">
        <v>696</v>
      </c>
      <c r="C401" s="28"/>
      <c r="D401" s="30" t="s">
        <v>625</v>
      </c>
      <c r="E401" s="24">
        <v>26.197106399999996</v>
      </c>
      <c r="F401" s="24">
        <v>27.288652499999998</v>
      </c>
      <c r="G401" s="24">
        <v>28.380198599999996</v>
      </c>
      <c r="H401" s="24">
        <v>31.654836899999996</v>
      </c>
      <c r="I401" s="24">
        <v>33.837929099999997</v>
      </c>
      <c r="J401" s="24">
        <v>52.503367409999996</v>
      </c>
      <c r="K401" s="49">
        <f>J401*$G$2</f>
        <v>1365.0875526599998</v>
      </c>
      <c r="M401" s="50">
        <f>J401/E401-1</f>
        <v>1.0041666666666669</v>
      </c>
      <c r="N401" s="50">
        <f>J401/F401-1</f>
        <v>0.92399999999999993</v>
      </c>
      <c r="O401" s="50">
        <f>J401/G401-1</f>
        <v>0.85000000000000009</v>
      </c>
      <c r="P401" s="50">
        <f>J401/H401-1</f>
        <v>0.65862068965517251</v>
      </c>
    </row>
    <row r="402" spans="1:16" x14ac:dyDescent="0.25">
      <c r="A402" s="26" t="s">
        <v>697</v>
      </c>
      <c r="B402" s="27" t="s">
        <v>698</v>
      </c>
      <c r="C402" s="28"/>
      <c r="D402" s="30" t="s">
        <v>625</v>
      </c>
      <c r="E402" s="24">
        <v>26.005469699999995</v>
      </c>
      <c r="F402" s="24">
        <v>27.089030937499995</v>
      </c>
      <c r="G402" s="24">
        <v>28.172592174999998</v>
      </c>
      <c r="H402" s="24">
        <v>31.423275887499994</v>
      </c>
      <c r="I402" s="24">
        <v>33.590398362499997</v>
      </c>
      <c r="J402" s="24">
        <v>52.119295523749997</v>
      </c>
      <c r="K402" s="49">
        <f>J402*$G$2</f>
        <v>1355.1016836174999</v>
      </c>
      <c r="M402" s="50">
        <f>J402/E402-1</f>
        <v>1.0041666666666669</v>
      </c>
      <c r="N402" s="50">
        <f>J402/F402-1</f>
        <v>0.92400000000000015</v>
      </c>
      <c r="O402" s="50">
        <f>J402/G402-1</f>
        <v>0.85000000000000009</v>
      </c>
      <c r="P402" s="50">
        <f>J402/H402-1</f>
        <v>0.65862068965517273</v>
      </c>
    </row>
    <row r="403" spans="1:16" x14ac:dyDescent="0.25">
      <c r="A403" s="20" t="s">
        <v>699</v>
      </c>
      <c r="B403" s="20" t="s">
        <v>700</v>
      </c>
      <c r="C403" s="34"/>
      <c r="D403" s="25" t="s">
        <v>625</v>
      </c>
      <c r="E403" s="24">
        <v>32.071485527999997</v>
      </c>
      <c r="F403" s="24">
        <v>33.407797424999998</v>
      </c>
      <c r="G403" s="24">
        <v>34.744109322</v>
      </c>
      <c r="H403" s="24">
        <v>38.753045012999998</v>
      </c>
      <c r="I403" s="24">
        <v>41.425668807000001</v>
      </c>
      <c r="J403" s="24">
        <v>64.276602245700005</v>
      </c>
      <c r="K403" s="49">
        <f>J403*$G$2</f>
        <v>1671.1916583882</v>
      </c>
      <c r="M403" s="50">
        <f>J403/E403-1</f>
        <v>1.0041666666666669</v>
      </c>
      <c r="N403" s="50">
        <f>J403/F403-1</f>
        <v>0.92400000000000015</v>
      </c>
      <c r="O403" s="50">
        <f>J403/G403-1</f>
        <v>0.85000000000000009</v>
      </c>
      <c r="P403" s="50">
        <f>J403/H403-1</f>
        <v>0.65862068965517273</v>
      </c>
    </row>
    <row r="404" spans="1:16" x14ac:dyDescent="0.25">
      <c r="A404" s="26" t="s">
        <v>701</v>
      </c>
      <c r="B404" s="27" t="s">
        <v>702</v>
      </c>
      <c r="C404" s="28"/>
      <c r="D404" s="30" t="s">
        <v>625</v>
      </c>
      <c r="E404" s="24">
        <v>15.044786099999998</v>
      </c>
      <c r="F404" s="24">
        <v>15.671652187499998</v>
      </c>
      <c r="G404" s="24">
        <v>16.298518274999999</v>
      </c>
      <c r="H404" s="24">
        <v>18.179116537499997</v>
      </c>
      <c r="I404" s="24">
        <v>19.432848712499997</v>
      </c>
      <c r="J404" s="24">
        <v>30.152258808750002</v>
      </c>
      <c r="K404" s="49">
        <f>J404*$G$2</f>
        <v>783.9587290275</v>
      </c>
      <c r="M404" s="50">
        <f>J404/E404-1</f>
        <v>1.0041666666666669</v>
      </c>
      <c r="N404" s="50">
        <f>J404/F404-1</f>
        <v>0.92400000000000038</v>
      </c>
      <c r="O404" s="50">
        <f>J404/G404-1</f>
        <v>0.85000000000000009</v>
      </c>
      <c r="P404" s="50">
        <f>J404/H404-1</f>
        <v>0.65862068965517273</v>
      </c>
    </row>
    <row r="405" spans="1:16" x14ac:dyDescent="0.25">
      <c r="A405" s="40" t="s">
        <v>671</v>
      </c>
      <c r="B405" s="39"/>
      <c r="C405" s="32"/>
      <c r="D405" s="33"/>
    </row>
    <row r="406" spans="1:16" x14ac:dyDescent="0.25">
      <c r="A406" s="26" t="s">
        <v>703</v>
      </c>
      <c r="B406" s="27" t="s">
        <v>704</v>
      </c>
      <c r="C406" s="28"/>
      <c r="D406" s="30" t="s">
        <v>56</v>
      </c>
      <c r="E406" s="24">
        <v>13.048259159999999</v>
      </c>
      <c r="F406" s="24">
        <v>13.591936624999999</v>
      </c>
      <c r="G406" s="24">
        <v>14.135614089999999</v>
      </c>
      <c r="H406" s="24">
        <v>15.766646484999997</v>
      </c>
      <c r="I406" s="24">
        <v>16.854001414999999</v>
      </c>
      <c r="J406" s="24">
        <v>26.1508860665</v>
      </c>
      <c r="K406" s="49">
        <f>J406*$G$2</f>
        <v>679.92303772900004</v>
      </c>
      <c r="M406" s="50">
        <f>J406/E406-1</f>
        <v>1.0041666666666669</v>
      </c>
      <c r="N406" s="50">
        <f>J406/F406-1</f>
        <v>0.92400000000000015</v>
      </c>
      <c r="O406" s="50">
        <f>J406/G406-1</f>
        <v>0.85000000000000009</v>
      </c>
      <c r="P406" s="50">
        <f>J406/H406-1</f>
        <v>0.65862068965517273</v>
      </c>
    </row>
    <row r="407" spans="1:16" x14ac:dyDescent="0.25">
      <c r="A407" s="26" t="s">
        <v>705</v>
      </c>
      <c r="B407" s="27" t="s">
        <v>706</v>
      </c>
      <c r="C407" s="28"/>
      <c r="D407" s="30" t="s">
        <v>630</v>
      </c>
      <c r="E407" s="24">
        <v>10.619052959999998</v>
      </c>
      <c r="F407" s="24">
        <v>11.061513499999997</v>
      </c>
      <c r="G407" s="24">
        <v>11.503974039999997</v>
      </c>
      <c r="H407" s="24">
        <v>12.831355659999996</v>
      </c>
      <c r="I407" s="24">
        <v>13.716276739999998</v>
      </c>
      <c r="J407" s="24">
        <v>21.282351973999997</v>
      </c>
      <c r="K407" s="49">
        <f>J407*$G$2</f>
        <v>553.34115132399995</v>
      </c>
      <c r="M407" s="50">
        <f>J407/E407-1</f>
        <v>1.0041666666666669</v>
      </c>
      <c r="N407" s="50">
        <f>J407/F407-1</f>
        <v>0.92400000000000038</v>
      </c>
      <c r="O407" s="50">
        <f>J407/G407-1</f>
        <v>0.85000000000000009</v>
      </c>
      <c r="P407" s="50">
        <f>J407/H407-1</f>
        <v>0.65862068965517273</v>
      </c>
    </row>
    <row r="408" spans="1:16" x14ac:dyDescent="0.25">
      <c r="A408" s="20" t="s">
        <v>707</v>
      </c>
      <c r="B408" s="20" t="s">
        <v>708</v>
      </c>
      <c r="C408" s="34"/>
      <c r="D408" s="25" t="s">
        <v>630</v>
      </c>
      <c r="E408" s="24">
        <v>10.619052959999998</v>
      </c>
      <c r="F408" s="24">
        <v>11.061513499999997</v>
      </c>
      <c r="G408" s="24">
        <v>11.503974039999997</v>
      </c>
      <c r="H408" s="24">
        <v>12.831355659999996</v>
      </c>
      <c r="I408" s="24">
        <v>13.716276739999998</v>
      </c>
      <c r="J408" s="24">
        <v>21.282351973999997</v>
      </c>
      <c r="K408" s="49">
        <f>J408*$G$2</f>
        <v>553.34115132399995</v>
      </c>
      <c r="M408" s="50">
        <f>J408/E408-1</f>
        <v>1.0041666666666669</v>
      </c>
      <c r="N408" s="50">
        <f>J408/F408-1</f>
        <v>0.92400000000000038</v>
      </c>
      <c r="O408" s="50">
        <f>J408/G408-1</f>
        <v>0.85000000000000009</v>
      </c>
      <c r="P408" s="50">
        <f>J408/H408-1</f>
        <v>0.65862068965517273</v>
      </c>
    </row>
    <row r="409" spans="1:16" x14ac:dyDescent="0.25">
      <c r="A409" s="20" t="s">
        <v>709</v>
      </c>
      <c r="B409" s="20" t="s">
        <v>710</v>
      </c>
      <c r="C409" s="22"/>
      <c r="D409" s="25" t="s">
        <v>630</v>
      </c>
      <c r="E409" s="24">
        <v>7.437822719999998</v>
      </c>
      <c r="F409" s="24">
        <v>7.7477319999999983</v>
      </c>
      <c r="G409" s="24">
        <v>8.0576412799999986</v>
      </c>
      <c r="H409" s="24">
        <v>8.9873691199999985</v>
      </c>
      <c r="I409" s="24">
        <v>9.6071876799999973</v>
      </c>
      <c r="J409" s="24">
        <v>14.906636367999997</v>
      </c>
      <c r="K409" s="49">
        <f>J409*$G$2</f>
        <v>387.57254556799995</v>
      </c>
      <c r="M409" s="50">
        <f>J409/E409-1</f>
        <v>1.0041666666666669</v>
      </c>
      <c r="N409" s="50">
        <f>J409/F409-1</f>
        <v>0.92400000000000015</v>
      </c>
      <c r="O409" s="50">
        <f>J409/G409-1</f>
        <v>0.85000000000000009</v>
      </c>
      <c r="P409" s="50">
        <f>J409/H409-1</f>
        <v>0.65862068965517229</v>
      </c>
    </row>
    <row r="410" spans="1:16" x14ac:dyDescent="0.25">
      <c r="A410" s="20" t="s">
        <v>711</v>
      </c>
      <c r="B410" s="21" t="s">
        <v>712</v>
      </c>
      <c r="C410" s="22"/>
      <c r="D410" s="23" t="s">
        <v>56</v>
      </c>
      <c r="E410" s="24">
        <v>8.5165274999999987</v>
      </c>
      <c r="F410" s="24">
        <v>8.8713828124999985</v>
      </c>
      <c r="G410" s="24">
        <v>9.2262381249999983</v>
      </c>
      <c r="H410" s="24">
        <v>10.290804062499998</v>
      </c>
      <c r="I410" s="24">
        <v>11.000514687499999</v>
      </c>
      <c r="J410" s="24">
        <v>17.068540531249997</v>
      </c>
      <c r="K410" s="49">
        <f>J410*$G$2</f>
        <v>443.78205381249995</v>
      </c>
      <c r="M410" s="50">
        <f>J410/E410-1</f>
        <v>1.0041666666666669</v>
      </c>
      <c r="N410" s="50">
        <f>J410/F410-1</f>
        <v>0.92399999999999993</v>
      </c>
      <c r="O410" s="50">
        <f>J410/G410-1</f>
        <v>0.85000000000000009</v>
      </c>
      <c r="P410" s="50">
        <f>J410/H410-1</f>
        <v>0.65862068965517251</v>
      </c>
    </row>
    <row r="411" spans="1:16" x14ac:dyDescent="0.25">
      <c r="A411" s="40" t="s">
        <v>691</v>
      </c>
      <c r="B411" s="39"/>
      <c r="C411" s="32"/>
      <c r="D411" s="33"/>
    </row>
    <row r="412" spans="1:16" x14ac:dyDescent="0.25">
      <c r="A412" s="20" t="s">
        <v>713</v>
      </c>
      <c r="B412" s="20" t="s">
        <v>714</v>
      </c>
      <c r="C412" s="22"/>
      <c r="D412" s="25" t="s">
        <v>630</v>
      </c>
      <c r="E412" s="24">
        <v>19.107070559999997</v>
      </c>
      <c r="F412" s="24">
        <v>19.903198499999995</v>
      </c>
      <c r="G412" s="24">
        <v>20.699326439999997</v>
      </c>
      <c r="H412" s="24">
        <v>23.087710259999994</v>
      </c>
      <c r="I412" s="24">
        <v>24.679966139999998</v>
      </c>
      <c r="J412" s="24">
        <v>38.293753913999993</v>
      </c>
      <c r="K412" s="49">
        <f>J412*$G$2</f>
        <v>995.63760176399978</v>
      </c>
      <c r="M412" s="50">
        <f>J412/E412-1</f>
        <v>1.0041666666666664</v>
      </c>
      <c r="N412" s="50">
        <f>J412/F412-1</f>
        <v>0.92400000000000015</v>
      </c>
      <c r="O412" s="50">
        <f>J412/G412-1</f>
        <v>0.84999999999999987</v>
      </c>
      <c r="P412" s="50">
        <f>J412/H412-1</f>
        <v>0.65862068965517251</v>
      </c>
    </row>
    <row r="413" spans="1:16" x14ac:dyDescent="0.25">
      <c r="A413" s="31" t="s">
        <v>715</v>
      </c>
      <c r="B413" s="12"/>
      <c r="C413" s="10"/>
      <c r="D413" s="11"/>
      <c r="E413" s="13" t="s">
        <v>6</v>
      </c>
      <c r="F413" s="13" t="s">
        <v>7</v>
      </c>
      <c r="G413" s="13" t="s">
        <v>8</v>
      </c>
      <c r="H413" s="13" t="s">
        <v>9</v>
      </c>
      <c r="I413" s="13"/>
      <c r="J413" s="13" t="s">
        <v>10</v>
      </c>
      <c r="K413" s="14" t="s">
        <v>11</v>
      </c>
      <c r="L413" s="15"/>
      <c r="M413" s="13" t="s">
        <v>6</v>
      </c>
      <c r="N413" s="13" t="s">
        <v>7</v>
      </c>
      <c r="O413" s="13" t="s">
        <v>8</v>
      </c>
      <c r="P413" s="13" t="s">
        <v>9</v>
      </c>
    </row>
    <row r="414" spans="1:16" x14ac:dyDescent="0.25">
      <c r="A414" s="40" t="s">
        <v>716</v>
      </c>
      <c r="B414" s="39"/>
      <c r="C414" s="32"/>
      <c r="D414" s="33"/>
    </row>
    <row r="415" spans="1:16" x14ac:dyDescent="0.25">
      <c r="A415" s="20" t="s">
        <v>717</v>
      </c>
      <c r="B415" s="20" t="s">
        <v>718</v>
      </c>
      <c r="C415" s="22"/>
      <c r="D415" s="23" t="s">
        <v>630</v>
      </c>
      <c r="E415" s="24">
        <v>16.925456399999998</v>
      </c>
      <c r="F415" s="24">
        <v>17.630683749999999</v>
      </c>
      <c r="G415" s="24">
        <v>18.335911100000001</v>
      </c>
      <c r="H415" s="24">
        <v>20.451593150000001</v>
      </c>
      <c r="I415" s="24">
        <v>21.86204785</v>
      </c>
      <c r="J415" s="24">
        <v>33.921435535000001</v>
      </c>
      <c r="K415" s="49">
        <f>J415*$G$2</f>
        <v>881.95732391000001</v>
      </c>
      <c r="M415" s="50">
        <f>J415/E415-1</f>
        <v>1.0041666666666669</v>
      </c>
      <c r="N415" s="50">
        <f>J415/F415-1</f>
        <v>0.92400000000000015</v>
      </c>
      <c r="O415" s="50">
        <f>J415/G415-1</f>
        <v>0.84999999999999987</v>
      </c>
      <c r="P415" s="50">
        <f>J415/H415-1</f>
        <v>0.65862068965517229</v>
      </c>
    </row>
    <row r="416" spans="1:16" x14ac:dyDescent="0.25">
      <c r="A416" s="40" t="s">
        <v>719</v>
      </c>
      <c r="B416" s="39"/>
      <c r="C416" s="32"/>
      <c r="D416" s="33"/>
    </row>
    <row r="417" spans="1:16" x14ac:dyDescent="0.25">
      <c r="A417" s="20" t="s">
        <v>720</v>
      </c>
      <c r="B417" s="20" t="s">
        <v>721</v>
      </c>
      <c r="C417" s="22"/>
      <c r="D417" s="23" t="s">
        <v>722</v>
      </c>
      <c r="E417" s="24">
        <v>10.425707699999998</v>
      </c>
      <c r="F417" s="24">
        <v>10.8601121875</v>
      </c>
      <c r="G417" s="24">
        <v>11.294516675000001</v>
      </c>
      <c r="H417" s="24">
        <v>12.597730137499999</v>
      </c>
      <c r="I417" s="24">
        <v>13.4665391125</v>
      </c>
      <c r="J417" s="24">
        <v>20.894855848750002</v>
      </c>
      <c r="K417" s="49">
        <f t="shared" ref="K417:K422" si="91">J417*$G$2</f>
        <v>543.26625206750009</v>
      </c>
      <c r="M417" s="50">
        <f t="shared" ref="M417:M422" si="92">J417/E417-1</f>
        <v>1.0041666666666673</v>
      </c>
      <c r="N417" s="50">
        <f t="shared" ref="N417:N422" si="93">J417/F417-1</f>
        <v>0.92400000000000015</v>
      </c>
      <c r="O417" s="50">
        <f t="shared" ref="O417:O422" si="94">J417/G417-1</f>
        <v>0.85000000000000009</v>
      </c>
      <c r="P417" s="50">
        <f t="shared" ref="P417:P422" si="95">J417/H417-1</f>
        <v>0.65862068965517273</v>
      </c>
    </row>
    <row r="418" spans="1:16" x14ac:dyDescent="0.25">
      <c r="A418" s="20" t="s">
        <v>723</v>
      </c>
      <c r="B418" s="20" t="s">
        <v>724</v>
      </c>
      <c r="C418" s="22"/>
      <c r="D418" s="23" t="s">
        <v>722</v>
      </c>
      <c r="E418" s="24">
        <v>9.1256088000000002</v>
      </c>
      <c r="F418" s="24">
        <v>9.5058425</v>
      </c>
      <c r="G418" s="24">
        <v>9.8860761999999998</v>
      </c>
      <c r="H418" s="24">
        <v>11.026777299999999</v>
      </c>
      <c r="I418" s="24">
        <v>11.7872447</v>
      </c>
      <c r="J418" s="24">
        <v>18.289240970000002</v>
      </c>
      <c r="K418" s="49">
        <f t="shared" si="91"/>
        <v>475.52026522000006</v>
      </c>
      <c r="M418" s="50">
        <f t="shared" si="92"/>
        <v>1.0041666666666669</v>
      </c>
      <c r="N418" s="50">
        <f t="shared" si="93"/>
        <v>0.92400000000000015</v>
      </c>
      <c r="O418" s="50">
        <f t="shared" si="94"/>
        <v>0.85000000000000031</v>
      </c>
      <c r="P418" s="50">
        <f t="shared" si="95"/>
        <v>0.65862068965517273</v>
      </c>
    </row>
    <row r="419" spans="1:16" x14ac:dyDescent="0.25">
      <c r="A419" s="20" t="s">
        <v>725</v>
      </c>
      <c r="B419" s="20" t="s">
        <v>726</v>
      </c>
      <c r="C419" s="22"/>
      <c r="D419" s="23" t="s">
        <v>722</v>
      </c>
      <c r="E419" s="24">
        <v>8.7380639999999996</v>
      </c>
      <c r="F419" s="24">
        <v>9.10215</v>
      </c>
      <c r="G419" s="24">
        <v>9.4662360000000003</v>
      </c>
      <c r="H419" s="24">
        <v>10.558494</v>
      </c>
      <c r="I419" s="24">
        <v>11.286666</v>
      </c>
      <c r="J419" s="24">
        <v>17.512536600000001</v>
      </c>
      <c r="K419" s="49">
        <f t="shared" si="91"/>
        <v>455.3259516</v>
      </c>
      <c r="M419" s="50">
        <f t="shared" si="92"/>
        <v>1.0041666666666669</v>
      </c>
      <c r="N419" s="50">
        <f t="shared" si="93"/>
        <v>0.92400000000000015</v>
      </c>
      <c r="O419" s="50">
        <f t="shared" si="94"/>
        <v>0.85000000000000009</v>
      </c>
      <c r="P419" s="50">
        <f t="shared" si="95"/>
        <v>0.65862068965517251</v>
      </c>
    </row>
    <row r="420" spans="1:16" x14ac:dyDescent="0.25">
      <c r="A420" s="20" t="s">
        <v>727</v>
      </c>
      <c r="B420" s="20" t="s">
        <v>728</v>
      </c>
      <c r="C420" s="22"/>
      <c r="D420" s="23" t="s">
        <v>722</v>
      </c>
      <c r="E420" s="24">
        <v>12.810742199999998</v>
      </c>
      <c r="F420" s="24">
        <v>13.344523124999998</v>
      </c>
      <c r="G420" s="24">
        <v>13.878304049999999</v>
      </c>
      <c r="H420" s="24">
        <v>15.479646824999998</v>
      </c>
      <c r="I420" s="24">
        <v>16.547208675</v>
      </c>
      <c r="J420" s="24">
        <v>25.674862492499997</v>
      </c>
      <c r="K420" s="49">
        <f t="shared" si="91"/>
        <v>667.5464248049999</v>
      </c>
      <c r="M420" s="50">
        <f t="shared" si="92"/>
        <v>1.0041666666666669</v>
      </c>
      <c r="N420" s="50">
        <f t="shared" si="93"/>
        <v>0.92399999999999993</v>
      </c>
      <c r="O420" s="50">
        <f t="shared" si="94"/>
        <v>0.84999999999999987</v>
      </c>
      <c r="P420" s="50">
        <f t="shared" si="95"/>
        <v>0.65862068965517251</v>
      </c>
    </row>
    <row r="421" spans="1:16" x14ac:dyDescent="0.25">
      <c r="A421" s="20" t="s">
        <v>729</v>
      </c>
      <c r="B421" s="20" t="s">
        <v>730</v>
      </c>
      <c r="C421" s="34"/>
      <c r="D421" s="25" t="s">
        <v>722</v>
      </c>
      <c r="E421" s="24">
        <v>10.090877399999998</v>
      </c>
      <c r="F421" s="24">
        <v>10.511330624999999</v>
      </c>
      <c r="G421" s="24">
        <v>10.93178385</v>
      </c>
      <c r="H421" s="24">
        <v>12.193143524999998</v>
      </c>
      <c r="I421" s="24">
        <v>13.034049975</v>
      </c>
      <c r="J421" s="24">
        <v>20.223800122500002</v>
      </c>
      <c r="K421" s="49">
        <f t="shared" si="91"/>
        <v>525.81880318500009</v>
      </c>
      <c r="M421" s="50">
        <f t="shared" si="92"/>
        <v>1.0041666666666673</v>
      </c>
      <c r="N421" s="50">
        <f t="shared" si="93"/>
        <v>0.92400000000000038</v>
      </c>
      <c r="O421" s="50">
        <f t="shared" si="94"/>
        <v>0.85000000000000009</v>
      </c>
      <c r="P421" s="50">
        <f t="shared" si="95"/>
        <v>0.65862068965517273</v>
      </c>
    </row>
    <row r="422" spans="1:16" x14ac:dyDescent="0.25">
      <c r="A422" s="20" t="s">
        <v>731</v>
      </c>
      <c r="B422" s="21" t="s">
        <v>732</v>
      </c>
      <c r="C422" s="22"/>
      <c r="D422" s="23" t="s">
        <v>722</v>
      </c>
      <c r="E422" s="24">
        <v>15.316301353727996</v>
      </c>
      <c r="F422" s="24">
        <v>15.954480576799996</v>
      </c>
      <c r="G422" s="24">
        <v>16.592659799871996</v>
      </c>
      <c r="H422" s="24">
        <v>18.507197469087995</v>
      </c>
      <c r="I422" s="24">
        <v>19.783555915231997</v>
      </c>
      <c r="J422" s="24">
        <v>30.696420629763193</v>
      </c>
      <c r="K422" s="49">
        <f t="shared" si="91"/>
        <v>798.10693637384304</v>
      </c>
      <c r="M422" s="50">
        <f t="shared" si="92"/>
        <v>1.0041666666666669</v>
      </c>
      <c r="N422" s="50">
        <f t="shared" si="93"/>
        <v>0.92399999999999993</v>
      </c>
      <c r="O422" s="50">
        <f t="shared" si="94"/>
        <v>0.85000000000000009</v>
      </c>
      <c r="P422" s="50">
        <f t="shared" si="95"/>
        <v>0.65862068965517251</v>
      </c>
    </row>
    <row r="423" spans="1:16" x14ac:dyDescent="0.25">
      <c r="A423" s="40" t="s">
        <v>733</v>
      </c>
      <c r="B423" s="39"/>
      <c r="C423" s="32"/>
      <c r="D423" s="33"/>
    </row>
    <row r="424" spans="1:16" x14ac:dyDescent="0.25">
      <c r="A424" s="20" t="s">
        <v>734</v>
      </c>
      <c r="B424" s="20" t="s">
        <v>735</v>
      </c>
      <c r="C424" s="34"/>
      <c r="D424" s="25" t="s">
        <v>722</v>
      </c>
      <c r="E424" s="24">
        <v>8.8774845299999985</v>
      </c>
      <c r="F424" s="24">
        <v>9.2473797187500004</v>
      </c>
      <c r="G424" s="24">
        <v>9.6172749075000006</v>
      </c>
      <c r="H424" s="24">
        <v>10.726960473749999</v>
      </c>
      <c r="I424" s="24">
        <v>11.46675085125</v>
      </c>
      <c r="J424" s="24">
        <v>17.791958578875001</v>
      </c>
      <c r="K424" s="49">
        <f t="shared" ref="K424:K431" si="96">J424*$G$2</f>
        <v>462.59092305075001</v>
      </c>
      <c r="M424" s="50">
        <f t="shared" ref="M424:M431" si="97">J424/E424-1</f>
        <v>1.0041666666666669</v>
      </c>
      <c r="N424" s="50">
        <f t="shared" ref="N424:N431" si="98">J424/F424-1</f>
        <v>0.92399999999999993</v>
      </c>
      <c r="O424" s="50">
        <f t="shared" ref="O424:O431" si="99">J424/G424-1</f>
        <v>0.84999999999999987</v>
      </c>
      <c r="P424" s="50">
        <f t="shared" ref="P424:P431" si="100">J424/H424-1</f>
        <v>0.65862068965517251</v>
      </c>
    </row>
    <row r="425" spans="1:16" x14ac:dyDescent="0.25">
      <c r="A425" s="26" t="s">
        <v>736</v>
      </c>
      <c r="B425" s="27" t="s">
        <v>737</v>
      </c>
      <c r="C425" s="28"/>
      <c r="D425" s="30" t="s">
        <v>722</v>
      </c>
      <c r="E425" s="24">
        <v>5.7596099999999986</v>
      </c>
      <c r="F425" s="24">
        <v>5.9995937499999989</v>
      </c>
      <c r="G425" s="24">
        <v>6.2395774999999984</v>
      </c>
      <c r="H425" s="24">
        <v>6.9595287499999978</v>
      </c>
      <c r="I425" s="24">
        <v>7.4394962499999986</v>
      </c>
      <c r="J425" s="24">
        <v>11.543218374999997</v>
      </c>
      <c r="K425" s="49">
        <f t="shared" si="96"/>
        <v>300.1236777499999</v>
      </c>
      <c r="M425" s="50">
        <f t="shared" si="97"/>
        <v>1.0041666666666664</v>
      </c>
      <c r="N425" s="50">
        <f t="shared" si="98"/>
        <v>0.92399999999999971</v>
      </c>
      <c r="O425" s="50">
        <f t="shared" si="99"/>
        <v>0.84999999999999987</v>
      </c>
      <c r="P425" s="50">
        <f t="shared" si="100"/>
        <v>0.65862068965517251</v>
      </c>
    </row>
    <row r="426" spans="1:16" x14ac:dyDescent="0.25">
      <c r="A426" s="20" t="s">
        <v>738</v>
      </c>
      <c r="B426" s="20" t="s">
        <v>739</v>
      </c>
      <c r="C426" s="22"/>
      <c r="D426" s="25" t="s">
        <v>722</v>
      </c>
      <c r="E426" s="24">
        <v>5.5629899999999992</v>
      </c>
      <c r="F426" s="24">
        <v>5.7947812499999998</v>
      </c>
      <c r="G426" s="24">
        <v>6.0265724999999994</v>
      </c>
      <c r="H426" s="24">
        <v>6.7219462499999993</v>
      </c>
      <c r="I426" s="24">
        <v>7.1855287499999996</v>
      </c>
      <c r="J426" s="24">
        <v>11.149159124999999</v>
      </c>
      <c r="K426" s="49">
        <f t="shared" si="96"/>
        <v>289.87813724999995</v>
      </c>
      <c r="M426" s="50">
        <f t="shared" si="97"/>
        <v>1.0041666666666669</v>
      </c>
      <c r="N426" s="50">
        <f t="shared" si="98"/>
        <v>0.92399999999999993</v>
      </c>
      <c r="O426" s="50">
        <f t="shared" si="99"/>
        <v>0.85000000000000009</v>
      </c>
      <c r="P426" s="50">
        <f t="shared" si="100"/>
        <v>0.65862068965517251</v>
      </c>
    </row>
    <row r="427" spans="1:16" x14ac:dyDescent="0.25">
      <c r="A427" s="20" t="s">
        <v>740</v>
      </c>
      <c r="B427" s="20" t="s">
        <v>741</v>
      </c>
      <c r="C427" s="22"/>
      <c r="D427" s="25" t="s">
        <v>722</v>
      </c>
      <c r="E427" s="24">
        <v>12.980309999999999</v>
      </c>
      <c r="F427" s="24">
        <v>13.521156249999999</v>
      </c>
      <c r="G427" s="24">
        <v>14.0620025</v>
      </c>
      <c r="H427" s="24">
        <v>15.684541249999999</v>
      </c>
      <c r="I427" s="24">
        <v>16.766233750000001</v>
      </c>
      <c r="J427" s="24">
        <v>26.014704625</v>
      </c>
      <c r="K427" s="49">
        <f t="shared" si="96"/>
        <v>676.38232025000002</v>
      </c>
      <c r="M427" s="50">
        <f t="shared" si="97"/>
        <v>1.0041666666666669</v>
      </c>
      <c r="N427" s="50">
        <f t="shared" si="98"/>
        <v>0.92400000000000015</v>
      </c>
      <c r="O427" s="50">
        <f t="shared" si="99"/>
        <v>0.85000000000000009</v>
      </c>
      <c r="P427" s="50">
        <f t="shared" si="100"/>
        <v>0.65862068965517251</v>
      </c>
    </row>
    <row r="428" spans="1:16" x14ac:dyDescent="0.25">
      <c r="A428" s="20" t="s">
        <v>742</v>
      </c>
      <c r="B428" s="20" t="s">
        <v>743</v>
      </c>
      <c r="C428" s="22"/>
      <c r="D428" s="25" t="s">
        <v>722</v>
      </c>
      <c r="E428" s="24">
        <v>5.661299999999998</v>
      </c>
      <c r="F428" s="24">
        <v>5.8971874999999985</v>
      </c>
      <c r="G428" s="24">
        <v>6.1330749999999989</v>
      </c>
      <c r="H428" s="24">
        <v>6.8407374999999977</v>
      </c>
      <c r="I428" s="24">
        <v>7.3125124999999986</v>
      </c>
      <c r="J428" s="24">
        <v>11.346188749999998</v>
      </c>
      <c r="K428" s="49">
        <f t="shared" si="96"/>
        <v>295.00090749999993</v>
      </c>
      <c r="M428" s="50">
        <f t="shared" si="97"/>
        <v>1.0041666666666669</v>
      </c>
      <c r="N428" s="50">
        <f t="shared" si="98"/>
        <v>0.92400000000000015</v>
      </c>
      <c r="O428" s="50">
        <f t="shared" si="99"/>
        <v>0.84999999999999987</v>
      </c>
      <c r="P428" s="50">
        <f t="shared" si="100"/>
        <v>0.65862068965517273</v>
      </c>
    </row>
    <row r="429" spans="1:16" x14ac:dyDescent="0.25">
      <c r="A429" s="20" t="s">
        <v>744</v>
      </c>
      <c r="B429" s="20" t="s">
        <v>745</v>
      </c>
      <c r="C429" s="34"/>
      <c r="D429" s="25" t="s">
        <v>722</v>
      </c>
      <c r="E429" s="24">
        <v>5.5629899999999992</v>
      </c>
      <c r="F429" s="24">
        <v>5.7947812499999998</v>
      </c>
      <c r="G429" s="24">
        <v>6.0265724999999994</v>
      </c>
      <c r="H429" s="24">
        <v>6.7219462499999993</v>
      </c>
      <c r="I429" s="24">
        <v>7.1855287499999996</v>
      </c>
      <c r="J429" s="24">
        <v>11.149159124999999</v>
      </c>
      <c r="K429" s="49">
        <f t="shared" si="96"/>
        <v>289.87813724999995</v>
      </c>
      <c r="M429" s="50">
        <f t="shared" si="97"/>
        <v>1.0041666666666669</v>
      </c>
      <c r="N429" s="50">
        <f t="shared" si="98"/>
        <v>0.92399999999999993</v>
      </c>
      <c r="O429" s="50">
        <f t="shared" si="99"/>
        <v>0.85000000000000009</v>
      </c>
      <c r="P429" s="50">
        <f t="shared" si="100"/>
        <v>0.65862068965517251</v>
      </c>
    </row>
    <row r="430" spans="1:16" x14ac:dyDescent="0.25">
      <c r="A430" s="20" t="s">
        <v>746</v>
      </c>
      <c r="B430" s="20" t="s">
        <v>747</v>
      </c>
      <c r="C430" s="34"/>
      <c r="D430" s="25" t="s">
        <v>722</v>
      </c>
      <c r="E430" s="24">
        <v>9.139846799999999</v>
      </c>
      <c r="F430" s="24">
        <v>9.5206737500000003</v>
      </c>
      <c r="G430" s="24">
        <v>9.9015006999999997</v>
      </c>
      <c r="H430" s="24">
        <v>11.04398155</v>
      </c>
      <c r="I430" s="24">
        <v>11.805635449999999</v>
      </c>
      <c r="J430" s="24">
        <v>18.317776295000002</v>
      </c>
      <c r="K430" s="49">
        <f t="shared" si="96"/>
        <v>476.26218367000001</v>
      </c>
      <c r="M430" s="50">
        <f t="shared" si="97"/>
        <v>1.0041666666666669</v>
      </c>
      <c r="N430" s="50">
        <f t="shared" si="98"/>
        <v>0.92400000000000015</v>
      </c>
      <c r="O430" s="50">
        <f t="shared" si="99"/>
        <v>0.85000000000000031</v>
      </c>
      <c r="P430" s="50">
        <f t="shared" si="100"/>
        <v>0.65862068965517251</v>
      </c>
    </row>
    <row r="431" spans="1:16" x14ac:dyDescent="0.25">
      <c r="A431" s="20" t="s">
        <v>748</v>
      </c>
      <c r="B431" s="21" t="s">
        <v>749</v>
      </c>
      <c r="C431" s="22"/>
      <c r="D431" s="23" t="s">
        <v>722</v>
      </c>
      <c r="E431" s="24">
        <v>9.2405772599999985</v>
      </c>
      <c r="F431" s="24">
        <v>9.6256013124999988</v>
      </c>
      <c r="G431" s="24">
        <v>10.010625364999999</v>
      </c>
      <c r="H431" s="24">
        <v>11.165697522499999</v>
      </c>
      <c r="I431" s="24">
        <v>11.935745627499999</v>
      </c>
      <c r="J431" s="24">
        <v>18.519656925250001</v>
      </c>
      <c r="K431" s="49">
        <f t="shared" si="96"/>
        <v>481.51108005650002</v>
      </c>
      <c r="M431" s="50">
        <f t="shared" si="97"/>
        <v>1.0041666666666669</v>
      </c>
      <c r="N431" s="50">
        <f t="shared" si="98"/>
        <v>0.92400000000000038</v>
      </c>
      <c r="O431" s="50">
        <f t="shared" si="99"/>
        <v>0.85000000000000009</v>
      </c>
      <c r="P431" s="50">
        <f t="shared" si="100"/>
        <v>0.65862068965517273</v>
      </c>
    </row>
    <row r="432" spans="1:16" x14ac:dyDescent="0.25">
      <c r="A432" s="40" t="s">
        <v>750</v>
      </c>
      <c r="B432" s="39"/>
      <c r="C432" s="32"/>
      <c r="D432" s="33"/>
    </row>
    <row r="433" spans="1:16" x14ac:dyDescent="0.25">
      <c r="A433" s="20" t="s">
        <v>751</v>
      </c>
      <c r="B433" s="21" t="s">
        <v>752</v>
      </c>
      <c r="C433" s="22"/>
      <c r="D433" s="23" t="s">
        <v>722</v>
      </c>
      <c r="E433" s="24">
        <v>6.7291499999999997</v>
      </c>
      <c r="F433" s="24">
        <v>7.0095312499999993</v>
      </c>
      <c r="G433" s="24">
        <v>7.2899124999999998</v>
      </c>
      <c r="H433" s="24">
        <v>8.1310562499999985</v>
      </c>
      <c r="I433" s="24">
        <v>8.6918187499999995</v>
      </c>
      <c r="J433" s="24">
        <v>13.486338125</v>
      </c>
      <c r="K433" s="49">
        <f>J433*$G$2</f>
        <v>350.64479124999997</v>
      </c>
      <c r="M433" s="50">
        <f>J433/E433-1</f>
        <v>1.0041666666666669</v>
      </c>
      <c r="N433" s="50">
        <f>J433/F433-1</f>
        <v>0.92400000000000015</v>
      </c>
      <c r="O433" s="50">
        <f>J433/G433-1</f>
        <v>0.85000000000000009</v>
      </c>
      <c r="P433" s="50">
        <f>J433/H433-1</f>
        <v>0.65862068965517273</v>
      </c>
    </row>
    <row r="434" spans="1:16" x14ac:dyDescent="0.25">
      <c r="A434" s="26" t="s">
        <v>753</v>
      </c>
      <c r="B434" s="27" t="s">
        <v>754</v>
      </c>
      <c r="C434" s="28"/>
      <c r="D434" s="30" t="s">
        <v>722</v>
      </c>
      <c r="E434" s="24">
        <v>8.3868599999999986</v>
      </c>
      <c r="F434" s="24">
        <v>8.7363124999999986</v>
      </c>
      <c r="G434" s="24">
        <v>9.0857649999999985</v>
      </c>
      <c r="H434" s="24">
        <v>10.134122499999998</v>
      </c>
      <c r="I434" s="24">
        <v>10.833027499999998</v>
      </c>
      <c r="J434" s="24">
        <v>16.808665249999997</v>
      </c>
      <c r="K434" s="49">
        <f>J434*$G$2</f>
        <v>437.02529649999991</v>
      </c>
      <c r="M434" s="50">
        <f>J434/E434-1</f>
        <v>1.0041666666666664</v>
      </c>
      <c r="N434" s="50">
        <f>J434/F434-1</f>
        <v>0.92399999999999993</v>
      </c>
      <c r="O434" s="50">
        <f>J434/G434-1</f>
        <v>0.85000000000000009</v>
      </c>
      <c r="P434" s="50">
        <f>J434/H434-1</f>
        <v>0.65862068965517229</v>
      </c>
    </row>
    <row r="435" spans="1:16" x14ac:dyDescent="0.25">
      <c r="A435" s="20" t="s">
        <v>755</v>
      </c>
      <c r="B435" s="20" t="s">
        <v>756</v>
      </c>
      <c r="C435" s="22"/>
      <c r="D435" s="25" t="s">
        <v>722</v>
      </c>
      <c r="E435" s="24">
        <v>8.4851699999999983</v>
      </c>
      <c r="F435" s="24">
        <v>8.8387187499999982</v>
      </c>
      <c r="G435" s="24">
        <v>9.192267499999998</v>
      </c>
      <c r="H435" s="24">
        <v>10.252913749999998</v>
      </c>
      <c r="I435" s="24">
        <v>10.960011249999999</v>
      </c>
      <c r="J435" s="24">
        <v>17.005694874999996</v>
      </c>
      <c r="K435" s="49">
        <f>J435*$G$2</f>
        <v>442.14806674999988</v>
      </c>
      <c r="M435" s="50">
        <f>J435/E435-1</f>
        <v>1.0041666666666664</v>
      </c>
      <c r="N435" s="50">
        <f>J435/F435-1</f>
        <v>0.92399999999999993</v>
      </c>
      <c r="O435" s="50">
        <f>J435/G435-1</f>
        <v>0.84999999999999987</v>
      </c>
      <c r="P435" s="50">
        <f>J435/H435-1</f>
        <v>0.65862068965517251</v>
      </c>
    </row>
    <row r="436" spans="1:16" x14ac:dyDescent="0.25">
      <c r="A436" s="26" t="s">
        <v>757</v>
      </c>
      <c r="B436" s="27" t="s">
        <v>758</v>
      </c>
      <c r="C436" s="28"/>
      <c r="D436" s="30" t="s">
        <v>722</v>
      </c>
      <c r="E436" s="24">
        <v>6.0545400000000003</v>
      </c>
      <c r="F436" s="24">
        <v>6.3068125000000013</v>
      </c>
      <c r="G436" s="24">
        <v>6.5590850000000014</v>
      </c>
      <c r="H436" s="24">
        <v>7.3159025000000009</v>
      </c>
      <c r="I436" s="24">
        <v>7.8204475000000011</v>
      </c>
      <c r="J436" s="24">
        <v>12.134307250000003</v>
      </c>
      <c r="K436" s="49">
        <f>J436*$G$2</f>
        <v>315.49198850000005</v>
      </c>
      <c r="M436" s="50">
        <f>J436/E436-1</f>
        <v>1.0041666666666669</v>
      </c>
      <c r="N436" s="50">
        <f>J436/F436-1</f>
        <v>0.92399999999999993</v>
      </c>
      <c r="O436" s="50">
        <f>J436/G436-1</f>
        <v>0.85000000000000009</v>
      </c>
      <c r="P436" s="50">
        <f>J436/H436-1</f>
        <v>0.65862068965517251</v>
      </c>
    </row>
    <row r="437" spans="1:16" x14ac:dyDescent="0.25">
      <c r="A437" s="40" t="s">
        <v>759</v>
      </c>
      <c r="B437" s="39"/>
      <c r="C437" s="32"/>
      <c r="D437" s="33"/>
    </row>
    <row r="438" spans="1:16" x14ac:dyDescent="0.25">
      <c r="A438" s="21" t="s">
        <v>760</v>
      </c>
      <c r="B438" s="21" t="s">
        <v>761</v>
      </c>
      <c r="C438" s="35" t="s">
        <v>30</v>
      </c>
      <c r="D438" s="23" t="s">
        <v>762</v>
      </c>
      <c r="E438" s="24">
        <v>12.292139999999998</v>
      </c>
      <c r="F438" s="24">
        <v>12.804312499999998</v>
      </c>
      <c r="G438" s="24">
        <v>13.316485</v>
      </c>
      <c r="H438" s="24">
        <v>14.853002499999999</v>
      </c>
      <c r="I438" s="24">
        <v>15.877347499999999</v>
      </c>
      <c r="J438" s="24">
        <v>24.63549725</v>
      </c>
      <c r="K438" s="49">
        <f t="shared" ref="K438:K443" si="101">J438*$G$2</f>
        <v>640.52292850000003</v>
      </c>
      <c r="M438" s="50">
        <f t="shared" ref="M438:M443" si="102">J438/E438-1</f>
        <v>1.0041666666666669</v>
      </c>
      <c r="N438" s="50">
        <f t="shared" ref="N438:N443" si="103">J438/F438-1</f>
        <v>0.92400000000000038</v>
      </c>
      <c r="O438" s="50">
        <f t="shared" ref="O438:O443" si="104">J438/G438-1</f>
        <v>0.85000000000000009</v>
      </c>
      <c r="P438" s="50">
        <f t="shared" ref="P438:P443" si="105">J438/H438-1</f>
        <v>0.65862068965517251</v>
      </c>
    </row>
    <row r="439" spans="1:16" x14ac:dyDescent="0.25">
      <c r="A439" s="21" t="s">
        <v>763</v>
      </c>
      <c r="B439" s="21" t="s">
        <v>764</v>
      </c>
      <c r="C439" s="35" t="s">
        <v>30</v>
      </c>
      <c r="D439" s="23" t="s">
        <v>762</v>
      </c>
      <c r="E439" s="24">
        <v>12.193829999999998</v>
      </c>
      <c r="F439" s="24">
        <v>12.701906249999999</v>
      </c>
      <c r="G439" s="24">
        <v>13.209982499999999</v>
      </c>
      <c r="H439" s="24">
        <v>14.734211249999998</v>
      </c>
      <c r="I439" s="24">
        <v>15.75036375</v>
      </c>
      <c r="J439" s="24">
        <v>24.438467624999998</v>
      </c>
      <c r="K439" s="49">
        <f t="shared" si="101"/>
        <v>635.40015824999989</v>
      </c>
      <c r="M439" s="50">
        <f t="shared" si="102"/>
        <v>1.0041666666666669</v>
      </c>
      <c r="N439" s="50">
        <f t="shared" si="103"/>
        <v>0.92399999999999993</v>
      </c>
      <c r="O439" s="50">
        <f t="shared" si="104"/>
        <v>0.85000000000000009</v>
      </c>
      <c r="P439" s="50">
        <f t="shared" si="105"/>
        <v>0.65862068965517251</v>
      </c>
    </row>
    <row r="440" spans="1:16" x14ac:dyDescent="0.25">
      <c r="A440" s="21" t="s">
        <v>765</v>
      </c>
      <c r="B440" s="21" t="s">
        <v>766</v>
      </c>
      <c r="C440" s="35"/>
      <c r="D440" s="23" t="s">
        <v>762</v>
      </c>
      <c r="E440" s="24">
        <v>13.432671600000001</v>
      </c>
      <c r="F440" s="24">
        <v>13.992366250000002</v>
      </c>
      <c r="G440" s="24">
        <v>14.552060900000003</v>
      </c>
      <c r="H440" s="24">
        <v>16.23114485</v>
      </c>
      <c r="I440" s="24">
        <v>17.350534150000001</v>
      </c>
      <c r="J440" s="24">
        <v>26.921312665000006</v>
      </c>
      <c r="K440" s="49">
        <f t="shared" si="101"/>
        <v>699.9541292900002</v>
      </c>
      <c r="M440" s="50">
        <f t="shared" si="102"/>
        <v>1.0041666666666669</v>
      </c>
      <c r="N440" s="50">
        <f t="shared" si="103"/>
        <v>0.92400000000000015</v>
      </c>
      <c r="O440" s="50">
        <f t="shared" si="104"/>
        <v>0.85000000000000009</v>
      </c>
      <c r="P440" s="50">
        <f t="shared" si="105"/>
        <v>0.65862068965517273</v>
      </c>
    </row>
    <row r="441" spans="1:16" x14ac:dyDescent="0.25">
      <c r="A441" s="21" t="s">
        <v>767</v>
      </c>
      <c r="B441" s="21" t="s">
        <v>768</v>
      </c>
      <c r="C441" s="35"/>
      <c r="D441" s="23" t="s">
        <v>722</v>
      </c>
      <c r="E441" s="24">
        <v>11.578341599999998</v>
      </c>
      <c r="F441" s="24">
        <v>12.060772499999999</v>
      </c>
      <c r="G441" s="24">
        <v>12.543203399999999</v>
      </c>
      <c r="H441" s="24">
        <v>13.990496099999998</v>
      </c>
      <c r="I441" s="24">
        <v>14.955357899999999</v>
      </c>
      <c r="J441" s="24">
        <v>23.20492629</v>
      </c>
      <c r="K441" s="49">
        <f t="shared" si="101"/>
        <v>603.32808353999997</v>
      </c>
      <c r="M441" s="50">
        <f t="shared" si="102"/>
        <v>1.0041666666666669</v>
      </c>
      <c r="N441" s="50">
        <f t="shared" si="103"/>
        <v>0.92400000000000015</v>
      </c>
      <c r="O441" s="50">
        <f t="shared" si="104"/>
        <v>0.85000000000000009</v>
      </c>
      <c r="P441" s="50">
        <f t="shared" si="105"/>
        <v>0.65862068965517273</v>
      </c>
    </row>
    <row r="442" spans="1:16" x14ac:dyDescent="0.25">
      <c r="A442" s="21" t="s">
        <v>769</v>
      </c>
      <c r="B442" s="21" t="s">
        <v>770</v>
      </c>
      <c r="C442" s="35"/>
      <c r="D442" s="23" t="s">
        <v>722</v>
      </c>
      <c r="E442" s="24">
        <v>14.556795599999999</v>
      </c>
      <c r="F442" s="24">
        <v>15.16332875</v>
      </c>
      <c r="G442" s="24">
        <v>15.7698619</v>
      </c>
      <c r="H442" s="24">
        <v>17.589461350000001</v>
      </c>
      <c r="I442" s="24">
        <v>18.802527650000002</v>
      </c>
      <c r="J442" s="24">
        <v>29.174244515000002</v>
      </c>
      <c r="K442" s="49">
        <f t="shared" si="101"/>
        <v>758.53035739000006</v>
      </c>
      <c r="M442" s="50">
        <f t="shared" si="102"/>
        <v>1.0041666666666669</v>
      </c>
      <c r="N442" s="50">
        <f t="shared" si="103"/>
        <v>0.92400000000000015</v>
      </c>
      <c r="O442" s="50">
        <f t="shared" si="104"/>
        <v>0.85000000000000009</v>
      </c>
      <c r="P442" s="50">
        <f t="shared" si="105"/>
        <v>0.65862068965517251</v>
      </c>
    </row>
    <row r="443" spans="1:16" x14ac:dyDescent="0.25">
      <c r="A443" s="21" t="s">
        <v>771</v>
      </c>
      <c r="B443" s="21" t="s">
        <v>772</v>
      </c>
      <c r="C443" s="35"/>
      <c r="D443" s="23" t="s">
        <v>762</v>
      </c>
      <c r="E443" s="24">
        <v>15.315477599999999</v>
      </c>
      <c r="F443" s="24">
        <v>15.9536225</v>
      </c>
      <c r="G443" s="24">
        <v>16.591767400000002</v>
      </c>
      <c r="H443" s="24">
        <v>18.506202099999999</v>
      </c>
      <c r="I443" s="24">
        <v>19.7824919</v>
      </c>
      <c r="J443" s="24">
        <v>30.694769690000005</v>
      </c>
      <c r="K443" s="49">
        <f t="shared" si="101"/>
        <v>798.06401194000011</v>
      </c>
      <c r="M443" s="50">
        <f t="shared" si="102"/>
        <v>1.0041666666666669</v>
      </c>
      <c r="N443" s="50">
        <f t="shared" si="103"/>
        <v>0.92400000000000038</v>
      </c>
      <c r="O443" s="50">
        <f t="shared" si="104"/>
        <v>0.85000000000000009</v>
      </c>
      <c r="P443" s="50">
        <f t="shared" si="105"/>
        <v>0.65862068965517273</v>
      </c>
    </row>
    <row r="444" spans="1:16" x14ac:dyDescent="0.25">
      <c r="A444" s="43" t="s">
        <v>773</v>
      </c>
      <c r="B444" s="9"/>
      <c r="C444" s="10"/>
      <c r="D444" s="11"/>
      <c r="E444" s="13" t="s">
        <v>6</v>
      </c>
      <c r="F444" s="13" t="s">
        <v>7</v>
      </c>
      <c r="G444" s="13" t="s">
        <v>8</v>
      </c>
      <c r="H444" s="13" t="s">
        <v>9</v>
      </c>
      <c r="I444" s="13"/>
      <c r="J444" s="13" t="s">
        <v>10</v>
      </c>
      <c r="K444" s="14" t="s">
        <v>11</v>
      </c>
      <c r="L444" s="15"/>
      <c r="M444" s="13" t="s">
        <v>6</v>
      </c>
      <c r="N444" s="13" t="s">
        <v>7</v>
      </c>
      <c r="O444" s="13" t="s">
        <v>8</v>
      </c>
      <c r="P444" s="13" t="s">
        <v>9</v>
      </c>
    </row>
    <row r="445" spans="1:16" x14ac:dyDescent="0.25">
      <c r="A445" s="40" t="s">
        <v>774</v>
      </c>
      <c r="B445" s="39"/>
      <c r="C445" s="32"/>
      <c r="D445" s="33"/>
    </row>
    <row r="446" spans="1:16" x14ac:dyDescent="0.25">
      <c r="A446" s="20" t="s">
        <v>775</v>
      </c>
      <c r="B446" s="21" t="s">
        <v>776</v>
      </c>
      <c r="C446" s="22"/>
      <c r="D446" s="23" t="s">
        <v>722</v>
      </c>
      <c r="E446" s="24">
        <v>3.048287999999999</v>
      </c>
      <c r="F446" s="24">
        <v>3.1752999999999991</v>
      </c>
      <c r="G446" s="24">
        <v>3.3023119999999992</v>
      </c>
      <c r="H446" s="24">
        <v>3.6833479999999992</v>
      </c>
      <c r="I446" s="24">
        <v>3.937371999999999</v>
      </c>
      <c r="J446" s="24">
        <v>6.1092771999999993</v>
      </c>
      <c r="K446" s="49">
        <f>J446*$G$2</f>
        <v>158.84120719999999</v>
      </c>
      <c r="M446" s="50">
        <f>J446/E446-1</f>
        <v>1.0041666666666669</v>
      </c>
      <c r="N446" s="50">
        <f>J446/F446-1</f>
        <v>0.92400000000000038</v>
      </c>
      <c r="O446" s="50">
        <f>J446/G446-1</f>
        <v>0.85000000000000031</v>
      </c>
      <c r="P446" s="50">
        <f>J446/H446-1</f>
        <v>0.65862068965517251</v>
      </c>
    </row>
    <row r="447" spans="1:16" x14ac:dyDescent="0.25">
      <c r="A447" s="20" t="s">
        <v>777</v>
      </c>
      <c r="B447" s="21" t="s">
        <v>778</v>
      </c>
      <c r="C447" s="22" t="s">
        <v>30</v>
      </c>
      <c r="D447" s="23" t="s">
        <v>722</v>
      </c>
      <c r="E447" s="24">
        <v>5.5687563899999999</v>
      </c>
      <c r="F447" s="24">
        <v>5.8007879062500001</v>
      </c>
      <c r="G447" s="24">
        <v>6.0328194225000003</v>
      </c>
      <c r="H447" s="24">
        <v>6.7289139712499999</v>
      </c>
      <c r="I447" s="24">
        <v>7.1929770037500003</v>
      </c>
      <c r="J447" s="24">
        <v>11.160715931625001</v>
      </c>
      <c r="K447" s="49">
        <f>J447*$G$2</f>
        <v>290.17861422225002</v>
      </c>
      <c r="M447" s="50">
        <f>J447/E447-1</f>
        <v>1.0041666666666669</v>
      </c>
      <c r="N447" s="50">
        <f>J447/F447-1</f>
        <v>0.92400000000000015</v>
      </c>
      <c r="O447" s="50">
        <f>J447/G447-1</f>
        <v>0.85000000000000009</v>
      </c>
      <c r="P447" s="50">
        <f>J447/H447-1</f>
        <v>0.65862068965517251</v>
      </c>
    </row>
    <row r="448" spans="1:16" x14ac:dyDescent="0.25">
      <c r="A448" s="20" t="s">
        <v>779</v>
      </c>
      <c r="B448" s="21" t="s">
        <v>780</v>
      </c>
      <c r="C448" s="22" t="s">
        <v>30</v>
      </c>
      <c r="D448" s="23" t="s">
        <v>722</v>
      </c>
      <c r="E448" s="24">
        <v>3.8069699999999997</v>
      </c>
      <c r="F448" s="24">
        <v>3.96559375</v>
      </c>
      <c r="G448" s="24">
        <v>4.1242175000000003</v>
      </c>
      <c r="H448" s="24">
        <v>4.6000887499999994</v>
      </c>
      <c r="I448" s="24">
        <v>4.91733625</v>
      </c>
      <c r="J448" s="24">
        <v>7.6298023750000006</v>
      </c>
      <c r="K448" s="49">
        <f>J448*$G$2</f>
        <v>198.37486175000001</v>
      </c>
      <c r="M448" s="50">
        <f>J448/E448-1</f>
        <v>1.0041666666666669</v>
      </c>
      <c r="N448" s="50">
        <f>J448/F448-1</f>
        <v>0.92400000000000015</v>
      </c>
      <c r="O448" s="50">
        <f>J448/G448-1</f>
        <v>0.85000000000000009</v>
      </c>
      <c r="P448" s="50">
        <f>J448/H448-1</f>
        <v>0.65862068965517273</v>
      </c>
    </row>
    <row r="449" spans="1:16" x14ac:dyDescent="0.25">
      <c r="A449" s="44" t="s">
        <v>781</v>
      </c>
      <c r="B449" s="39"/>
      <c r="C449" s="32"/>
      <c r="D449" s="33"/>
    </row>
    <row r="450" spans="1:16" x14ac:dyDescent="0.25">
      <c r="A450" s="21" t="s">
        <v>782</v>
      </c>
      <c r="B450" s="21" t="s">
        <v>783</v>
      </c>
      <c r="C450" s="35"/>
      <c r="D450" s="23" t="s">
        <v>722</v>
      </c>
      <c r="E450" s="24">
        <v>12.685379999999997</v>
      </c>
      <c r="F450" s="24">
        <v>13.213937499999997</v>
      </c>
      <c r="G450" s="24">
        <v>13.742494999999998</v>
      </c>
      <c r="H450" s="24">
        <v>15.328167499999996</v>
      </c>
      <c r="I450" s="24">
        <v>16.385282499999995</v>
      </c>
      <c r="J450" s="24">
        <v>25.423615749999996</v>
      </c>
      <c r="K450" s="49">
        <f>J450*$G$2</f>
        <v>661.01400949999993</v>
      </c>
      <c r="M450" s="50">
        <f>J450/E450-1</f>
        <v>1.0041666666666669</v>
      </c>
      <c r="N450" s="50">
        <f>J450/F450-1</f>
        <v>0.92400000000000015</v>
      </c>
      <c r="O450" s="50">
        <f>J450/G450-1</f>
        <v>0.84999999999999987</v>
      </c>
      <c r="P450" s="50">
        <f>J450/H450-1</f>
        <v>0.65862068965517273</v>
      </c>
    </row>
    <row r="451" spans="1:16" x14ac:dyDescent="0.25">
      <c r="A451" s="21" t="s">
        <v>784</v>
      </c>
      <c r="B451" s="21" t="s">
        <v>785</v>
      </c>
      <c r="C451" s="35"/>
      <c r="D451" s="23" t="s">
        <v>722</v>
      </c>
      <c r="E451" s="24">
        <v>8.8784099999999988</v>
      </c>
      <c r="F451" s="24">
        <v>9.2483437500000001</v>
      </c>
      <c r="G451" s="24">
        <v>9.6182774999999996</v>
      </c>
      <c r="H451" s="24">
        <v>10.72807875</v>
      </c>
      <c r="I451" s="24">
        <v>11.467946250000001</v>
      </c>
      <c r="J451" s="24">
        <v>17.793813374999999</v>
      </c>
      <c r="K451" s="49">
        <f>J451*$G$2</f>
        <v>462.63914775000001</v>
      </c>
      <c r="M451" s="50">
        <f>J451/E451-1</f>
        <v>1.0041666666666669</v>
      </c>
      <c r="N451" s="50">
        <f>J451/F451-1</f>
        <v>0.92399999999999993</v>
      </c>
      <c r="O451" s="50">
        <f>J451/G451-1</f>
        <v>0.85000000000000009</v>
      </c>
      <c r="P451" s="50">
        <f>J451/H451-1</f>
        <v>0.65862068965517229</v>
      </c>
    </row>
    <row r="452" spans="1:16" x14ac:dyDescent="0.25">
      <c r="A452" s="21" t="s">
        <v>786</v>
      </c>
      <c r="B452" s="21" t="s">
        <v>787</v>
      </c>
      <c r="C452" s="35"/>
      <c r="D452" s="23" t="s">
        <v>722</v>
      </c>
      <c r="E452" s="24">
        <v>9.0750299999999999</v>
      </c>
      <c r="F452" s="24">
        <v>9.4531562499999993</v>
      </c>
      <c r="G452" s="24">
        <v>9.8312825000000004</v>
      </c>
      <c r="H452" s="24">
        <v>10.96566125</v>
      </c>
      <c r="I452" s="24">
        <v>11.721913750000001</v>
      </c>
      <c r="J452" s="24">
        <v>18.187872625000001</v>
      </c>
      <c r="K452" s="49">
        <f>J452*$G$2</f>
        <v>472.88468825000001</v>
      </c>
      <c r="M452" s="50">
        <f>J452/E452-1</f>
        <v>1.0041666666666669</v>
      </c>
      <c r="N452" s="50">
        <f>J452/F452-1</f>
        <v>0.92400000000000015</v>
      </c>
      <c r="O452" s="50">
        <f>J452/G452-1</f>
        <v>0.85000000000000009</v>
      </c>
      <c r="P452" s="50">
        <f>J452/H452-1</f>
        <v>0.65862068965517251</v>
      </c>
    </row>
    <row r="453" spans="1:16" x14ac:dyDescent="0.25">
      <c r="A453" s="44" t="s">
        <v>788</v>
      </c>
      <c r="B453" s="39"/>
      <c r="C453" s="32"/>
      <c r="D453" s="33"/>
    </row>
    <row r="454" spans="1:16" x14ac:dyDescent="0.25">
      <c r="A454" s="20" t="s">
        <v>789</v>
      </c>
      <c r="B454" s="20" t="s">
        <v>790</v>
      </c>
      <c r="C454" s="34"/>
      <c r="D454" s="25" t="s">
        <v>684</v>
      </c>
      <c r="E454" s="24">
        <v>34.517725799999994</v>
      </c>
      <c r="F454" s="24">
        <v>35.955964374999994</v>
      </c>
      <c r="G454" s="24">
        <v>37.394202949999993</v>
      </c>
      <c r="H454" s="24">
        <v>41.708918674999993</v>
      </c>
      <c r="I454" s="24">
        <v>44.585395824999992</v>
      </c>
      <c r="J454" s="24">
        <v>69.179275457499998</v>
      </c>
      <c r="K454" s="49">
        <f t="shared" ref="K454:K463" si="106">J454*$G$2</f>
        <v>1798.6611618949999</v>
      </c>
      <c r="M454" s="50">
        <f t="shared" ref="M454:M463" si="107">J454/E454-1</f>
        <v>1.0041666666666669</v>
      </c>
      <c r="N454" s="50">
        <f t="shared" ref="N454:N463" si="108">J454/F454-1</f>
        <v>0.92400000000000038</v>
      </c>
      <c r="O454" s="50">
        <f t="shared" ref="O454:O463" si="109">J454/G454-1</f>
        <v>0.85000000000000031</v>
      </c>
      <c r="P454" s="50">
        <f t="shared" ref="P454:P463" si="110">J454/H454-1</f>
        <v>0.65862068965517273</v>
      </c>
    </row>
    <row r="455" spans="1:16" x14ac:dyDescent="0.25">
      <c r="A455" s="20" t="s">
        <v>791</v>
      </c>
      <c r="B455" s="20" t="s">
        <v>792</v>
      </c>
      <c r="C455" s="34"/>
      <c r="D455" s="25" t="s">
        <v>684</v>
      </c>
      <c r="E455" s="24">
        <v>33.223606859999997</v>
      </c>
      <c r="F455" s="24">
        <v>34.607923812499997</v>
      </c>
      <c r="G455" s="24">
        <v>35.992240764999998</v>
      </c>
      <c r="H455" s="24">
        <v>40.145191622499993</v>
      </c>
      <c r="I455" s="24">
        <v>42.913825527499995</v>
      </c>
      <c r="J455" s="24">
        <v>66.585645415249999</v>
      </c>
      <c r="K455" s="49">
        <f t="shared" si="106"/>
        <v>1731.2267807965</v>
      </c>
      <c r="M455" s="50">
        <f t="shared" si="107"/>
        <v>1.0041666666666669</v>
      </c>
      <c r="N455" s="50">
        <f t="shared" si="108"/>
        <v>0.92400000000000015</v>
      </c>
      <c r="O455" s="50">
        <f t="shared" si="109"/>
        <v>0.85000000000000009</v>
      </c>
      <c r="P455" s="50">
        <f t="shared" si="110"/>
        <v>0.65862068965517273</v>
      </c>
    </row>
    <row r="456" spans="1:16" x14ac:dyDescent="0.25">
      <c r="A456" s="20" t="s">
        <v>793</v>
      </c>
      <c r="B456" s="20" t="s">
        <v>794</v>
      </c>
      <c r="C456" s="22"/>
      <c r="D456" s="23" t="s">
        <v>684</v>
      </c>
      <c r="E456" s="24">
        <v>30.465265559999992</v>
      </c>
      <c r="F456" s="24">
        <v>31.734651624999994</v>
      </c>
      <c r="G456" s="24">
        <v>33.004037689999997</v>
      </c>
      <c r="H456" s="24">
        <v>36.812195884999994</v>
      </c>
      <c r="I456" s="24">
        <v>39.350968014999992</v>
      </c>
      <c r="J456" s="24">
        <v>61.057469726499995</v>
      </c>
      <c r="K456" s="49">
        <f t="shared" si="106"/>
        <v>1587.494212889</v>
      </c>
      <c r="M456" s="50">
        <f t="shared" si="107"/>
        <v>1.0041666666666669</v>
      </c>
      <c r="N456" s="50">
        <f t="shared" si="108"/>
        <v>0.92400000000000015</v>
      </c>
      <c r="O456" s="50">
        <f t="shared" si="109"/>
        <v>0.85000000000000009</v>
      </c>
      <c r="P456" s="50">
        <f t="shared" si="110"/>
        <v>0.65862068965517251</v>
      </c>
    </row>
    <row r="457" spans="1:16" x14ac:dyDescent="0.25">
      <c r="A457" s="20" t="s">
        <v>795</v>
      </c>
      <c r="B457" s="20" t="s">
        <v>796</v>
      </c>
      <c r="C457" s="34"/>
      <c r="D457" s="25" t="s">
        <v>625</v>
      </c>
      <c r="E457" s="24">
        <v>28.640014979999993</v>
      </c>
      <c r="F457" s="24">
        <v>29.833348937499995</v>
      </c>
      <c r="G457" s="24">
        <v>31.026682894999997</v>
      </c>
      <c r="H457" s="24">
        <v>34.606684767499992</v>
      </c>
      <c r="I457" s="24">
        <v>36.993352682499996</v>
      </c>
      <c r="J457" s="24">
        <v>57.399363355749998</v>
      </c>
      <c r="K457" s="49">
        <f t="shared" si="106"/>
        <v>1492.3834472495</v>
      </c>
      <c r="M457" s="50">
        <f t="shared" si="107"/>
        <v>1.0041666666666669</v>
      </c>
      <c r="N457" s="50">
        <f t="shared" si="108"/>
        <v>0.92400000000000015</v>
      </c>
      <c r="O457" s="50">
        <f t="shared" si="109"/>
        <v>0.85000000000000009</v>
      </c>
      <c r="P457" s="50">
        <f t="shared" si="110"/>
        <v>0.65862068965517273</v>
      </c>
    </row>
    <row r="458" spans="1:16" x14ac:dyDescent="0.25">
      <c r="A458" s="20" t="s">
        <v>797</v>
      </c>
      <c r="B458" s="21" t="s">
        <v>798</v>
      </c>
      <c r="C458" s="22"/>
      <c r="D458" s="23" t="s">
        <v>625</v>
      </c>
      <c r="E458" s="24">
        <v>19.619977559999999</v>
      </c>
      <c r="F458" s="24">
        <v>20.437476624999999</v>
      </c>
      <c r="G458" s="24">
        <v>21.254975690000002</v>
      </c>
      <c r="H458" s="24">
        <v>23.707472884999998</v>
      </c>
      <c r="I458" s="24">
        <v>25.342471015000001</v>
      </c>
      <c r="J458" s="24">
        <v>39.321705026500005</v>
      </c>
      <c r="K458" s="49">
        <f t="shared" si="106"/>
        <v>1022.3643306890001</v>
      </c>
      <c r="M458" s="50">
        <f t="shared" si="107"/>
        <v>1.0041666666666669</v>
      </c>
      <c r="N458" s="50">
        <f t="shared" si="108"/>
        <v>0.92400000000000038</v>
      </c>
      <c r="O458" s="50">
        <f t="shared" si="109"/>
        <v>0.85000000000000009</v>
      </c>
      <c r="P458" s="50">
        <f t="shared" si="110"/>
        <v>0.65862068965517273</v>
      </c>
    </row>
    <row r="459" spans="1:16" x14ac:dyDescent="0.25">
      <c r="A459" s="20" t="s">
        <v>799</v>
      </c>
      <c r="B459" s="21" t="s">
        <v>800</v>
      </c>
      <c r="C459" s="22"/>
      <c r="D459" s="23" t="s">
        <v>684</v>
      </c>
      <c r="E459" s="24">
        <v>18.981816839999997</v>
      </c>
      <c r="F459" s="24">
        <v>19.772725874999995</v>
      </c>
      <c r="G459" s="24">
        <v>20.563634909999998</v>
      </c>
      <c r="H459" s="24">
        <v>22.936362014999997</v>
      </c>
      <c r="I459" s="24">
        <v>24.518180084999997</v>
      </c>
      <c r="J459" s="24">
        <v>38.042724583499997</v>
      </c>
      <c r="K459" s="49">
        <f t="shared" si="106"/>
        <v>989.11083917099995</v>
      </c>
      <c r="M459" s="50">
        <f t="shared" si="107"/>
        <v>1.0041666666666669</v>
      </c>
      <c r="N459" s="50">
        <f t="shared" si="108"/>
        <v>0.92400000000000038</v>
      </c>
      <c r="O459" s="50">
        <f t="shared" si="109"/>
        <v>0.85000000000000009</v>
      </c>
      <c r="P459" s="50">
        <f t="shared" si="110"/>
        <v>0.65862068965517251</v>
      </c>
    </row>
    <row r="460" spans="1:16" x14ac:dyDescent="0.25">
      <c r="A460" s="20" t="s">
        <v>801</v>
      </c>
      <c r="B460" s="20" t="s">
        <v>802</v>
      </c>
      <c r="C460" s="34"/>
      <c r="D460" s="25" t="s">
        <v>684</v>
      </c>
      <c r="E460" s="24">
        <v>30.554747999999996</v>
      </c>
      <c r="F460" s="24">
        <v>31.827862499999998</v>
      </c>
      <c r="G460" s="24">
        <v>33.100977</v>
      </c>
      <c r="H460" s="24">
        <v>36.920320499999995</v>
      </c>
      <c r="I460" s="24">
        <v>39.466549499999999</v>
      </c>
      <c r="J460" s="24">
        <v>61.236807450000001</v>
      </c>
      <c r="K460" s="49">
        <f t="shared" si="106"/>
        <v>1592.1569936999999</v>
      </c>
      <c r="M460" s="50">
        <f t="shared" si="107"/>
        <v>1.0041666666666669</v>
      </c>
      <c r="N460" s="50">
        <f t="shared" si="108"/>
        <v>0.92400000000000015</v>
      </c>
      <c r="O460" s="50">
        <f t="shared" si="109"/>
        <v>0.85000000000000009</v>
      </c>
      <c r="P460" s="50">
        <f t="shared" si="110"/>
        <v>0.65862068965517273</v>
      </c>
    </row>
    <row r="461" spans="1:16" x14ac:dyDescent="0.25">
      <c r="A461" s="20" t="s">
        <v>803</v>
      </c>
      <c r="B461" s="20" t="s">
        <v>804</v>
      </c>
      <c r="C461" s="22"/>
      <c r="D461" s="23" t="s">
        <v>684</v>
      </c>
      <c r="E461" s="24">
        <v>19.653186000000002</v>
      </c>
      <c r="F461" s="24">
        <v>20.472068750000002</v>
      </c>
      <c r="G461" s="24">
        <v>21.290951500000002</v>
      </c>
      <c r="H461" s="24">
        <v>23.747599749999999</v>
      </c>
      <c r="I461" s="24">
        <v>25.385365250000003</v>
      </c>
      <c r="J461" s="24">
        <v>39.388260275000007</v>
      </c>
      <c r="K461" s="49">
        <f t="shared" si="106"/>
        <v>1024.0947671500003</v>
      </c>
      <c r="M461" s="50">
        <f t="shared" si="107"/>
        <v>1.0041666666666669</v>
      </c>
      <c r="N461" s="50">
        <f t="shared" si="108"/>
        <v>0.92400000000000015</v>
      </c>
      <c r="O461" s="50">
        <f t="shared" si="109"/>
        <v>0.85000000000000009</v>
      </c>
      <c r="P461" s="50">
        <f t="shared" si="110"/>
        <v>0.65862068965517273</v>
      </c>
    </row>
    <row r="462" spans="1:16" x14ac:dyDescent="0.25">
      <c r="A462" s="20" t="s">
        <v>805</v>
      </c>
      <c r="B462" s="21" t="s">
        <v>806</v>
      </c>
      <c r="C462" s="22"/>
      <c r="D462" s="23" t="s">
        <v>625</v>
      </c>
      <c r="E462" s="24">
        <v>16.703208</v>
      </c>
      <c r="F462" s="24">
        <v>17.399175</v>
      </c>
      <c r="G462" s="24">
        <v>18.095141999999999</v>
      </c>
      <c r="H462" s="24">
        <v>20.183042999999998</v>
      </c>
      <c r="I462" s="24">
        <v>21.574977000000001</v>
      </c>
      <c r="J462" s="24">
        <v>33.476012699999998</v>
      </c>
      <c r="K462" s="49">
        <f t="shared" si="106"/>
        <v>870.37633019999998</v>
      </c>
      <c r="M462" s="50">
        <f t="shared" si="107"/>
        <v>1.0041666666666664</v>
      </c>
      <c r="N462" s="50">
        <f t="shared" si="108"/>
        <v>0.92399999999999993</v>
      </c>
      <c r="O462" s="50">
        <f t="shared" si="109"/>
        <v>0.85000000000000009</v>
      </c>
      <c r="P462" s="50">
        <f t="shared" si="110"/>
        <v>0.65862068965517251</v>
      </c>
    </row>
    <row r="463" spans="1:16" x14ac:dyDescent="0.25">
      <c r="A463" s="20" t="s">
        <v>807</v>
      </c>
      <c r="B463" s="20" t="s">
        <v>808</v>
      </c>
      <c r="C463" s="34"/>
      <c r="D463" s="25" t="s">
        <v>684</v>
      </c>
      <c r="E463" s="24">
        <v>15.762143999999997</v>
      </c>
      <c r="F463" s="24">
        <v>16.418899999999997</v>
      </c>
      <c r="G463" s="24">
        <v>17.075655999999999</v>
      </c>
      <c r="H463" s="24">
        <v>19.045923999999999</v>
      </c>
      <c r="I463" s="24">
        <v>20.359435999999999</v>
      </c>
      <c r="J463" s="24">
        <v>31.589963599999997</v>
      </c>
      <c r="K463" s="49">
        <f t="shared" si="106"/>
        <v>821.33905359999994</v>
      </c>
      <c r="M463" s="50">
        <f t="shared" si="107"/>
        <v>1.0041666666666669</v>
      </c>
      <c r="N463" s="50">
        <f t="shared" si="108"/>
        <v>0.92400000000000015</v>
      </c>
      <c r="O463" s="50">
        <f t="shared" si="109"/>
        <v>0.85000000000000009</v>
      </c>
      <c r="P463" s="50">
        <f t="shared" si="110"/>
        <v>0.65862068965517229</v>
      </c>
    </row>
    <row r="464" spans="1:16" x14ac:dyDescent="0.25">
      <c r="A464" s="44" t="s">
        <v>809</v>
      </c>
      <c r="B464" s="39"/>
      <c r="C464" s="32"/>
      <c r="D464" s="33"/>
    </row>
    <row r="465" spans="1:16" x14ac:dyDescent="0.25">
      <c r="A465" s="20" t="s">
        <v>810</v>
      </c>
      <c r="B465" s="20" t="s">
        <v>811</v>
      </c>
      <c r="C465" s="22"/>
      <c r="D465" s="25" t="s">
        <v>56</v>
      </c>
      <c r="E465" s="24">
        <v>24.525585539999994</v>
      </c>
      <c r="F465" s="24">
        <v>25.547484937499995</v>
      </c>
      <c r="G465" s="24">
        <v>26.569384334999995</v>
      </c>
      <c r="H465" s="24">
        <v>29.635082527499993</v>
      </c>
      <c r="I465" s="24">
        <v>31.678881322499997</v>
      </c>
      <c r="J465" s="24">
        <v>49.153361019749994</v>
      </c>
      <c r="K465" s="49">
        <f>J465*$G$2</f>
        <v>1277.9873865134998</v>
      </c>
      <c r="M465" s="50">
        <f>J465/E465-1</f>
        <v>1.0041666666666669</v>
      </c>
      <c r="N465" s="50">
        <f>J465/F465-1</f>
        <v>0.92400000000000015</v>
      </c>
      <c r="O465" s="50">
        <f>J465/G465-1</f>
        <v>0.85000000000000009</v>
      </c>
      <c r="P465" s="50">
        <f>J465/H465-1</f>
        <v>0.65862068965517251</v>
      </c>
    </row>
    <row r="466" spans="1:16" x14ac:dyDescent="0.25">
      <c r="A466" s="20" t="s">
        <v>812</v>
      </c>
      <c r="B466" s="20" t="s">
        <v>813</v>
      </c>
      <c r="C466" s="22"/>
      <c r="D466" s="25" t="s">
        <v>56</v>
      </c>
      <c r="E466" s="24">
        <v>30.197706419999996</v>
      </c>
      <c r="F466" s="24">
        <v>31.455944187499995</v>
      </c>
      <c r="G466" s="24">
        <v>32.714181954999994</v>
      </c>
      <c r="H466" s="24">
        <v>36.488895257499991</v>
      </c>
      <c r="I466" s="24">
        <v>39.005370792499996</v>
      </c>
      <c r="J466" s="24">
        <v>60.521236616749988</v>
      </c>
      <c r="K466" s="49">
        <f>J466*$G$2</f>
        <v>1573.5521520354996</v>
      </c>
      <c r="M466" s="50">
        <f>J466/E466-1</f>
        <v>1.0041666666666664</v>
      </c>
      <c r="N466" s="50">
        <f>J466/F466-1</f>
        <v>0.92399999999999993</v>
      </c>
      <c r="O466" s="50">
        <f>J466/G466-1</f>
        <v>0.85000000000000009</v>
      </c>
      <c r="P466" s="50">
        <f>J466/H466-1</f>
        <v>0.65862068965517251</v>
      </c>
    </row>
    <row r="467" spans="1:16" x14ac:dyDescent="0.25">
      <c r="A467" s="31" t="s">
        <v>814</v>
      </c>
      <c r="B467" s="12"/>
      <c r="C467" s="10"/>
      <c r="D467" s="11"/>
      <c r="E467" s="13" t="s">
        <v>6</v>
      </c>
      <c r="F467" s="13" t="s">
        <v>7</v>
      </c>
      <c r="G467" s="13" t="s">
        <v>8</v>
      </c>
      <c r="H467" s="13" t="s">
        <v>9</v>
      </c>
      <c r="I467" s="13"/>
      <c r="J467" s="13" t="s">
        <v>10</v>
      </c>
      <c r="K467" s="14" t="s">
        <v>11</v>
      </c>
      <c r="L467" s="15"/>
      <c r="M467" s="13" t="s">
        <v>6</v>
      </c>
      <c r="N467" s="13" t="s">
        <v>7</v>
      </c>
      <c r="O467" s="13" t="s">
        <v>8</v>
      </c>
      <c r="P467" s="13" t="s">
        <v>9</v>
      </c>
    </row>
    <row r="468" spans="1:16" x14ac:dyDescent="0.25">
      <c r="A468" s="44" t="s">
        <v>53</v>
      </c>
      <c r="B468" s="39"/>
      <c r="C468" s="32"/>
      <c r="D468" s="33"/>
    </row>
    <row r="469" spans="1:16" x14ac:dyDescent="0.25">
      <c r="A469" s="21" t="s">
        <v>815</v>
      </c>
      <c r="B469" s="21" t="s">
        <v>816</v>
      </c>
      <c r="C469" s="45" t="s">
        <v>817</v>
      </c>
      <c r="D469" s="23" t="s">
        <v>818</v>
      </c>
      <c r="E469" s="24">
        <v>428.10235319999992</v>
      </c>
      <c r="F469" s="24">
        <v>445.93995124999992</v>
      </c>
      <c r="G469" s="24">
        <v>463.77754929999992</v>
      </c>
      <c r="H469" s="24">
        <v>517.29034344999991</v>
      </c>
      <c r="I469" s="24">
        <v>552.9655395499999</v>
      </c>
      <c r="J469" s="24">
        <v>649.28856901999984</v>
      </c>
      <c r="K469" s="49">
        <f>J469*$G$2</f>
        <v>16881.502794519994</v>
      </c>
      <c r="M469" s="50">
        <f>J469/E469-1</f>
        <v>0.51666666666666661</v>
      </c>
      <c r="N469" s="50">
        <f>J469/F469-1</f>
        <v>0.45599999999999996</v>
      </c>
      <c r="O469" s="50">
        <f>J469/G469-1</f>
        <v>0.39999999999999991</v>
      </c>
      <c r="P469" s="50">
        <f>J469/H469-1</f>
        <v>0.25517241379310329</v>
      </c>
    </row>
    <row r="470" spans="1:16" x14ac:dyDescent="0.25">
      <c r="A470" s="21" t="s">
        <v>819</v>
      </c>
      <c r="B470" s="21" t="s">
        <v>820</v>
      </c>
      <c r="C470" s="45" t="s">
        <v>817</v>
      </c>
      <c r="D470" s="23" t="s">
        <v>818</v>
      </c>
      <c r="E470" s="24">
        <v>386.9591436</v>
      </c>
      <c r="F470" s="24">
        <v>403.08244124999999</v>
      </c>
      <c r="G470" s="24">
        <v>419.20573890000003</v>
      </c>
      <c r="H470" s="24">
        <v>467.57563184999998</v>
      </c>
      <c r="I470" s="24">
        <v>499.82222715000006</v>
      </c>
      <c r="J470" s="24">
        <v>586.88803445999997</v>
      </c>
      <c r="K470" s="49">
        <f>J470*$G$2</f>
        <v>15259.08889596</v>
      </c>
      <c r="M470" s="50">
        <f>J470/E470-1</f>
        <v>0.51666666666666661</v>
      </c>
      <c r="N470" s="50">
        <f>J470/F470-1</f>
        <v>0.45599999999999996</v>
      </c>
      <c r="O470" s="50">
        <f>J470/G470-1</f>
        <v>0.39999999999999991</v>
      </c>
      <c r="P470" s="50">
        <f>J470/H470-1</f>
        <v>0.25517241379310351</v>
      </c>
    </row>
    <row r="471" spans="1:16" x14ac:dyDescent="0.25">
      <c r="A471" s="21" t="s">
        <v>821</v>
      </c>
      <c r="B471" s="21" t="s">
        <v>822</v>
      </c>
      <c r="C471" s="45" t="s">
        <v>817</v>
      </c>
      <c r="D471" s="23" t="s">
        <v>818</v>
      </c>
      <c r="E471" s="24">
        <v>345.91722719999996</v>
      </c>
      <c r="F471" s="24">
        <v>360.33044499999994</v>
      </c>
      <c r="G471" s="24">
        <v>374.74366279999998</v>
      </c>
      <c r="H471" s="24">
        <v>417.98331619999993</v>
      </c>
      <c r="I471" s="24">
        <v>446.80975179999996</v>
      </c>
      <c r="J471" s="24">
        <v>524.64112791999992</v>
      </c>
      <c r="K471" s="49">
        <f>J471*$G$2</f>
        <v>13640.669325919998</v>
      </c>
      <c r="M471" s="50">
        <f>J471/E471-1</f>
        <v>0.51666666666666661</v>
      </c>
      <c r="N471" s="50">
        <f>J471/F471-1</f>
        <v>0.45599999999999996</v>
      </c>
      <c r="O471" s="50">
        <f>J471/G471-1</f>
        <v>0.39999999999999991</v>
      </c>
      <c r="P471" s="50">
        <f>J471/H471-1</f>
        <v>0.25517241379310351</v>
      </c>
    </row>
    <row r="472" spans="1:16" x14ac:dyDescent="0.25">
      <c r="A472" s="44" t="s">
        <v>823</v>
      </c>
      <c r="B472" s="39"/>
      <c r="C472" s="32"/>
      <c r="D472" s="33"/>
    </row>
    <row r="473" spans="1:16" x14ac:dyDescent="0.25">
      <c r="A473" s="20" t="s">
        <v>824</v>
      </c>
      <c r="B473" s="20" t="s">
        <v>825</v>
      </c>
      <c r="C473" s="22" t="s">
        <v>826</v>
      </c>
      <c r="D473" s="25" t="s">
        <v>818</v>
      </c>
      <c r="E473" s="24">
        <v>307.37224919999994</v>
      </c>
      <c r="F473" s="24">
        <v>320.17942624999995</v>
      </c>
      <c r="G473" s="24">
        <v>332.98660329999996</v>
      </c>
      <c r="H473" s="24">
        <v>371.40813444999992</v>
      </c>
      <c r="I473" s="24">
        <v>397.02248854999999</v>
      </c>
      <c r="J473" s="24">
        <v>539.43829734600001</v>
      </c>
      <c r="K473" s="49">
        <f t="shared" ref="K473:K537" si="111">J473*$G$2</f>
        <v>14025.395730996001</v>
      </c>
      <c r="M473" s="50">
        <f>J473/E473-1</f>
        <v>0.75500000000000034</v>
      </c>
      <c r="N473" s="50">
        <f>J473/F473-1</f>
        <v>0.6848000000000003</v>
      </c>
      <c r="O473" s="50">
        <f>J473/G473-1</f>
        <v>0.62000000000000033</v>
      </c>
      <c r="P473" s="50">
        <f>J473/H473-1</f>
        <v>0.45241379310344865</v>
      </c>
    </row>
    <row r="474" spans="1:16" x14ac:dyDescent="0.25">
      <c r="A474" s="20" t="s">
        <v>827</v>
      </c>
      <c r="B474" s="20" t="s">
        <v>828</v>
      </c>
      <c r="C474" s="22" t="s">
        <v>826</v>
      </c>
      <c r="D474" s="25" t="s">
        <v>818</v>
      </c>
      <c r="E474" s="24">
        <v>272.47572479999991</v>
      </c>
      <c r="F474" s="24">
        <v>283.82887999999991</v>
      </c>
      <c r="G474" s="24">
        <v>295.18203519999997</v>
      </c>
      <c r="H474" s="24">
        <v>329.24150079999993</v>
      </c>
      <c r="I474" s="24">
        <v>351.94781119999993</v>
      </c>
      <c r="J474" s="24">
        <v>478.194897024</v>
      </c>
      <c r="K474" s="49">
        <f t="shared" si="111"/>
        <v>12433.067322624</v>
      </c>
      <c r="M474" s="50">
        <f>J474/E474-1</f>
        <v>0.75500000000000056</v>
      </c>
      <c r="N474" s="50">
        <f>J474/F474-1</f>
        <v>0.68480000000000052</v>
      </c>
      <c r="O474" s="50">
        <f>J474/G474-1</f>
        <v>0.62000000000000011</v>
      </c>
      <c r="P474" s="50">
        <f>J474/H474-1</f>
        <v>0.45241379310344865</v>
      </c>
    </row>
    <row r="475" spans="1:16" x14ac:dyDescent="0.25">
      <c r="A475" s="20" t="s">
        <v>829</v>
      </c>
      <c r="B475" s="20" t="s">
        <v>830</v>
      </c>
      <c r="C475" s="22" t="s">
        <v>826</v>
      </c>
      <c r="D475" s="25" t="s">
        <v>818</v>
      </c>
      <c r="E475" s="24">
        <v>268.3320599999999</v>
      </c>
      <c r="F475" s="24">
        <v>279.51256249999994</v>
      </c>
      <c r="G475" s="24">
        <v>290.69306499999993</v>
      </c>
      <c r="H475" s="24">
        <v>324.2345724999999</v>
      </c>
      <c r="I475" s="24">
        <v>346.59557749999993</v>
      </c>
      <c r="J475" s="24">
        <v>470.92276529999992</v>
      </c>
      <c r="K475" s="49">
        <f t="shared" si="111"/>
        <v>12243.991897799999</v>
      </c>
      <c r="M475" s="50">
        <f>J475/E475-1</f>
        <v>0.75500000000000034</v>
      </c>
      <c r="N475" s="50">
        <f>J475/F475-1</f>
        <v>0.68480000000000008</v>
      </c>
      <c r="O475" s="50">
        <f>J475/G475-1</f>
        <v>0.62000000000000011</v>
      </c>
      <c r="P475" s="50">
        <f>J475/H475-1</f>
        <v>0.45241379310344843</v>
      </c>
    </row>
    <row r="476" spans="1:16" x14ac:dyDescent="0.25">
      <c r="A476" s="44" t="s">
        <v>831</v>
      </c>
      <c r="B476" s="39"/>
      <c r="C476" s="32"/>
      <c r="D476" s="33"/>
    </row>
    <row r="477" spans="1:16" x14ac:dyDescent="0.25">
      <c r="A477" s="26" t="s">
        <v>832</v>
      </c>
      <c r="B477" s="27" t="s">
        <v>833</v>
      </c>
      <c r="C477" s="28"/>
      <c r="D477" s="25" t="s">
        <v>818</v>
      </c>
      <c r="E477" s="24">
        <v>348.04384199999998</v>
      </c>
      <c r="F477" s="24">
        <v>362.54566875</v>
      </c>
      <c r="G477" s="24">
        <v>377.04749550000003</v>
      </c>
      <c r="H477" s="24">
        <v>420.55297575000003</v>
      </c>
      <c r="I477" s="24">
        <v>449.55662925000001</v>
      </c>
      <c r="J477" s="24">
        <v>610.81694271000003</v>
      </c>
      <c r="K477" s="49">
        <f t="shared" si="111"/>
        <v>15881.24051046</v>
      </c>
      <c r="M477" s="50">
        <f>J477/E477-1</f>
        <v>0.75500000000000012</v>
      </c>
      <c r="N477" s="50">
        <f>J477/F477-1</f>
        <v>0.68480000000000008</v>
      </c>
      <c r="O477" s="50">
        <f>J477/G477-1</f>
        <v>0.61999999999999988</v>
      </c>
      <c r="P477" s="50">
        <f>J477/H477-1</f>
        <v>0.4524137931034482</v>
      </c>
    </row>
    <row r="478" spans="1:16" x14ac:dyDescent="0.25">
      <c r="A478" s="26" t="s">
        <v>834</v>
      </c>
      <c r="B478" s="27" t="s">
        <v>835</v>
      </c>
      <c r="C478" s="28"/>
      <c r="D478" s="25" t="s">
        <v>818</v>
      </c>
      <c r="E478" s="24">
        <v>296.72195399999993</v>
      </c>
      <c r="F478" s="24">
        <v>309.08536874999993</v>
      </c>
      <c r="G478" s="24">
        <v>321.44878349999999</v>
      </c>
      <c r="H478" s="24">
        <v>358.53902774999995</v>
      </c>
      <c r="I478" s="24">
        <v>383.26585724999995</v>
      </c>
      <c r="J478" s="24">
        <v>520.74702926999998</v>
      </c>
      <c r="K478" s="49">
        <f t="shared" si="111"/>
        <v>13539.42276102</v>
      </c>
      <c r="M478" s="50">
        <f>J478/E478-1</f>
        <v>0.75500000000000034</v>
      </c>
      <c r="N478" s="50">
        <f>J478/F478-1</f>
        <v>0.6848000000000003</v>
      </c>
      <c r="O478" s="50">
        <f>J478/G478-1</f>
        <v>0.62000000000000011</v>
      </c>
      <c r="P478" s="50">
        <f>J478/H478-1</f>
        <v>0.45241379310344843</v>
      </c>
    </row>
    <row r="479" spans="1:16" x14ac:dyDescent="0.25">
      <c r="A479" s="26" t="s">
        <v>836</v>
      </c>
      <c r="B479" s="27" t="s">
        <v>837</v>
      </c>
      <c r="C479" s="28"/>
      <c r="D479" s="25" t="s">
        <v>818</v>
      </c>
      <c r="E479" s="24">
        <v>243.58980600000001</v>
      </c>
      <c r="F479" s="24">
        <v>253.73938125000001</v>
      </c>
      <c r="G479" s="24">
        <v>263.88895650000001</v>
      </c>
      <c r="H479" s="24">
        <v>294.33768225</v>
      </c>
      <c r="I479" s="24">
        <v>314.63683275000005</v>
      </c>
      <c r="J479" s="24">
        <v>427.50010953000003</v>
      </c>
      <c r="K479" s="49">
        <f t="shared" si="111"/>
        <v>11115.002847780001</v>
      </c>
      <c r="M479" s="50">
        <f>J479/E479-1</f>
        <v>0.75500000000000012</v>
      </c>
      <c r="N479" s="50">
        <f>J479/F479-1</f>
        <v>0.68480000000000008</v>
      </c>
      <c r="O479" s="50">
        <f>J479/G479-1</f>
        <v>0.62000000000000011</v>
      </c>
      <c r="P479" s="50">
        <f>J479/H479-1</f>
        <v>0.45241379310344843</v>
      </c>
    </row>
    <row r="480" spans="1:16" x14ac:dyDescent="0.25">
      <c r="A480" s="44" t="s">
        <v>838</v>
      </c>
      <c r="B480" s="39"/>
      <c r="C480" s="32"/>
      <c r="D480" s="33"/>
    </row>
    <row r="481" spans="1:16" x14ac:dyDescent="0.25">
      <c r="A481" s="20" t="s">
        <v>839</v>
      </c>
      <c r="B481" s="20" t="s">
        <v>840</v>
      </c>
      <c r="C481" s="22" t="s">
        <v>30</v>
      </c>
      <c r="D481" s="25" t="s">
        <v>841</v>
      </c>
      <c r="E481" s="24">
        <v>239.54214599999997</v>
      </c>
      <c r="F481" s="24">
        <v>249.52306874999999</v>
      </c>
      <c r="G481" s="24">
        <v>259.50399149999998</v>
      </c>
      <c r="H481" s="24">
        <v>289.44675974999996</v>
      </c>
      <c r="I481" s="24">
        <v>309.40860524999999</v>
      </c>
      <c r="J481" s="24">
        <v>420.39646622999999</v>
      </c>
      <c r="K481" s="49">
        <f t="shared" si="111"/>
        <v>10930.308121980001</v>
      </c>
      <c r="M481" s="50">
        <f t="shared" ref="M481:M487" si="112">J481/E481-1</f>
        <v>0.75500000000000012</v>
      </c>
      <c r="N481" s="50">
        <f t="shared" ref="N481:N487" si="113">J481/F481-1</f>
        <v>0.68480000000000008</v>
      </c>
      <c r="O481" s="50">
        <f t="shared" ref="O481:O487" si="114">J481/G481-1</f>
        <v>0.62000000000000011</v>
      </c>
      <c r="P481" s="50">
        <f t="shared" ref="P481:P487" si="115">J481/H481-1</f>
        <v>0.45241379310344843</v>
      </c>
    </row>
    <row r="482" spans="1:16" x14ac:dyDescent="0.25">
      <c r="A482" s="20" t="s">
        <v>842</v>
      </c>
      <c r="B482" s="20" t="s">
        <v>843</v>
      </c>
      <c r="C482" s="22" t="s">
        <v>30</v>
      </c>
      <c r="D482" s="25" t="s">
        <v>818</v>
      </c>
      <c r="E482" s="24">
        <v>236.00434199999995</v>
      </c>
      <c r="F482" s="24">
        <v>245.83785624999996</v>
      </c>
      <c r="G482" s="24">
        <v>255.67137049999999</v>
      </c>
      <c r="H482" s="24">
        <v>285.17191324999993</v>
      </c>
      <c r="I482" s="24">
        <v>304.83894175</v>
      </c>
      <c r="J482" s="24">
        <v>414.18762021000003</v>
      </c>
      <c r="K482" s="49">
        <f t="shared" si="111"/>
        <v>10768.878125460002</v>
      </c>
      <c r="M482" s="50">
        <f t="shared" si="112"/>
        <v>0.75500000000000056</v>
      </c>
      <c r="N482" s="50">
        <f t="shared" si="113"/>
        <v>0.68480000000000052</v>
      </c>
      <c r="O482" s="50">
        <f t="shared" si="114"/>
        <v>0.62000000000000011</v>
      </c>
      <c r="P482" s="50">
        <f t="shared" si="115"/>
        <v>0.45241379310344865</v>
      </c>
    </row>
    <row r="483" spans="1:16" x14ac:dyDescent="0.25">
      <c r="A483" s="20" t="s">
        <v>844</v>
      </c>
      <c r="B483" s="20" t="s">
        <v>845</v>
      </c>
      <c r="C483" s="22" t="s">
        <v>30</v>
      </c>
      <c r="D483" s="25" t="s">
        <v>818</v>
      </c>
      <c r="E483" s="24">
        <v>261.22661999999997</v>
      </c>
      <c r="F483" s="24">
        <v>272.1110625</v>
      </c>
      <c r="G483" s="24">
        <v>282.99550500000004</v>
      </c>
      <c r="H483" s="24">
        <v>315.64883249999997</v>
      </c>
      <c r="I483" s="24">
        <v>337.41771750000004</v>
      </c>
      <c r="J483" s="24">
        <v>458.45271810000008</v>
      </c>
      <c r="K483" s="49">
        <f t="shared" si="111"/>
        <v>11919.770670600003</v>
      </c>
      <c r="M483" s="50">
        <f t="shared" si="112"/>
        <v>0.75500000000000056</v>
      </c>
      <c r="N483" s="50">
        <f t="shared" si="113"/>
        <v>0.6848000000000003</v>
      </c>
      <c r="O483" s="50">
        <f t="shared" si="114"/>
        <v>0.62000000000000011</v>
      </c>
      <c r="P483" s="50">
        <f t="shared" si="115"/>
        <v>0.45241379310344865</v>
      </c>
    </row>
    <row r="484" spans="1:16" x14ac:dyDescent="0.25">
      <c r="A484" s="20" t="s">
        <v>846</v>
      </c>
      <c r="B484" s="20" t="s">
        <v>847</v>
      </c>
      <c r="C484" s="22" t="s">
        <v>30</v>
      </c>
      <c r="D484" s="25" t="s">
        <v>841</v>
      </c>
      <c r="E484" s="24">
        <v>205.96894199999994</v>
      </c>
      <c r="F484" s="24">
        <v>214.55098124999995</v>
      </c>
      <c r="G484" s="24">
        <v>223.13302049999996</v>
      </c>
      <c r="H484" s="24">
        <v>248.87913824999995</v>
      </c>
      <c r="I484" s="24">
        <v>266.04321674999994</v>
      </c>
      <c r="J484" s="24">
        <v>361.47549320999997</v>
      </c>
      <c r="K484" s="49">
        <f t="shared" si="111"/>
        <v>9398.3628234600001</v>
      </c>
      <c r="M484" s="50">
        <f t="shared" si="112"/>
        <v>0.75500000000000034</v>
      </c>
      <c r="N484" s="50">
        <f t="shared" si="113"/>
        <v>0.6848000000000003</v>
      </c>
      <c r="O484" s="50">
        <f t="shared" si="114"/>
        <v>0.62000000000000011</v>
      </c>
      <c r="P484" s="50">
        <f t="shared" si="115"/>
        <v>0.45241379310344843</v>
      </c>
    </row>
    <row r="485" spans="1:16" x14ac:dyDescent="0.25">
      <c r="A485" s="20" t="s">
        <v>848</v>
      </c>
      <c r="B485" s="20" t="s">
        <v>849</v>
      </c>
      <c r="C485" s="22" t="s">
        <v>30</v>
      </c>
      <c r="D485" s="25" t="s">
        <v>818</v>
      </c>
      <c r="E485" s="24">
        <v>224.93409359999998</v>
      </c>
      <c r="F485" s="24">
        <v>234.30634749999999</v>
      </c>
      <c r="G485" s="24">
        <v>243.67860139999999</v>
      </c>
      <c r="H485" s="24">
        <v>271.79536309999997</v>
      </c>
      <c r="I485" s="24">
        <v>290.53987089999998</v>
      </c>
      <c r="J485" s="24">
        <v>394.75933426800003</v>
      </c>
      <c r="K485" s="49">
        <f t="shared" si="111"/>
        <v>10263.742690968002</v>
      </c>
      <c r="M485" s="50">
        <f t="shared" si="112"/>
        <v>0.75500000000000034</v>
      </c>
      <c r="N485" s="50">
        <f t="shared" si="113"/>
        <v>0.6848000000000003</v>
      </c>
      <c r="O485" s="50">
        <f t="shared" si="114"/>
        <v>0.62000000000000011</v>
      </c>
      <c r="P485" s="50">
        <f t="shared" si="115"/>
        <v>0.45241379310344843</v>
      </c>
    </row>
    <row r="486" spans="1:16" x14ac:dyDescent="0.25">
      <c r="A486" s="20" t="s">
        <v>850</v>
      </c>
      <c r="B486" s="20" t="s">
        <v>851</v>
      </c>
      <c r="C486" s="22" t="s">
        <v>30</v>
      </c>
      <c r="D486" s="25" t="s">
        <v>841</v>
      </c>
      <c r="E486" s="24">
        <v>171.44585999999998</v>
      </c>
      <c r="F486" s="24">
        <v>178.58943749999997</v>
      </c>
      <c r="G486" s="24">
        <v>185.73301499999999</v>
      </c>
      <c r="H486" s="24">
        <v>207.16374749999997</v>
      </c>
      <c r="I486" s="24">
        <v>221.45090249999998</v>
      </c>
      <c r="J486" s="24">
        <v>300.88748429999998</v>
      </c>
      <c r="K486" s="49">
        <f t="shared" si="111"/>
        <v>7823.0745917999993</v>
      </c>
      <c r="M486" s="50">
        <f t="shared" si="112"/>
        <v>0.75500000000000012</v>
      </c>
      <c r="N486" s="50">
        <f t="shared" si="113"/>
        <v>0.68480000000000008</v>
      </c>
      <c r="O486" s="50">
        <f t="shared" si="114"/>
        <v>0.61999999999999988</v>
      </c>
      <c r="P486" s="50">
        <f t="shared" si="115"/>
        <v>0.45241379310344843</v>
      </c>
    </row>
    <row r="487" spans="1:16" x14ac:dyDescent="0.25">
      <c r="A487" s="20" t="s">
        <v>852</v>
      </c>
      <c r="B487" s="20" t="s">
        <v>853</v>
      </c>
      <c r="C487" s="22" t="s">
        <v>30</v>
      </c>
      <c r="D487" s="25" t="s">
        <v>818</v>
      </c>
      <c r="E487" s="24">
        <v>186.87890279999999</v>
      </c>
      <c r="F487" s="24">
        <v>194.66552374999998</v>
      </c>
      <c r="G487" s="24">
        <v>202.45214469999999</v>
      </c>
      <c r="H487" s="24">
        <v>225.81200754999998</v>
      </c>
      <c r="I487" s="24">
        <v>241.38524945</v>
      </c>
      <c r="J487" s="24">
        <v>327.97247441400003</v>
      </c>
      <c r="K487" s="49">
        <f t="shared" si="111"/>
        <v>8527.284334764001</v>
      </c>
      <c r="M487" s="50">
        <f t="shared" si="112"/>
        <v>0.75500000000000034</v>
      </c>
      <c r="N487" s="50">
        <f t="shared" si="113"/>
        <v>0.6848000000000003</v>
      </c>
      <c r="O487" s="50">
        <f t="shared" si="114"/>
        <v>0.62000000000000033</v>
      </c>
      <c r="P487" s="50">
        <f t="shared" si="115"/>
        <v>0.45241379310344865</v>
      </c>
    </row>
    <row r="488" spans="1:16" x14ac:dyDescent="0.25">
      <c r="A488" s="44" t="s">
        <v>854</v>
      </c>
      <c r="B488" s="39"/>
      <c r="C488" s="32"/>
      <c r="D488" s="33"/>
    </row>
    <row r="489" spans="1:16" x14ac:dyDescent="0.25">
      <c r="A489" s="21" t="s">
        <v>855</v>
      </c>
      <c r="B489" s="21" t="s">
        <v>856</v>
      </c>
      <c r="C489" s="45" t="s">
        <v>30</v>
      </c>
      <c r="D489" s="23" t="s">
        <v>841</v>
      </c>
      <c r="E489" s="24">
        <v>262.08022199999994</v>
      </c>
      <c r="F489" s="24">
        <v>273.00023124999996</v>
      </c>
      <c r="G489" s="24">
        <v>283.92024049999998</v>
      </c>
      <c r="H489" s="24">
        <v>316.68026824999993</v>
      </c>
      <c r="I489" s="24">
        <v>338.52028674999997</v>
      </c>
      <c r="J489" s="24">
        <v>459.95078961000002</v>
      </c>
      <c r="K489" s="49">
        <f t="shared" si="111"/>
        <v>11958.72052986</v>
      </c>
      <c r="M489" s="50">
        <f t="shared" ref="M489:M497" si="116">J489/E489-1</f>
        <v>0.75500000000000056</v>
      </c>
      <c r="N489" s="50">
        <f t="shared" ref="N489:N497" si="117">J489/F489-1</f>
        <v>0.6848000000000003</v>
      </c>
      <c r="O489" s="50">
        <f t="shared" ref="O489:O497" si="118">J489/G489-1</f>
        <v>0.62000000000000011</v>
      </c>
      <c r="P489" s="50">
        <f t="shared" ref="P489:P497" si="119">J489/H489-1</f>
        <v>0.45241379310344865</v>
      </c>
    </row>
    <row r="490" spans="1:16" x14ac:dyDescent="0.25">
      <c r="A490" s="20" t="s">
        <v>857</v>
      </c>
      <c r="B490" s="20" t="s">
        <v>858</v>
      </c>
      <c r="C490" s="22" t="s">
        <v>30</v>
      </c>
      <c r="D490" s="25" t="s">
        <v>818</v>
      </c>
      <c r="E490" s="24">
        <v>276.43660079999989</v>
      </c>
      <c r="F490" s="24">
        <v>287.95479249999994</v>
      </c>
      <c r="G490" s="24">
        <v>299.47298419999993</v>
      </c>
      <c r="H490" s="24">
        <v>334.02755929999989</v>
      </c>
      <c r="I490" s="24">
        <v>357.06394269999993</v>
      </c>
      <c r="J490" s="24">
        <v>485.14623440399993</v>
      </c>
      <c r="K490" s="49">
        <f t="shared" si="111"/>
        <v>12613.802094503999</v>
      </c>
      <c r="M490" s="50">
        <f t="shared" si="116"/>
        <v>0.75500000000000034</v>
      </c>
      <c r="N490" s="50">
        <f t="shared" si="117"/>
        <v>0.68480000000000008</v>
      </c>
      <c r="O490" s="50">
        <f t="shared" si="118"/>
        <v>0.62000000000000011</v>
      </c>
      <c r="P490" s="50">
        <f t="shared" si="119"/>
        <v>0.45241379310344843</v>
      </c>
    </row>
    <row r="491" spans="1:16" x14ac:dyDescent="0.25">
      <c r="A491" s="20" t="s">
        <v>859</v>
      </c>
      <c r="B491" s="20" t="s">
        <v>860</v>
      </c>
      <c r="C491" s="22" t="s">
        <v>30</v>
      </c>
      <c r="D491" s="25" t="s">
        <v>841</v>
      </c>
      <c r="E491" s="24">
        <v>228.54227399999999</v>
      </c>
      <c r="F491" s="24">
        <v>238.06486875000002</v>
      </c>
      <c r="G491" s="24">
        <v>247.58746350000001</v>
      </c>
      <c r="H491" s="24">
        <v>276.15524775</v>
      </c>
      <c r="I491" s="24">
        <v>295.20043724999999</v>
      </c>
      <c r="J491" s="24">
        <v>401.09169087000004</v>
      </c>
      <c r="K491" s="49">
        <f t="shared" si="111"/>
        <v>10428.383962620001</v>
      </c>
      <c r="M491" s="50">
        <f t="shared" si="116"/>
        <v>0.75500000000000012</v>
      </c>
      <c r="N491" s="50">
        <f t="shared" si="117"/>
        <v>0.68480000000000008</v>
      </c>
      <c r="O491" s="50">
        <f t="shared" si="118"/>
        <v>0.62000000000000011</v>
      </c>
      <c r="P491" s="50">
        <f t="shared" si="119"/>
        <v>0.45241379310344843</v>
      </c>
    </row>
    <row r="492" spans="1:16" x14ac:dyDescent="0.25">
      <c r="A492" s="20" t="s">
        <v>861</v>
      </c>
      <c r="B492" s="20" t="s">
        <v>862</v>
      </c>
      <c r="C492" s="22" t="s">
        <v>30</v>
      </c>
      <c r="D492" s="25" t="s">
        <v>818</v>
      </c>
      <c r="E492" s="24">
        <v>243.02909999999997</v>
      </c>
      <c r="F492" s="24">
        <v>253.15531249999998</v>
      </c>
      <c r="G492" s="24">
        <v>263.28152499999999</v>
      </c>
      <c r="H492" s="24">
        <v>293.66016249999996</v>
      </c>
      <c r="I492" s="24">
        <v>313.91258750000003</v>
      </c>
      <c r="J492" s="24">
        <v>426.51607050000001</v>
      </c>
      <c r="K492" s="49">
        <f t="shared" si="111"/>
        <v>11089.417833</v>
      </c>
      <c r="M492" s="50">
        <f t="shared" si="116"/>
        <v>0.75500000000000034</v>
      </c>
      <c r="N492" s="50">
        <f t="shared" si="117"/>
        <v>0.68480000000000008</v>
      </c>
      <c r="O492" s="50">
        <f t="shared" si="118"/>
        <v>0.62000000000000011</v>
      </c>
      <c r="P492" s="50">
        <f t="shared" si="119"/>
        <v>0.45241379310344843</v>
      </c>
    </row>
    <row r="493" spans="1:16" x14ac:dyDescent="0.25">
      <c r="A493" s="20" t="s">
        <v>863</v>
      </c>
      <c r="B493" s="20" t="s">
        <v>864</v>
      </c>
      <c r="C493" s="22" t="s">
        <v>30</v>
      </c>
      <c r="D493" s="25" t="s">
        <v>841</v>
      </c>
      <c r="E493" s="24">
        <v>195.017886</v>
      </c>
      <c r="F493" s="24">
        <v>203.14363125</v>
      </c>
      <c r="G493" s="24">
        <v>211.26937649999999</v>
      </c>
      <c r="H493" s="24">
        <v>235.64661225</v>
      </c>
      <c r="I493" s="24">
        <v>251.89810274999999</v>
      </c>
      <c r="J493" s="24">
        <v>342.25638993000001</v>
      </c>
      <c r="K493" s="49">
        <f t="shared" si="111"/>
        <v>8898.6661381800004</v>
      </c>
      <c r="M493" s="50">
        <f t="shared" si="116"/>
        <v>0.75500000000000012</v>
      </c>
      <c r="N493" s="50">
        <f t="shared" si="117"/>
        <v>0.68480000000000008</v>
      </c>
      <c r="O493" s="50">
        <f t="shared" si="118"/>
        <v>0.62000000000000011</v>
      </c>
      <c r="P493" s="50">
        <f t="shared" si="119"/>
        <v>0.4524137931034482</v>
      </c>
    </row>
    <row r="494" spans="1:16" x14ac:dyDescent="0.25">
      <c r="A494" s="20" t="s">
        <v>865</v>
      </c>
      <c r="B494" s="20" t="s">
        <v>866</v>
      </c>
      <c r="C494" s="22" t="s">
        <v>30</v>
      </c>
      <c r="D494" s="25" t="s">
        <v>818</v>
      </c>
      <c r="E494" s="24">
        <v>191.39329799999996</v>
      </c>
      <c r="F494" s="24">
        <v>199.36801874999998</v>
      </c>
      <c r="G494" s="24">
        <v>207.34273949999996</v>
      </c>
      <c r="H494" s="24">
        <v>231.26690174999996</v>
      </c>
      <c r="I494" s="24">
        <v>247.21634324999997</v>
      </c>
      <c r="J494" s="24">
        <v>335.89523798999994</v>
      </c>
      <c r="K494" s="49">
        <f t="shared" si="111"/>
        <v>8733.2761877399989</v>
      </c>
      <c r="M494" s="50">
        <f t="shared" si="116"/>
        <v>0.75500000000000012</v>
      </c>
      <c r="N494" s="50">
        <f t="shared" si="117"/>
        <v>0.68479999999999985</v>
      </c>
      <c r="O494" s="50">
        <f t="shared" si="118"/>
        <v>0.61999999999999988</v>
      </c>
      <c r="P494" s="50">
        <f t="shared" si="119"/>
        <v>0.4524137931034482</v>
      </c>
    </row>
    <row r="495" spans="1:16" x14ac:dyDescent="0.25">
      <c r="A495" s="20" t="s">
        <v>867</v>
      </c>
      <c r="B495" s="20" t="s">
        <v>868</v>
      </c>
      <c r="C495" s="22" t="s">
        <v>30</v>
      </c>
      <c r="D495" s="25" t="s">
        <v>818</v>
      </c>
      <c r="E495" s="24">
        <v>206.92302359999996</v>
      </c>
      <c r="F495" s="24">
        <v>215.54481624999997</v>
      </c>
      <c r="G495" s="24">
        <v>224.16660889999997</v>
      </c>
      <c r="H495" s="24">
        <v>250.03198684999995</v>
      </c>
      <c r="I495" s="24">
        <v>267.27557214999996</v>
      </c>
      <c r="J495" s="24">
        <v>363.149906418</v>
      </c>
      <c r="K495" s="49">
        <f t="shared" si="111"/>
        <v>9441.8975668679996</v>
      </c>
      <c r="M495" s="50">
        <f t="shared" si="116"/>
        <v>0.75500000000000034</v>
      </c>
      <c r="N495" s="50">
        <f t="shared" si="117"/>
        <v>0.6848000000000003</v>
      </c>
      <c r="O495" s="50">
        <f t="shared" si="118"/>
        <v>0.62000000000000011</v>
      </c>
      <c r="P495" s="50">
        <f t="shared" si="119"/>
        <v>0.45241379310344865</v>
      </c>
    </row>
    <row r="496" spans="1:16" x14ac:dyDescent="0.25">
      <c r="A496" s="20" t="s">
        <v>869</v>
      </c>
      <c r="B496" s="20" t="s">
        <v>870</v>
      </c>
      <c r="C496" s="22" t="s">
        <v>30</v>
      </c>
      <c r="D496" s="25" t="s">
        <v>818</v>
      </c>
      <c r="E496" s="24">
        <v>158.85200999999998</v>
      </c>
      <c r="F496" s="24">
        <v>165.47084374999997</v>
      </c>
      <c r="G496" s="24">
        <v>172.08967749999996</v>
      </c>
      <c r="H496" s="24">
        <v>191.94617874999997</v>
      </c>
      <c r="I496" s="24">
        <v>205.18384624999996</v>
      </c>
      <c r="J496" s="24">
        <v>278.78527754999999</v>
      </c>
      <c r="K496" s="49">
        <f t="shared" si="111"/>
        <v>7248.4172162999994</v>
      </c>
      <c r="M496" s="50">
        <f t="shared" si="116"/>
        <v>0.75500000000000012</v>
      </c>
      <c r="N496" s="50">
        <f t="shared" si="117"/>
        <v>0.6848000000000003</v>
      </c>
      <c r="O496" s="50">
        <f t="shared" si="118"/>
        <v>0.62000000000000033</v>
      </c>
      <c r="P496" s="50">
        <f t="shared" si="119"/>
        <v>0.45241379310344843</v>
      </c>
    </row>
    <row r="497" spans="1:16" x14ac:dyDescent="0.25">
      <c r="A497" s="20" t="s">
        <v>871</v>
      </c>
      <c r="B497" s="20" t="s">
        <v>872</v>
      </c>
      <c r="C497" s="22" t="s">
        <v>30</v>
      </c>
      <c r="D497" s="25" t="s">
        <v>818</v>
      </c>
      <c r="E497" s="24">
        <v>169.78381079999997</v>
      </c>
      <c r="F497" s="24">
        <v>176.85813624999997</v>
      </c>
      <c r="G497" s="24">
        <v>183.93246169999998</v>
      </c>
      <c r="H497" s="24">
        <v>205.15543804999996</v>
      </c>
      <c r="I497" s="24">
        <v>219.30408894999999</v>
      </c>
      <c r="J497" s="24">
        <v>297.970587954</v>
      </c>
      <c r="K497" s="49">
        <f t="shared" si="111"/>
        <v>7747.2352868039998</v>
      </c>
      <c r="M497" s="50">
        <f t="shared" si="116"/>
        <v>0.75500000000000034</v>
      </c>
      <c r="N497" s="50">
        <f t="shared" si="117"/>
        <v>0.6848000000000003</v>
      </c>
      <c r="O497" s="50">
        <f t="shared" si="118"/>
        <v>0.62000000000000011</v>
      </c>
      <c r="P497" s="50">
        <f t="shared" si="119"/>
        <v>0.45241379310344865</v>
      </c>
    </row>
    <row r="498" spans="1:16" x14ac:dyDescent="0.25">
      <c r="A498" s="44" t="s">
        <v>873</v>
      </c>
      <c r="B498" s="39"/>
      <c r="C498" s="32"/>
      <c r="D498" s="33"/>
    </row>
    <row r="499" spans="1:16" x14ac:dyDescent="0.25">
      <c r="A499" s="20" t="s">
        <v>874</v>
      </c>
      <c r="B499" s="20" t="s">
        <v>875</v>
      </c>
      <c r="C499" s="22" t="s">
        <v>30</v>
      </c>
      <c r="D499" s="25" t="s">
        <v>841</v>
      </c>
      <c r="E499" s="24">
        <v>174.25820400000001</v>
      </c>
      <c r="F499" s="24">
        <v>181.51896249999999</v>
      </c>
      <c r="G499" s="24">
        <v>188.779721</v>
      </c>
      <c r="H499" s="24">
        <v>210.56199649999999</v>
      </c>
      <c r="I499" s="24">
        <v>225.08351350000001</v>
      </c>
      <c r="J499" s="24">
        <v>305.82314802000002</v>
      </c>
      <c r="K499" s="49">
        <f t="shared" si="111"/>
        <v>7951.4018485200004</v>
      </c>
      <c r="M499" s="50">
        <f t="shared" ref="M499:M507" si="120">J499/E499-1</f>
        <v>0.75500000000000012</v>
      </c>
      <c r="N499" s="50">
        <f t="shared" ref="N499:N507" si="121">J499/F499-1</f>
        <v>0.6848000000000003</v>
      </c>
      <c r="O499" s="50">
        <f t="shared" ref="O499:O507" si="122">J499/G499-1</f>
        <v>0.62000000000000011</v>
      </c>
      <c r="P499" s="50">
        <f t="shared" ref="P499:P507" si="123">J499/H499-1</f>
        <v>0.45241379310344843</v>
      </c>
    </row>
    <row r="500" spans="1:16" x14ac:dyDescent="0.25">
      <c r="A500" s="20" t="s">
        <v>876</v>
      </c>
      <c r="B500" s="20" t="s">
        <v>877</v>
      </c>
      <c r="C500" s="22" t="s">
        <v>30</v>
      </c>
      <c r="D500" s="25" t="s">
        <v>818</v>
      </c>
      <c r="E500" s="24">
        <v>184.78971359999997</v>
      </c>
      <c r="F500" s="24">
        <v>192.489285</v>
      </c>
      <c r="G500" s="24">
        <v>200.18885639999999</v>
      </c>
      <c r="H500" s="24">
        <v>223.28757059999998</v>
      </c>
      <c r="I500" s="24">
        <v>238.68671339999997</v>
      </c>
      <c r="J500" s="24">
        <v>324.30594736800003</v>
      </c>
      <c r="K500" s="49">
        <f t="shared" si="111"/>
        <v>8431.9546315680018</v>
      </c>
      <c r="M500" s="50">
        <f t="shared" si="120"/>
        <v>0.75500000000000056</v>
      </c>
      <c r="N500" s="50">
        <f t="shared" si="121"/>
        <v>0.6848000000000003</v>
      </c>
      <c r="O500" s="50">
        <f t="shared" si="122"/>
        <v>0.62000000000000033</v>
      </c>
      <c r="P500" s="50">
        <f t="shared" si="123"/>
        <v>0.45241379310344865</v>
      </c>
    </row>
    <row r="501" spans="1:16" x14ac:dyDescent="0.25">
      <c r="A501" s="20" t="s">
        <v>878</v>
      </c>
      <c r="B501" s="20" t="s">
        <v>879</v>
      </c>
      <c r="C501" s="22" t="s">
        <v>30</v>
      </c>
      <c r="D501" s="25" t="s">
        <v>841</v>
      </c>
      <c r="E501" s="24">
        <v>158.37741</v>
      </c>
      <c r="F501" s="24">
        <v>164.97646875000001</v>
      </c>
      <c r="G501" s="24">
        <v>171.57552750000002</v>
      </c>
      <c r="H501" s="24">
        <v>191.37270375</v>
      </c>
      <c r="I501" s="24">
        <v>204.57082125000002</v>
      </c>
      <c r="J501" s="24">
        <v>277.95235455000005</v>
      </c>
      <c r="K501" s="49">
        <f t="shared" si="111"/>
        <v>7226.761218300001</v>
      </c>
      <c r="M501" s="50">
        <f t="shared" si="120"/>
        <v>0.75500000000000034</v>
      </c>
      <c r="N501" s="50">
        <f t="shared" si="121"/>
        <v>0.6848000000000003</v>
      </c>
      <c r="O501" s="50">
        <f t="shared" si="122"/>
        <v>0.62000000000000011</v>
      </c>
      <c r="P501" s="50">
        <f t="shared" si="123"/>
        <v>0.45241379310344865</v>
      </c>
    </row>
    <row r="502" spans="1:16" x14ac:dyDescent="0.25">
      <c r="A502" s="20" t="s">
        <v>880</v>
      </c>
      <c r="B502" s="20" t="s">
        <v>881</v>
      </c>
      <c r="C502" s="22" t="s">
        <v>30</v>
      </c>
      <c r="D502" s="25" t="s">
        <v>818</v>
      </c>
      <c r="E502" s="24">
        <v>155.89565880000001</v>
      </c>
      <c r="F502" s="24">
        <v>162.39131125</v>
      </c>
      <c r="G502" s="24">
        <v>168.8869637</v>
      </c>
      <c r="H502" s="24">
        <v>188.37392105000001</v>
      </c>
      <c r="I502" s="24">
        <v>201.36522595</v>
      </c>
      <c r="J502" s="24">
        <v>273.59688119399999</v>
      </c>
      <c r="K502" s="49">
        <f t="shared" si="111"/>
        <v>7113.5189110439997</v>
      </c>
      <c r="M502" s="50">
        <f t="shared" si="120"/>
        <v>0.75499999999999989</v>
      </c>
      <c r="N502" s="50">
        <f t="shared" si="121"/>
        <v>0.68479999999999985</v>
      </c>
      <c r="O502" s="50">
        <f t="shared" si="122"/>
        <v>0.61999999999999988</v>
      </c>
      <c r="P502" s="50">
        <f t="shared" si="123"/>
        <v>0.4524137931034482</v>
      </c>
    </row>
    <row r="503" spans="1:16" x14ac:dyDescent="0.25">
      <c r="A503" s="20" t="s">
        <v>882</v>
      </c>
      <c r="B503" s="20" t="s">
        <v>883</v>
      </c>
      <c r="C503" s="22" t="s">
        <v>30</v>
      </c>
      <c r="D503" s="25" t="s">
        <v>818</v>
      </c>
      <c r="E503" s="24">
        <v>168.62375279999998</v>
      </c>
      <c r="F503" s="24">
        <v>175.6497425</v>
      </c>
      <c r="G503" s="24">
        <v>182.6757322</v>
      </c>
      <c r="H503" s="24">
        <v>203.75370129999999</v>
      </c>
      <c r="I503" s="24">
        <v>217.80568069999998</v>
      </c>
      <c r="J503" s="24">
        <v>295.93468616400003</v>
      </c>
      <c r="K503" s="49">
        <f t="shared" si="111"/>
        <v>7694.3018402640009</v>
      </c>
      <c r="M503" s="50">
        <f t="shared" si="120"/>
        <v>0.75500000000000034</v>
      </c>
      <c r="N503" s="50">
        <f t="shared" si="121"/>
        <v>0.68480000000000008</v>
      </c>
      <c r="O503" s="50">
        <f t="shared" si="122"/>
        <v>0.62000000000000011</v>
      </c>
      <c r="P503" s="50">
        <f t="shared" si="123"/>
        <v>0.45241379310344843</v>
      </c>
    </row>
    <row r="504" spans="1:16" x14ac:dyDescent="0.25">
      <c r="A504" s="20" t="s">
        <v>884</v>
      </c>
      <c r="B504" s="20" t="s">
        <v>885</v>
      </c>
      <c r="C504" s="22" t="s">
        <v>30</v>
      </c>
      <c r="D504" s="25" t="s">
        <v>841</v>
      </c>
      <c r="E504" s="24">
        <v>142.4224428</v>
      </c>
      <c r="F504" s="24">
        <v>148.35671124999999</v>
      </c>
      <c r="G504" s="24">
        <v>154.29097970000001</v>
      </c>
      <c r="H504" s="24">
        <v>172.09378504999998</v>
      </c>
      <c r="I504" s="24">
        <v>183.96232194999999</v>
      </c>
      <c r="J504" s="24">
        <v>249.95138711400003</v>
      </c>
      <c r="K504" s="49">
        <f t="shared" si="111"/>
        <v>6498.7360649640004</v>
      </c>
      <c r="M504" s="50">
        <f t="shared" si="120"/>
        <v>0.75500000000000012</v>
      </c>
      <c r="N504" s="50">
        <f t="shared" si="121"/>
        <v>0.6848000000000003</v>
      </c>
      <c r="O504" s="50">
        <f t="shared" si="122"/>
        <v>0.62000000000000011</v>
      </c>
      <c r="P504" s="50">
        <f t="shared" si="123"/>
        <v>0.45241379310344865</v>
      </c>
    </row>
    <row r="505" spans="1:16" x14ac:dyDescent="0.25">
      <c r="A505" s="21" t="s">
        <v>886</v>
      </c>
      <c r="B505" s="20" t="s">
        <v>887</v>
      </c>
      <c r="C505" s="22" t="s">
        <v>30</v>
      </c>
      <c r="D505" s="25" t="s">
        <v>818</v>
      </c>
      <c r="E505" s="24">
        <v>150.770928</v>
      </c>
      <c r="F505" s="24">
        <v>157.05304999999998</v>
      </c>
      <c r="G505" s="24">
        <v>163.335172</v>
      </c>
      <c r="H505" s="24">
        <v>182.18153799999999</v>
      </c>
      <c r="I505" s="24">
        <v>194.74578199999999</v>
      </c>
      <c r="J505" s="24">
        <v>264.60297864</v>
      </c>
      <c r="K505" s="49">
        <f t="shared" si="111"/>
        <v>6879.6774446400004</v>
      </c>
      <c r="M505" s="50">
        <f t="shared" si="120"/>
        <v>0.75500000000000012</v>
      </c>
      <c r="N505" s="50">
        <f t="shared" si="121"/>
        <v>0.68480000000000008</v>
      </c>
      <c r="O505" s="50">
        <f t="shared" si="122"/>
        <v>0.62000000000000011</v>
      </c>
      <c r="P505" s="50">
        <f t="shared" si="123"/>
        <v>0.45241379310344843</v>
      </c>
    </row>
    <row r="506" spans="1:16" x14ac:dyDescent="0.25">
      <c r="A506" s="20" t="s">
        <v>888</v>
      </c>
      <c r="B506" s="20" t="s">
        <v>889</v>
      </c>
      <c r="C506" s="22" t="s">
        <v>30</v>
      </c>
      <c r="D506" s="25" t="s">
        <v>841</v>
      </c>
      <c r="E506" s="24">
        <v>126.3661824</v>
      </c>
      <c r="F506" s="24">
        <v>131.63144</v>
      </c>
      <c r="G506" s="24">
        <v>136.89669760000001</v>
      </c>
      <c r="H506" s="24">
        <v>152.69247040000002</v>
      </c>
      <c r="I506" s="24">
        <v>163.22298560000002</v>
      </c>
      <c r="J506" s="24">
        <v>221.77265011200004</v>
      </c>
      <c r="K506" s="49">
        <f t="shared" si="111"/>
        <v>5766.0889029120008</v>
      </c>
      <c r="M506" s="50">
        <f t="shared" si="120"/>
        <v>0.75500000000000034</v>
      </c>
      <c r="N506" s="50">
        <f t="shared" si="121"/>
        <v>0.6848000000000003</v>
      </c>
      <c r="O506" s="50">
        <f t="shared" si="122"/>
        <v>0.62000000000000011</v>
      </c>
      <c r="P506" s="50">
        <f t="shared" si="123"/>
        <v>0.45241379310344843</v>
      </c>
    </row>
    <row r="507" spans="1:16" x14ac:dyDescent="0.25">
      <c r="A507" s="21" t="s">
        <v>890</v>
      </c>
      <c r="B507" s="20" t="s">
        <v>891</v>
      </c>
      <c r="C507" s="22" t="s">
        <v>30</v>
      </c>
      <c r="D507" s="25" t="s">
        <v>818</v>
      </c>
      <c r="E507" s="24">
        <v>163.25643359999998</v>
      </c>
      <c r="F507" s="24">
        <v>170.05878499999997</v>
      </c>
      <c r="G507" s="24">
        <v>176.86113639999999</v>
      </c>
      <c r="H507" s="24">
        <v>197.26819059999997</v>
      </c>
      <c r="I507" s="24">
        <v>210.87289339999998</v>
      </c>
      <c r="J507" s="24">
        <v>286.51504096799999</v>
      </c>
      <c r="K507" s="49">
        <f t="shared" si="111"/>
        <v>7449.3910651679998</v>
      </c>
      <c r="M507" s="50">
        <f t="shared" si="120"/>
        <v>0.75500000000000012</v>
      </c>
      <c r="N507" s="50">
        <f t="shared" si="121"/>
        <v>0.6848000000000003</v>
      </c>
      <c r="O507" s="50">
        <f t="shared" si="122"/>
        <v>0.62000000000000011</v>
      </c>
      <c r="P507" s="50">
        <f t="shared" si="123"/>
        <v>0.45241379310344843</v>
      </c>
    </row>
    <row r="508" spans="1:16" x14ac:dyDescent="0.25">
      <c r="A508" s="44" t="s">
        <v>892</v>
      </c>
      <c r="B508" s="39"/>
      <c r="C508" s="32"/>
      <c r="D508" s="33"/>
    </row>
    <row r="509" spans="1:16" x14ac:dyDescent="0.25">
      <c r="A509" s="27" t="s">
        <v>893</v>
      </c>
      <c r="B509" s="27" t="s">
        <v>894</v>
      </c>
      <c r="C509" s="22" t="s">
        <v>895</v>
      </c>
      <c r="D509" s="25" t="s">
        <v>841</v>
      </c>
      <c r="E509" s="24">
        <v>190.916664</v>
      </c>
      <c r="F509" s="24">
        <v>198.87152499999999</v>
      </c>
      <c r="G509" s="24">
        <v>206.82638599999999</v>
      </c>
      <c r="H509" s="24">
        <v>230.690969</v>
      </c>
      <c r="I509" s="24">
        <v>246.60069099999998</v>
      </c>
      <c r="J509" s="24">
        <v>335.05874532000001</v>
      </c>
      <c r="K509" s="49">
        <f t="shared" si="111"/>
        <v>8711.5273783200009</v>
      </c>
      <c r="M509" s="50">
        <f t="shared" ref="M509:M521" si="124">J509/E509-1</f>
        <v>0.75500000000000012</v>
      </c>
      <c r="N509" s="50">
        <f t="shared" ref="N509:N521" si="125">J509/F509-1</f>
        <v>0.68480000000000008</v>
      </c>
      <c r="O509" s="50">
        <f t="shared" ref="O509:O521" si="126">J509/G509-1</f>
        <v>0.62000000000000011</v>
      </c>
      <c r="P509" s="50">
        <f t="shared" ref="P509:P521" si="127">J509/H509-1</f>
        <v>0.45241379310344843</v>
      </c>
    </row>
    <row r="510" spans="1:16" x14ac:dyDescent="0.25">
      <c r="A510" s="27" t="s">
        <v>896</v>
      </c>
      <c r="B510" s="27" t="s">
        <v>897</v>
      </c>
      <c r="C510" s="22" t="s">
        <v>895</v>
      </c>
      <c r="D510" s="25" t="s">
        <v>818</v>
      </c>
      <c r="E510" s="24">
        <v>197.58427871999996</v>
      </c>
      <c r="F510" s="24">
        <v>205.81695699999997</v>
      </c>
      <c r="G510" s="24">
        <v>214.04963527999999</v>
      </c>
      <c r="H510" s="24">
        <v>238.74767011999995</v>
      </c>
      <c r="I510" s="24">
        <v>255.21302667999998</v>
      </c>
      <c r="J510" s="24">
        <v>346.76040915359999</v>
      </c>
      <c r="K510" s="49">
        <f t="shared" si="111"/>
        <v>9015.7706379935989</v>
      </c>
      <c r="M510" s="50">
        <f t="shared" si="124"/>
        <v>0.75500000000000034</v>
      </c>
      <c r="N510" s="50">
        <f t="shared" si="125"/>
        <v>0.6848000000000003</v>
      </c>
      <c r="O510" s="50">
        <f t="shared" si="126"/>
        <v>0.62000000000000011</v>
      </c>
      <c r="P510" s="50">
        <f t="shared" si="127"/>
        <v>0.45241379310344865</v>
      </c>
    </row>
    <row r="511" spans="1:16" x14ac:dyDescent="0.25">
      <c r="A511" s="27" t="s">
        <v>898</v>
      </c>
      <c r="B511" s="27" t="s">
        <v>899</v>
      </c>
      <c r="C511" s="22" t="s">
        <v>895</v>
      </c>
      <c r="D511" s="25" t="s">
        <v>841</v>
      </c>
      <c r="E511" s="24">
        <v>173.41002599999999</v>
      </c>
      <c r="F511" s="24">
        <v>180.63544374999998</v>
      </c>
      <c r="G511" s="24">
        <v>187.8608615</v>
      </c>
      <c r="H511" s="24">
        <v>209.53711474999997</v>
      </c>
      <c r="I511" s="24">
        <v>223.98795025000001</v>
      </c>
      <c r="J511" s="24">
        <v>304.33459563000002</v>
      </c>
      <c r="K511" s="49">
        <f t="shared" si="111"/>
        <v>7912.699486380001</v>
      </c>
      <c r="M511" s="50">
        <f t="shared" si="124"/>
        <v>0.75500000000000034</v>
      </c>
      <c r="N511" s="50">
        <f t="shared" si="125"/>
        <v>0.6848000000000003</v>
      </c>
      <c r="O511" s="50">
        <f t="shared" si="126"/>
        <v>0.62000000000000011</v>
      </c>
      <c r="P511" s="50">
        <f t="shared" si="127"/>
        <v>0.45241379310344865</v>
      </c>
    </row>
    <row r="512" spans="1:16" x14ac:dyDescent="0.25">
      <c r="A512" s="27" t="s">
        <v>900</v>
      </c>
      <c r="B512" s="27" t="s">
        <v>901</v>
      </c>
      <c r="C512" s="22" t="s">
        <v>895</v>
      </c>
      <c r="D512" s="25" t="s">
        <v>818</v>
      </c>
      <c r="E512" s="24">
        <v>172.56591600000002</v>
      </c>
      <c r="F512" s="24">
        <v>179.75616250000002</v>
      </c>
      <c r="G512" s="24">
        <v>186.94640900000002</v>
      </c>
      <c r="H512" s="24">
        <v>208.51714850000002</v>
      </c>
      <c r="I512" s="24">
        <v>222.89764150000002</v>
      </c>
      <c r="J512" s="24">
        <v>302.85318258000007</v>
      </c>
      <c r="K512" s="49">
        <f t="shared" si="111"/>
        <v>7874.1827470800017</v>
      </c>
      <c r="M512" s="50">
        <f t="shared" si="124"/>
        <v>0.75500000000000012</v>
      </c>
      <c r="N512" s="50">
        <f t="shared" si="125"/>
        <v>0.6848000000000003</v>
      </c>
      <c r="O512" s="50">
        <f t="shared" si="126"/>
        <v>0.62000000000000011</v>
      </c>
      <c r="P512" s="50">
        <f t="shared" si="127"/>
        <v>0.45241379310344843</v>
      </c>
    </row>
    <row r="513" spans="1:16" x14ac:dyDescent="0.25">
      <c r="A513" s="27" t="s">
        <v>902</v>
      </c>
      <c r="B513" s="27" t="s">
        <v>903</v>
      </c>
      <c r="C513" s="22" t="s">
        <v>895</v>
      </c>
      <c r="D513" s="25" t="s">
        <v>818</v>
      </c>
      <c r="E513" s="24">
        <v>181.75742639999999</v>
      </c>
      <c r="F513" s="24">
        <v>189.33065249999999</v>
      </c>
      <c r="G513" s="24">
        <v>196.90387859999998</v>
      </c>
      <c r="H513" s="24">
        <v>219.62355689999998</v>
      </c>
      <c r="I513" s="24">
        <v>234.77000909999998</v>
      </c>
      <c r="J513" s="24">
        <v>318.98428333200002</v>
      </c>
      <c r="K513" s="49">
        <f t="shared" si="111"/>
        <v>8293.5913666320012</v>
      </c>
      <c r="M513" s="50">
        <f t="shared" si="124"/>
        <v>0.75500000000000034</v>
      </c>
      <c r="N513" s="50">
        <f t="shared" si="125"/>
        <v>0.6848000000000003</v>
      </c>
      <c r="O513" s="50">
        <f t="shared" si="126"/>
        <v>0.62000000000000033</v>
      </c>
      <c r="P513" s="50">
        <f t="shared" si="127"/>
        <v>0.45241379310344843</v>
      </c>
    </row>
    <row r="514" spans="1:16" x14ac:dyDescent="0.25">
      <c r="A514" s="27" t="s">
        <v>904</v>
      </c>
      <c r="B514" s="27" t="s">
        <v>905</v>
      </c>
      <c r="C514" s="22" t="s">
        <v>895</v>
      </c>
      <c r="D514" s="25" t="s">
        <v>841</v>
      </c>
      <c r="E514" s="24">
        <v>157.39159799999999</v>
      </c>
      <c r="F514" s="24">
        <v>163.94958124999999</v>
      </c>
      <c r="G514" s="24">
        <v>170.5075645</v>
      </c>
      <c r="H514" s="24">
        <v>190.18151424999999</v>
      </c>
      <c r="I514" s="24">
        <v>203.29748074999998</v>
      </c>
      <c r="J514" s="24">
        <v>276.22225449000001</v>
      </c>
      <c r="K514" s="49">
        <f t="shared" si="111"/>
        <v>7181.77861674</v>
      </c>
      <c r="M514" s="50">
        <f t="shared" si="124"/>
        <v>0.75500000000000012</v>
      </c>
      <c r="N514" s="50">
        <f t="shared" si="125"/>
        <v>0.68480000000000008</v>
      </c>
      <c r="O514" s="50">
        <f t="shared" si="126"/>
        <v>0.62000000000000011</v>
      </c>
      <c r="P514" s="50">
        <f t="shared" si="127"/>
        <v>0.45241379310344843</v>
      </c>
    </row>
    <row r="515" spans="1:16" x14ac:dyDescent="0.25">
      <c r="A515" s="27" t="s">
        <v>906</v>
      </c>
      <c r="B515" s="27" t="s">
        <v>907</v>
      </c>
      <c r="C515" s="22" t="s">
        <v>895</v>
      </c>
      <c r="D515" s="25" t="s">
        <v>818</v>
      </c>
      <c r="E515" s="24">
        <v>156.27967800000002</v>
      </c>
      <c r="F515" s="24">
        <v>162.79133125000001</v>
      </c>
      <c r="G515" s="24">
        <v>169.30298450000001</v>
      </c>
      <c r="H515" s="24">
        <v>188.83794425000002</v>
      </c>
      <c r="I515" s="24">
        <v>201.86125075000001</v>
      </c>
      <c r="J515" s="24">
        <v>274.27083489</v>
      </c>
      <c r="K515" s="49">
        <f t="shared" si="111"/>
        <v>7131.0417071399997</v>
      </c>
      <c r="M515" s="50">
        <f t="shared" si="124"/>
        <v>0.75499999999999989</v>
      </c>
      <c r="N515" s="50">
        <f t="shared" si="125"/>
        <v>0.68479999999999985</v>
      </c>
      <c r="O515" s="50">
        <f t="shared" si="126"/>
        <v>0.61999999999999988</v>
      </c>
      <c r="P515" s="50">
        <f t="shared" si="127"/>
        <v>0.4524137931034482</v>
      </c>
    </row>
    <row r="516" spans="1:16" x14ac:dyDescent="0.25">
      <c r="A516" s="27" t="s">
        <v>908</v>
      </c>
      <c r="B516" s="27" t="s">
        <v>909</v>
      </c>
      <c r="C516" s="22" t="s">
        <v>895</v>
      </c>
      <c r="D516" s="25" t="s">
        <v>818</v>
      </c>
      <c r="E516" s="24">
        <v>165.03442079999999</v>
      </c>
      <c r="F516" s="24">
        <v>171.910855</v>
      </c>
      <c r="G516" s="24">
        <v>178.7872892</v>
      </c>
      <c r="H516" s="24">
        <v>199.41659179999999</v>
      </c>
      <c r="I516" s="24">
        <v>213.1694602</v>
      </c>
      <c r="J516" s="24">
        <v>289.635408504</v>
      </c>
      <c r="K516" s="49">
        <f t="shared" si="111"/>
        <v>7530.5206211040004</v>
      </c>
      <c r="M516" s="50">
        <f t="shared" si="124"/>
        <v>0.75500000000000012</v>
      </c>
      <c r="N516" s="50">
        <f t="shared" si="125"/>
        <v>0.68480000000000008</v>
      </c>
      <c r="O516" s="50">
        <f t="shared" si="126"/>
        <v>0.61999999999999988</v>
      </c>
      <c r="P516" s="50">
        <f t="shared" si="127"/>
        <v>0.45241379310344843</v>
      </c>
    </row>
    <row r="517" spans="1:16" x14ac:dyDescent="0.25">
      <c r="A517" s="27" t="s">
        <v>910</v>
      </c>
      <c r="B517" s="27" t="s">
        <v>911</v>
      </c>
      <c r="C517" s="22" t="s">
        <v>895</v>
      </c>
      <c r="D517" s="25" t="s">
        <v>841</v>
      </c>
      <c r="E517" s="24">
        <v>141.42673200000002</v>
      </c>
      <c r="F517" s="24">
        <v>147.31951250000003</v>
      </c>
      <c r="G517" s="24">
        <v>153.21229300000002</v>
      </c>
      <c r="H517" s="24">
        <v>170.8906345</v>
      </c>
      <c r="I517" s="24">
        <v>182.67619550000003</v>
      </c>
      <c r="J517" s="24">
        <v>248.20391466000004</v>
      </c>
      <c r="K517" s="49">
        <f t="shared" si="111"/>
        <v>6453.3017811600012</v>
      </c>
      <c r="M517" s="50">
        <f t="shared" si="124"/>
        <v>0.75500000000000012</v>
      </c>
      <c r="N517" s="50">
        <f t="shared" si="125"/>
        <v>0.68479999999999985</v>
      </c>
      <c r="O517" s="50">
        <f t="shared" si="126"/>
        <v>0.62000000000000011</v>
      </c>
      <c r="P517" s="50">
        <f t="shared" si="127"/>
        <v>0.45241379310344843</v>
      </c>
    </row>
    <row r="518" spans="1:16" x14ac:dyDescent="0.25">
      <c r="A518" s="27" t="s">
        <v>912</v>
      </c>
      <c r="B518" s="27" t="s">
        <v>913</v>
      </c>
      <c r="C518" s="22" t="s">
        <v>895</v>
      </c>
      <c r="D518" s="25" t="s">
        <v>818</v>
      </c>
      <c r="E518" s="24">
        <v>140.26124999999999</v>
      </c>
      <c r="F518" s="24">
        <v>146.10546875</v>
      </c>
      <c r="G518" s="24">
        <v>151.94968749999998</v>
      </c>
      <c r="H518" s="24">
        <v>169.48234374999998</v>
      </c>
      <c r="I518" s="24">
        <v>181.17078125</v>
      </c>
      <c r="J518" s="24">
        <v>246.15849374999999</v>
      </c>
      <c r="K518" s="49">
        <f t="shared" si="111"/>
        <v>6400.1208374999997</v>
      </c>
      <c r="M518" s="50">
        <f t="shared" si="124"/>
        <v>0.75500000000000012</v>
      </c>
      <c r="N518" s="50">
        <f t="shared" si="125"/>
        <v>0.68479999999999985</v>
      </c>
      <c r="O518" s="50">
        <f t="shared" si="126"/>
        <v>0.62000000000000011</v>
      </c>
      <c r="P518" s="50">
        <f t="shared" si="127"/>
        <v>0.45241379310344843</v>
      </c>
    </row>
    <row r="519" spans="1:16" x14ac:dyDescent="0.25">
      <c r="A519" s="27" t="s">
        <v>914</v>
      </c>
      <c r="B519" s="27" t="s">
        <v>915</v>
      </c>
      <c r="C519" s="22" t="s">
        <v>895</v>
      </c>
      <c r="D519" s="25" t="s">
        <v>818</v>
      </c>
      <c r="E519" s="24">
        <v>145.59371999999999</v>
      </c>
      <c r="F519" s="24">
        <v>151.66012499999999</v>
      </c>
      <c r="G519" s="24">
        <v>157.72653</v>
      </c>
      <c r="H519" s="24">
        <v>175.92574499999998</v>
      </c>
      <c r="I519" s="24">
        <v>188.05855499999998</v>
      </c>
      <c r="J519" s="24">
        <v>255.51697860000002</v>
      </c>
      <c r="K519" s="49">
        <f t="shared" si="111"/>
        <v>6643.4414436000006</v>
      </c>
      <c r="M519" s="50">
        <f t="shared" si="124"/>
        <v>0.75500000000000012</v>
      </c>
      <c r="N519" s="50">
        <f t="shared" si="125"/>
        <v>0.68480000000000008</v>
      </c>
      <c r="O519" s="50">
        <f t="shared" si="126"/>
        <v>0.62000000000000011</v>
      </c>
      <c r="P519" s="50">
        <f t="shared" si="127"/>
        <v>0.45241379310344865</v>
      </c>
    </row>
    <row r="520" spans="1:16" x14ac:dyDescent="0.25">
      <c r="A520" s="27" t="s">
        <v>916</v>
      </c>
      <c r="B520" s="27" t="s">
        <v>917</v>
      </c>
      <c r="C520" s="22" t="s">
        <v>895</v>
      </c>
      <c r="D520" s="25" t="s">
        <v>841</v>
      </c>
      <c r="E520" s="24">
        <v>125.636112</v>
      </c>
      <c r="F520" s="24">
        <v>130.87094999999999</v>
      </c>
      <c r="G520" s="24">
        <v>136.10578799999999</v>
      </c>
      <c r="H520" s="24">
        <v>151.81030199999998</v>
      </c>
      <c r="I520" s="24">
        <v>162.279978</v>
      </c>
      <c r="J520" s="24">
        <v>220.49137655999999</v>
      </c>
      <c r="K520" s="49">
        <f t="shared" si="111"/>
        <v>5732.7757905600001</v>
      </c>
      <c r="M520" s="50">
        <f t="shared" si="124"/>
        <v>0.75499999999999989</v>
      </c>
      <c r="N520" s="50">
        <f t="shared" si="125"/>
        <v>0.68480000000000008</v>
      </c>
      <c r="O520" s="50">
        <f t="shared" si="126"/>
        <v>0.62000000000000011</v>
      </c>
      <c r="P520" s="50">
        <f t="shared" si="127"/>
        <v>0.45241379310344843</v>
      </c>
    </row>
    <row r="521" spans="1:16" x14ac:dyDescent="0.25">
      <c r="A521" s="27" t="s">
        <v>918</v>
      </c>
      <c r="B521" s="27" t="s">
        <v>919</v>
      </c>
      <c r="C521" s="22" t="s">
        <v>895</v>
      </c>
      <c r="D521" s="25" t="s">
        <v>818</v>
      </c>
      <c r="E521" s="24">
        <v>132.67971840000001</v>
      </c>
      <c r="F521" s="24">
        <v>138.20804000000001</v>
      </c>
      <c r="G521" s="24">
        <v>143.73636160000001</v>
      </c>
      <c r="H521" s="24">
        <v>160.3213264</v>
      </c>
      <c r="I521" s="24">
        <v>171.3779696</v>
      </c>
      <c r="J521" s="24">
        <v>232.85290579200003</v>
      </c>
      <c r="K521" s="49">
        <f t="shared" si="111"/>
        <v>6054.1755505920009</v>
      </c>
      <c r="M521" s="50">
        <f t="shared" si="124"/>
        <v>0.75500000000000012</v>
      </c>
      <c r="N521" s="50">
        <f t="shared" si="125"/>
        <v>0.68480000000000008</v>
      </c>
      <c r="O521" s="50">
        <f t="shared" si="126"/>
        <v>0.62000000000000011</v>
      </c>
      <c r="P521" s="50">
        <f t="shared" si="127"/>
        <v>0.45241379310344843</v>
      </c>
    </row>
    <row r="522" spans="1:16" x14ac:dyDescent="0.25">
      <c r="A522" s="44" t="s">
        <v>920</v>
      </c>
      <c r="B522" s="39"/>
      <c r="C522" s="32"/>
      <c r="D522" s="33"/>
    </row>
    <row r="523" spans="1:16" x14ac:dyDescent="0.25">
      <c r="A523" s="21" t="s">
        <v>921</v>
      </c>
      <c r="B523" s="21" t="s">
        <v>922</v>
      </c>
      <c r="C523" s="35" t="s">
        <v>895</v>
      </c>
      <c r="D523" s="23" t="s">
        <v>818</v>
      </c>
      <c r="E523" s="24">
        <v>154.24120319999994</v>
      </c>
      <c r="F523" s="24">
        <v>160.66791999999995</v>
      </c>
      <c r="G523" s="24">
        <v>167.09463679999996</v>
      </c>
      <c r="H523" s="24">
        <v>186.37478719999996</v>
      </c>
      <c r="I523" s="24">
        <v>199.22822079999995</v>
      </c>
      <c r="J523" s="24">
        <v>270.69331161599996</v>
      </c>
      <c r="K523" s="49">
        <f t="shared" si="111"/>
        <v>7038.0261020159987</v>
      </c>
      <c r="M523" s="50">
        <f>J523/E523-1</f>
        <v>0.75500000000000034</v>
      </c>
      <c r="N523" s="50">
        <f>J523/F523-1</f>
        <v>0.6848000000000003</v>
      </c>
      <c r="O523" s="50">
        <f>J523/G523-1</f>
        <v>0.62000000000000011</v>
      </c>
      <c r="P523" s="50">
        <f>J523/H523-1</f>
        <v>0.45241379310344843</v>
      </c>
    </row>
    <row r="524" spans="1:16" x14ac:dyDescent="0.25">
      <c r="A524" s="21" t="s">
        <v>923</v>
      </c>
      <c r="B524" s="21" t="s">
        <v>924</v>
      </c>
      <c r="C524" s="35" t="s">
        <v>895</v>
      </c>
      <c r="D524" s="23" t="s">
        <v>818</v>
      </c>
      <c r="E524" s="24">
        <v>143.35792007999999</v>
      </c>
      <c r="F524" s="24">
        <v>149.33116674999999</v>
      </c>
      <c r="G524" s="24">
        <v>155.30441342</v>
      </c>
      <c r="H524" s="24">
        <v>173.22415342999997</v>
      </c>
      <c r="I524" s="24">
        <v>185.17064676999999</v>
      </c>
      <c r="J524" s="24">
        <v>251.59314974040001</v>
      </c>
      <c r="K524" s="49">
        <f t="shared" si="111"/>
        <v>6541.4218932504</v>
      </c>
      <c r="M524" s="50">
        <f>J524/E524-1</f>
        <v>0.75500000000000034</v>
      </c>
      <c r="N524" s="50">
        <f>J524/F524-1</f>
        <v>0.68480000000000008</v>
      </c>
      <c r="O524" s="50">
        <f>J524/G524-1</f>
        <v>0.62000000000000011</v>
      </c>
      <c r="P524" s="50">
        <f>J524/H524-1</f>
        <v>0.45241379310344865</v>
      </c>
    </row>
    <row r="525" spans="1:16" x14ac:dyDescent="0.25">
      <c r="A525" s="21" t="s">
        <v>925</v>
      </c>
      <c r="B525" s="21" t="s">
        <v>926</v>
      </c>
      <c r="C525" s="35" t="s">
        <v>895</v>
      </c>
      <c r="D525" s="23" t="s">
        <v>927</v>
      </c>
      <c r="E525" s="24">
        <v>140.62991928</v>
      </c>
      <c r="F525" s="24">
        <v>146.48949924999999</v>
      </c>
      <c r="G525" s="24">
        <v>152.34907921999999</v>
      </c>
      <c r="H525" s="24">
        <v>169.92781912999999</v>
      </c>
      <c r="I525" s="24">
        <v>181.64697907000001</v>
      </c>
      <c r="J525" s="24">
        <v>246.80550833640001</v>
      </c>
      <c r="K525" s="49">
        <f t="shared" si="111"/>
        <v>6416.9432167464001</v>
      </c>
      <c r="M525" s="50">
        <f>J525/E525-1</f>
        <v>0.75500000000000012</v>
      </c>
      <c r="N525" s="50">
        <f>J525/F525-1</f>
        <v>0.68480000000000008</v>
      </c>
      <c r="O525" s="50">
        <f>J525/G525-1</f>
        <v>0.62000000000000011</v>
      </c>
      <c r="P525" s="50">
        <f>J525/H525-1</f>
        <v>0.45241379310344843</v>
      </c>
    </row>
    <row r="526" spans="1:16" x14ac:dyDescent="0.25">
      <c r="A526" s="44" t="s">
        <v>928</v>
      </c>
      <c r="B526" s="39"/>
      <c r="C526" s="32"/>
      <c r="D526" s="33"/>
    </row>
    <row r="527" spans="1:16" x14ac:dyDescent="0.25">
      <c r="A527" s="21" t="s">
        <v>929</v>
      </c>
      <c r="B527" s="21" t="s">
        <v>930</v>
      </c>
      <c r="C527" s="22" t="s">
        <v>30</v>
      </c>
      <c r="D527" s="25" t="s">
        <v>841</v>
      </c>
      <c r="E527" s="24">
        <v>94.160639999999987</v>
      </c>
      <c r="F527" s="24">
        <v>98.083999999999989</v>
      </c>
      <c r="G527" s="24">
        <v>102.00735999999999</v>
      </c>
      <c r="H527" s="24">
        <v>113.77743999999998</v>
      </c>
      <c r="I527" s="24">
        <v>121.62415999999999</v>
      </c>
      <c r="J527" s="24">
        <v>165.25192319999999</v>
      </c>
      <c r="K527" s="49">
        <f t="shared" si="111"/>
        <v>4296.5500032</v>
      </c>
      <c r="M527" s="50">
        <f t="shared" ref="M527:M535" si="128">J527/E527-1</f>
        <v>0.75500000000000012</v>
      </c>
      <c r="N527" s="50">
        <f t="shared" ref="N527:N535" si="129">J527/F527-1</f>
        <v>0.68480000000000008</v>
      </c>
      <c r="O527" s="50">
        <f t="shared" ref="O527:O535" si="130">J527/G527-1</f>
        <v>0.62000000000000011</v>
      </c>
      <c r="P527" s="50">
        <f t="shared" ref="P527:P535" si="131">J527/H527-1</f>
        <v>0.45241379310344843</v>
      </c>
    </row>
    <row r="528" spans="1:16" x14ac:dyDescent="0.25">
      <c r="A528" s="21" t="s">
        <v>931</v>
      </c>
      <c r="B528" s="21" t="s">
        <v>932</v>
      </c>
      <c r="C528" s="22" t="s">
        <v>30</v>
      </c>
      <c r="D528" s="25" t="s">
        <v>818</v>
      </c>
      <c r="E528" s="24">
        <v>95.109839999999977</v>
      </c>
      <c r="F528" s="24">
        <v>99.072749999999985</v>
      </c>
      <c r="G528" s="24">
        <v>103.03565999999999</v>
      </c>
      <c r="H528" s="24">
        <v>114.92438999999997</v>
      </c>
      <c r="I528" s="24">
        <v>122.85020999999999</v>
      </c>
      <c r="J528" s="24">
        <v>166.91776920000001</v>
      </c>
      <c r="K528" s="49">
        <f t="shared" si="111"/>
        <v>4339.8619992000004</v>
      </c>
      <c r="M528" s="50">
        <f t="shared" si="128"/>
        <v>0.75500000000000056</v>
      </c>
      <c r="N528" s="50">
        <f t="shared" si="129"/>
        <v>0.6848000000000003</v>
      </c>
      <c r="O528" s="50">
        <f t="shared" si="130"/>
        <v>0.62000000000000011</v>
      </c>
      <c r="P528" s="50">
        <f t="shared" si="131"/>
        <v>0.45241379310344865</v>
      </c>
    </row>
    <row r="529" spans="1:16" x14ac:dyDescent="0.25">
      <c r="A529" s="21" t="s">
        <v>933</v>
      </c>
      <c r="B529" s="20" t="s">
        <v>934</v>
      </c>
      <c r="C529" s="22" t="s">
        <v>30</v>
      </c>
      <c r="D529" s="25" t="s">
        <v>841</v>
      </c>
      <c r="E529" s="24">
        <v>89.075639999999993</v>
      </c>
      <c r="F529" s="24">
        <v>92.787124999999989</v>
      </c>
      <c r="G529" s="24">
        <v>96.498609999999999</v>
      </c>
      <c r="H529" s="24">
        <v>107.63306499999999</v>
      </c>
      <c r="I529" s="24">
        <v>115.05603499999999</v>
      </c>
      <c r="J529" s="24">
        <v>156.3277482</v>
      </c>
      <c r="K529" s="49">
        <f t="shared" si="111"/>
        <v>4064.5214532</v>
      </c>
      <c r="M529" s="50">
        <f t="shared" si="128"/>
        <v>0.75500000000000012</v>
      </c>
      <c r="N529" s="50">
        <f t="shared" si="129"/>
        <v>0.6848000000000003</v>
      </c>
      <c r="O529" s="50">
        <f t="shared" si="130"/>
        <v>0.62000000000000011</v>
      </c>
      <c r="P529" s="50">
        <f t="shared" si="131"/>
        <v>0.45241379310344843</v>
      </c>
    </row>
    <row r="530" spans="1:16" x14ac:dyDescent="0.25">
      <c r="A530" s="21" t="s">
        <v>935</v>
      </c>
      <c r="B530" s="20" t="s">
        <v>936</v>
      </c>
      <c r="C530" s="22" t="s">
        <v>30</v>
      </c>
      <c r="D530" s="25" t="s">
        <v>818</v>
      </c>
      <c r="E530" s="24">
        <v>86.634839999999983</v>
      </c>
      <c r="F530" s="24">
        <v>90.244624999999985</v>
      </c>
      <c r="G530" s="24">
        <v>93.854409999999987</v>
      </c>
      <c r="H530" s="24">
        <v>104.68376499999998</v>
      </c>
      <c r="I530" s="24">
        <v>111.90333499999998</v>
      </c>
      <c r="J530" s="24">
        <v>152.04414419999998</v>
      </c>
      <c r="K530" s="49">
        <f t="shared" si="111"/>
        <v>3953.1477491999995</v>
      </c>
      <c r="M530" s="50">
        <f t="shared" si="128"/>
        <v>0.75500000000000012</v>
      </c>
      <c r="N530" s="50">
        <f t="shared" si="129"/>
        <v>0.68480000000000008</v>
      </c>
      <c r="O530" s="50">
        <f t="shared" si="130"/>
        <v>0.61999999999999988</v>
      </c>
      <c r="P530" s="50">
        <f t="shared" si="131"/>
        <v>0.45241379310344843</v>
      </c>
    </row>
    <row r="531" spans="1:16" x14ac:dyDescent="0.25">
      <c r="A531" s="21" t="s">
        <v>937</v>
      </c>
      <c r="B531" s="20" t="s">
        <v>938</v>
      </c>
      <c r="C531" s="22" t="s">
        <v>30</v>
      </c>
      <c r="D531" s="25" t="s">
        <v>818</v>
      </c>
      <c r="E531" s="24">
        <v>89.075639999999993</v>
      </c>
      <c r="F531" s="24">
        <v>92.787124999999989</v>
      </c>
      <c r="G531" s="24">
        <v>96.498609999999999</v>
      </c>
      <c r="H531" s="24">
        <v>107.63306499999999</v>
      </c>
      <c r="I531" s="24">
        <v>115.05603499999999</v>
      </c>
      <c r="J531" s="24">
        <v>156.3277482</v>
      </c>
      <c r="K531" s="49">
        <f t="shared" si="111"/>
        <v>4064.5214532</v>
      </c>
      <c r="M531" s="50">
        <f t="shared" si="128"/>
        <v>0.75500000000000012</v>
      </c>
      <c r="N531" s="50">
        <f t="shared" si="129"/>
        <v>0.6848000000000003</v>
      </c>
      <c r="O531" s="50">
        <f t="shared" si="130"/>
        <v>0.62000000000000011</v>
      </c>
      <c r="P531" s="50">
        <f t="shared" si="131"/>
        <v>0.45241379310344843</v>
      </c>
    </row>
    <row r="532" spans="1:16" x14ac:dyDescent="0.25">
      <c r="A532" s="21" t="s">
        <v>939</v>
      </c>
      <c r="B532" s="20" t="s">
        <v>940</v>
      </c>
      <c r="C532" s="22" t="s">
        <v>30</v>
      </c>
      <c r="D532" s="25" t="s">
        <v>841</v>
      </c>
      <c r="E532" s="24">
        <v>84.180479999999989</v>
      </c>
      <c r="F532" s="24">
        <v>87.687999999999988</v>
      </c>
      <c r="G532" s="24">
        <v>91.195519999999988</v>
      </c>
      <c r="H532" s="24">
        <v>101.71807999999999</v>
      </c>
      <c r="I532" s="24">
        <v>108.73311999999999</v>
      </c>
      <c r="J532" s="24">
        <v>147.7367424</v>
      </c>
      <c r="K532" s="49">
        <f t="shared" si="111"/>
        <v>3841.1553024</v>
      </c>
      <c r="M532" s="50">
        <f t="shared" si="128"/>
        <v>0.75500000000000012</v>
      </c>
      <c r="N532" s="50">
        <f t="shared" si="129"/>
        <v>0.6848000000000003</v>
      </c>
      <c r="O532" s="50">
        <f t="shared" si="130"/>
        <v>0.62000000000000011</v>
      </c>
      <c r="P532" s="50">
        <f t="shared" si="131"/>
        <v>0.45241379310344843</v>
      </c>
    </row>
    <row r="533" spans="1:16" x14ac:dyDescent="0.25">
      <c r="A533" s="21" t="s">
        <v>941</v>
      </c>
      <c r="B533" s="20" t="s">
        <v>942</v>
      </c>
      <c r="C533" s="22" t="s">
        <v>30</v>
      </c>
      <c r="D533" s="25" t="s">
        <v>818</v>
      </c>
      <c r="E533" s="24">
        <v>85.224599999999995</v>
      </c>
      <c r="F533" s="24">
        <v>88.775624999999991</v>
      </c>
      <c r="G533" s="24">
        <v>92.326650000000001</v>
      </c>
      <c r="H533" s="24">
        <v>102.97972499999999</v>
      </c>
      <c r="I533" s="24">
        <v>110.08177500000001</v>
      </c>
      <c r="J533" s="24">
        <v>149.56917300000001</v>
      </c>
      <c r="K533" s="49">
        <f t="shared" si="111"/>
        <v>3888.7984980000001</v>
      </c>
      <c r="M533" s="50">
        <f t="shared" si="128"/>
        <v>0.75500000000000012</v>
      </c>
      <c r="N533" s="50">
        <f t="shared" si="129"/>
        <v>0.6848000000000003</v>
      </c>
      <c r="O533" s="50">
        <f t="shared" si="130"/>
        <v>0.62000000000000011</v>
      </c>
      <c r="P533" s="50">
        <f t="shared" si="131"/>
        <v>0.45241379310344843</v>
      </c>
    </row>
    <row r="534" spans="1:16" x14ac:dyDescent="0.25">
      <c r="A534" s="21" t="s">
        <v>943</v>
      </c>
      <c r="B534" s="20" t="s">
        <v>944</v>
      </c>
      <c r="C534" s="22" t="s">
        <v>30</v>
      </c>
      <c r="D534" s="25" t="s">
        <v>841</v>
      </c>
      <c r="E534" s="24">
        <v>84.180479999999989</v>
      </c>
      <c r="F534" s="24">
        <v>87.687999999999988</v>
      </c>
      <c r="G534" s="24">
        <v>91.195519999999988</v>
      </c>
      <c r="H534" s="24">
        <v>101.71807999999999</v>
      </c>
      <c r="I534" s="24">
        <v>108.73311999999999</v>
      </c>
      <c r="J534" s="24">
        <v>147.7367424</v>
      </c>
      <c r="K534" s="49">
        <f t="shared" si="111"/>
        <v>3841.1553024</v>
      </c>
      <c r="M534" s="50">
        <f t="shared" si="128"/>
        <v>0.75500000000000012</v>
      </c>
      <c r="N534" s="50">
        <f t="shared" si="129"/>
        <v>0.6848000000000003</v>
      </c>
      <c r="O534" s="50">
        <f t="shared" si="130"/>
        <v>0.62000000000000011</v>
      </c>
      <c r="P534" s="50">
        <f t="shared" si="131"/>
        <v>0.45241379310344843</v>
      </c>
    </row>
    <row r="535" spans="1:16" x14ac:dyDescent="0.25">
      <c r="A535" s="21" t="s">
        <v>945</v>
      </c>
      <c r="B535" s="20" t="s">
        <v>946</v>
      </c>
      <c r="C535" s="22" t="s">
        <v>30</v>
      </c>
      <c r="D535" s="25" t="s">
        <v>818</v>
      </c>
      <c r="E535" s="24">
        <v>81.170159999999981</v>
      </c>
      <c r="F535" s="24">
        <v>84.552249999999987</v>
      </c>
      <c r="G535" s="24">
        <v>87.934339999999992</v>
      </c>
      <c r="H535" s="24">
        <v>98.080609999999979</v>
      </c>
      <c r="I535" s="24">
        <v>104.84478999999999</v>
      </c>
      <c r="J535" s="24">
        <v>142.45363079999998</v>
      </c>
      <c r="K535" s="49">
        <f t="shared" si="111"/>
        <v>3703.7944007999995</v>
      </c>
      <c r="M535" s="50">
        <f t="shared" si="128"/>
        <v>0.75500000000000012</v>
      </c>
      <c r="N535" s="50">
        <f t="shared" si="129"/>
        <v>0.68480000000000008</v>
      </c>
      <c r="O535" s="50">
        <f t="shared" si="130"/>
        <v>0.61999999999999988</v>
      </c>
      <c r="P535" s="50">
        <f t="shared" si="131"/>
        <v>0.45241379310344843</v>
      </c>
    </row>
    <row r="536" spans="1:16" x14ac:dyDescent="0.25">
      <c r="A536" s="44" t="s">
        <v>947</v>
      </c>
      <c r="B536" s="39"/>
      <c r="C536" s="32"/>
      <c r="D536" s="33"/>
    </row>
    <row r="537" spans="1:16" x14ac:dyDescent="0.25">
      <c r="A537" s="21" t="s">
        <v>948</v>
      </c>
      <c r="B537" s="21" t="s">
        <v>949</v>
      </c>
      <c r="C537" s="35" t="s">
        <v>30</v>
      </c>
      <c r="D537" s="23"/>
      <c r="E537" s="24">
        <v>146.05001399999998</v>
      </c>
      <c r="F537" s="24">
        <v>152.13543124999998</v>
      </c>
      <c r="G537" s="24">
        <v>158.22084849999999</v>
      </c>
      <c r="H537" s="24">
        <v>176.47710024999998</v>
      </c>
      <c r="I537" s="24">
        <v>188.64793474999996</v>
      </c>
      <c r="J537" s="24">
        <v>256.31777456999998</v>
      </c>
      <c r="K537" s="49">
        <f t="shared" si="111"/>
        <v>6664.2621388199996</v>
      </c>
      <c r="M537" s="50">
        <f>J537/E537-1</f>
        <v>0.75500000000000012</v>
      </c>
      <c r="N537" s="50">
        <f>J537/F537-1</f>
        <v>0.68480000000000008</v>
      </c>
      <c r="O537" s="50">
        <f>J537/G537-1</f>
        <v>0.62000000000000011</v>
      </c>
      <c r="P537" s="50">
        <f>J537/H537-1</f>
        <v>0.45241379310344843</v>
      </c>
    </row>
    <row r="538" spans="1:16" x14ac:dyDescent="0.25">
      <c r="A538" s="21" t="s">
        <v>950</v>
      </c>
      <c r="B538" s="21" t="s">
        <v>951</v>
      </c>
      <c r="C538" s="35" t="s">
        <v>895</v>
      </c>
      <c r="D538" s="23"/>
      <c r="E538" s="24">
        <v>135.49260479999998</v>
      </c>
      <c r="F538" s="24">
        <v>141.13812999999999</v>
      </c>
      <c r="G538" s="24">
        <v>146.7836552</v>
      </c>
      <c r="H538" s="24">
        <v>163.72023079999997</v>
      </c>
      <c r="I538" s="24">
        <v>175.01128119999998</v>
      </c>
      <c r="J538" s="24">
        <v>237.78952142400001</v>
      </c>
      <c r="K538" s="49">
        <f>J538*$G$2</f>
        <v>6182.5275570240001</v>
      </c>
      <c r="M538" s="50">
        <f>J538/E538-1</f>
        <v>0.75500000000000034</v>
      </c>
      <c r="N538" s="50">
        <f>J538/F538-1</f>
        <v>0.6848000000000003</v>
      </c>
      <c r="O538" s="50">
        <f>J538/G538-1</f>
        <v>0.62000000000000011</v>
      </c>
      <c r="P538" s="50">
        <f>J538/H538-1</f>
        <v>0.45241379310344865</v>
      </c>
    </row>
    <row r="539" spans="1:16" x14ac:dyDescent="0.25">
      <c r="A539" s="29" t="s">
        <v>952</v>
      </c>
      <c r="B539" s="16"/>
      <c r="C539" s="32"/>
      <c r="D539" s="33"/>
    </row>
    <row r="540" spans="1:16" x14ac:dyDescent="0.25">
      <c r="A540" s="20" t="s">
        <v>953</v>
      </c>
      <c r="B540" s="20" t="s">
        <v>954</v>
      </c>
      <c r="C540" s="34"/>
      <c r="D540" s="25" t="s">
        <v>955</v>
      </c>
      <c r="E540" s="24">
        <v>46.049759999999999</v>
      </c>
      <c r="F540" s="24">
        <v>47.968499999999999</v>
      </c>
      <c r="G540" s="24">
        <v>49.887240000000006</v>
      </c>
      <c r="H540" s="24">
        <v>55.643459999999997</v>
      </c>
      <c r="I540" s="24">
        <v>59.480940000000004</v>
      </c>
      <c r="J540" s="24">
        <v>80.817328800000013</v>
      </c>
      <c r="K540" s="49">
        <f t="shared" ref="K540:K550" si="132">J540*$G$2</f>
        <v>2101.2505488000002</v>
      </c>
      <c r="M540" s="50">
        <f t="shared" ref="M540:M550" si="133">J540/E540-1</f>
        <v>0.75500000000000034</v>
      </c>
      <c r="N540" s="50">
        <f t="shared" ref="N540:N550" si="134">J540/F540-1</f>
        <v>0.6848000000000003</v>
      </c>
      <c r="O540" s="50">
        <f t="shared" ref="O540:O550" si="135">J540/G540-1</f>
        <v>0.62000000000000011</v>
      </c>
      <c r="P540" s="50">
        <f t="shared" ref="P540:P550" si="136">J540/H540-1</f>
        <v>0.45241379310344865</v>
      </c>
    </row>
    <row r="541" spans="1:16" x14ac:dyDescent="0.25">
      <c r="A541" s="20" t="s">
        <v>956</v>
      </c>
      <c r="B541" s="20" t="s">
        <v>957</v>
      </c>
      <c r="C541" s="34"/>
      <c r="D541" s="25" t="s">
        <v>955</v>
      </c>
      <c r="E541" s="24">
        <v>13.654919999999999</v>
      </c>
      <c r="F541" s="24">
        <v>14.223875</v>
      </c>
      <c r="G541" s="24">
        <v>14.79283</v>
      </c>
      <c r="H541" s="24">
        <v>16.499694999999999</v>
      </c>
      <c r="I541" s="24">
        <v>17.637605000000001</v>
      </c>
      <c r="J541" s="24">
        <v>23.964384600000002</v>
      </c>
      <c r="K541" s="49">
        <f t="shared" si="132"/>
        <v>623.07399960000009</v>
      </c>
      <c r="M541" s="50">
        <f t="shared" si="133"/>
        <v>0.75500000000000034</v>
      </c>
      <c r="N541" s="50">
        <f t="shared" si="134"/>
        <v>0.6848000000000003</v>
      </c>
      <c r="O541" s="50">
        <f t="shared" si="135"/>
        <v>0.62000000000000011</v>
      </c>
      <c r="P541" s="50">
        <f t="shared" si="136"/>
        <v>0.45241379310344843</v>
      </c>
    </row>
    <row r="542" spans="1:16" x14ac:dyDescent="0.25">
      <c r="A542" s="21" t="s">
        <v>958</v>
      </c>
      <c r="B542" s="21" t="s">
        <v>959</v>
      </c>
      <c r="C542" s="35"/>
      <c r="D542" s="23" t="s">
        <v>955</v>
      </c>
      <c r="E542" s="24">
        <v>11.322599999999996</v>
      </c>
      <c r="F542" s="24">
        <v>11.794374999999997</v>
      </c>
      <c r="G542" s="24">
        <v>12.266149999999998</v>
      </c>
      <c r="H542" s="24">
        <v>13.681474999999995</v>
      </c>
      <c r="I542" s="24">
        <v>14.625024999999997</v>
      </c>
      <c r="J542" s="24">
        <v>19.871162999999999</v>
      </c>
      <c r="K542" s="49">
        <f t="shared" si="132"/>
        <v>516.65023799999994</v>
      </c>
      <c r="M542" s="50">
        <f t="shared" si="133"/>
        <v>0.75500000000000056</v>
      </c>
      <c r="N542" s="50">
        <f t="shared" si="134"/>
        <v>0.6848000000000003</v>
      </c>
      <c r="O542" s="50">
        <f t="shared" si="135"/>
        <v>0.62000000000000011</v>
      </c>
      <c r="P542" s="50">
        <f t="shared" si="136"/>
        <v>0.45241379310344865</v>
      </c>
    </row>
    <row r="543" spans="1:16" x14ac:dyDescent="0.25">
      <c r="A543" s="20" t="s">
        <v>960</v>
      </c>
      <c r="B543" s="20" t="s">
        <v>961</v>
      </c>
      <c r="C543" s="34"/>
      <c r="D543" s="25" t="s">
        <v>962</v>
      </c>
      <c r="E543" s="24">
        <v>54.633239999999994</v>
      </c>
      <c r="F543" s="24">
        <v>56.909624999999991</v>
      </c>
      <c r="G543" s="24">
        <v>59.186009999999996</v>
      </c>
      <c r="H543" s="24">
        <v>66.015164999999996</v>
      </c>
      <c r="I543" s="24">
        <v>70.567934999999991</v>
      </c>
      <c r="J543" s="24">
        <v>95.881336200000007</v>
      </c>
      <c r="K543" s="49">
        <f t="shared" si="132"/>
        <v>2492.9147412000002</v>
      </c>
      <c r="M543" s="50">
        <f t="shared" si="133"/>
        <v>0.75500000000000034</v>
      </c>
      <c r="N543" s="50">
        <f t="shared" si="134"/>
        <v>0.6848000000000003</v>
      </c>
      <c r="O543" s="50">
        <f t="shared" si="135"/>
        <v>0.62000000000000033</v>
      </c>
      <c r="P543" s="50">
        <f t="shared" si="136"/>
        <v>0.45241379310344843</v>
      </c>
    </row>
    <row r="544" spans="1:16" x14ac:dyDescent="0.25">
      <c r="A544" s="20" t="s">
        <v>963</v>
      </c>
      <c r="B544" s="20" t="s">
        <v>964</v>
      </c>
      <c r="C544" s="34"/>
      <c r="D544" s="25" t="s">
        <v>962</v>
      </c>
      <c r="E544" s="24">
        <v>15.214319999999999</v>
      </c>
      <c r="F544" s="24">
        <v>15.84825</v>
      </c>
      <c r="G544" s="24">
        <v>16.48218</v>
      </c>
      <c r="H544" s="24">
        <v>18.383969999999998</v>
      </c>
      <c r="I544" s="24">
        <v>19.65183</v>
      </c>
      <c r="J544" s="24">
        <v>26.7011316</v>
      </c>
      <c r="K544" s="49">
        <f t="shared" si="132"/>
        <v>694.22942160000002</v>
      </c>
      <c r="M544" s="50">
        <f t="shared" si="133"/>
        <v>0.75500000000000012</v>
      </c>
      <c r="N544" s="50">
        <f t="shared" si="134"/>
        <v>0.68480000000000008</v>
      </c>
      <c r="O544" s="50">
        <f t="shared" si="135"/>
        <v>0.62000000000000011</v>
      </c>
      <c r="P544" s="50">
        <f t="shared" si="136"/>
        <v>0.45241379310344843</v>
      </c>
    </row>
    <row r="545" spans="1:16" x14ac:dyDescent="0.25">
      <c r="A545" s="20" t="s">
        <v>965</v>
      </c>
      <c r="B545" s="20" t="s">
        <v>966</v>
      </c>
      <c r="C545" s="34"/>
      <c r="D545" s="25" t="s">
        <v>967</v>
      </c>
      <c r="E545" s="24">
        <v>69.425843999999984</v>
      </c>
      <c r="F545" s="24">
        <v>72.318587499999992</v>
      </c>
      <c r="G545" s="24">
        <v>75.211330999999987</v>
      </c>
      <c r="H545" s="24">
        <v>83.889561499999985</v>
      </c>
      <c r="I545" s="24">
        <v>89.675048499999988</v>
      </c>
      <c r="J545" s="24">
        <v>121.84235621999999</v>
      </c>
      <c r="K545" s="49">
        <f t="shared" si="132"/>
        <v>3167.9012617199996</v>
      </c>
      <c r="M545" s="50">
        <f t="shared" si="133"/>
        <v>0.75500000000000012</v>
      </c>
      <c r="N545" s="50">
        <f t="shared" si="134"/>
        <v>0.68480000000000008</v>
      </c>
      <c r="O545" s="50">
        <f t="shared" si="135"/>
        <v>0.62000000000000011</v>
      </c>
      <c r="P545" s="50">
        <f t="shared" si="136"/>
        <v>0.45241379310344843</v>
      </c>
    </row>
    <row r="546" spans="1:16" x14ac:dyDescent="0.25">
      <c r="A546" s="20" t="s">
        <v>968</v>
      </c>
      <c r="B546" s="20" t="s">
        <v>969</v>
      </c>
      <c r="C546" s="34"/>
      <c r="D546" s="25" t="s">
        <v>970</v>
      </c>
      <c r="E546" s="24">
        <v>42.804851999999997</v>
      </c>
      <c r="F546" s="24">
        <v>44.588387499999996</v>
      </c>
      <c r="G546" s="24">
        <v>46.371923000000002</v>
      </c>
      <c r="H546" s="24">
        <v>51.7225295</v>
      </c>
      <c r="I546" s="24">
        <v>55.289600499999999</v>
      </c>
      <c r="J546" s="24">
        <v>75.122515260000014</v>
      </c>
      <c r="K546" s="49">
        <f t="shared" si="132"/>
        <v>1953.1853967600005</v>
      </c>
      <c r="M546" s="50">
        <f t="shared" si="133"/>
        <v>0.75500000000000056</v>
      </c>
      <c r="N546" s="50">
        <f t="shared" si="134"/>
        <v>0.68480000000000052</v>
      </c>
      <c r="O546" s="50">
        <f t="shared" si="135"/>
        <v>0.62000000000000033</v>
      </c>
      <c r="P546" s="50">
        <f t="shared" si="136"/>
        <v>0.45241379310344865</v>
      </c>
    </row>
    <row r="547" spans="1:16" x14ac:dyDescent="0.25">
      <c r="A547" s="20" t="s">
        <v>971</v>
      </c>
      <c r="B547" s="20" t="s">
        <v>972</v>
      </c>
      <c r="C547" s="34"/>
      <c r="D547" s="25" t="s">
        <v>970</v>
      </c>
      <c r="E547" s="24">
        <v>14.441399999999998</v>
      </c>
      <c r="F547" s="24">
        <v>15.043125</v>
      </c>
      <c r="G547" s="24">
        <v>15.64485</v>
      </c>
      <c r="H547" s="24">
        <v>17.450025</v>
      </c>
      <c r="I547" s="24">
        <v>18.653475</v>
      </c>
      <c r="J547" s="24">
        <v>25.344657000000002</v>
      </c>
      <c r="K547" s="49">
        <f t="shared" si="132"/>
        <v>658.96108200000003</v>
      </c>
      <c r="M547" s="50">
        <f t="shared" si="133"/>
        <v>0.75500000000000034</v>
      </c>
      <c r="N547" s="50">
        <f t="shared" si="134"/>
        <v>0.68480000000000008</v>
      </c>
      <c r="O547" s="50">
        <f t="shared" si="135"/>
        <v>0.62000000000000011</v>
      </c>
      <c r="P547" s="50">
        <f t="shared" si="136"/>
        <v>0.45241379310344843</v>
      </c>
    </row>
    <row r="548" spans="1:16" x14ac:dyDescent="0.25">
      <c r="A548" s="20" t="s">
        <v>973</v>
      </c>
      <c r="B548" s="20" t="s">
        <v>974</v>
      </c>
      <c r="C548" s="34"/>
      <c r="D548" s="25" t="s">
        <v>955</v>
      </c>
      <c r="E548" s="24">
        <v>46.049759999999999</v>
      </c>
      <c r="F548" s="24">
        <v>47.968499999999999</v>
      </c>
      <c r="G548" s="24">
        <v>49.887240000000006</v>
      </c>
      <c r="H548" s="24">
        <v>55.643459999999997</v>
      </c>
      <c r="I548" s="24">
        <v>59.480940000000004</v>
      </c>
      <c r="J548" s="24">
        <v>80.817328800000013</v>
      </c>
      <c r="K548" s="49">
        <f t="shared" si="132"/>
        <v>2101.2505488000002</v>
      </c>
      <c r="M548" s="50">
        <f t="shared" si="133"/>
        <v>0.75500000000000034</v>
      </c>
      <c r="N548" s="50">
        <f t="shared" si="134"/>
        <v>0.6848000000000003</v>
      </c>
      <c r="O548" s="50">
        <f t="shared" si="135"/>
        <v>0.62000000000000011</v>
      </c>
      <c r="P548" s="50">
        <f t="shared" si="136"/>
        <v>0.45241379310344865</v>
      </c>
    </row>
    <row r="549" spans="1:16" x14ac:dyDescent="0.25">
      <c r="A549" s="20" t="s">
        <v>975</v>
      </c>
      <c r="B549" s="20" t="s">
        <v>976</v>
      </c>
      <c r="C549" s="34"/>
      <c r="D549" s="25" t="s">
        <v>955</v>
      </c>
      <c r="E549" s="24">
        <v>13.654919999999999</v>
      </c>
      <c r="F549" s="24">
        <v>14.223875</v>
      </c>
      <c r="G549" s="24">
        <v>14.79283</v>
      </c>
      <c r="H549" s="24">
        <v>16.499694999999999</v>
      </c>
      <c r="I549" s="24">
        <v>17.637605000000001</v>
      </c>
      <c r="J549" s="24">
        <v>23.964384600000002</v>
      </c>
      <c r="K549" s="49">
        <f t="shared" si="132"/>
        <v>623.07399960000009</v>
      </c>
      <c r="M549" s="50">
        <f t="shared" si="133"/>
        <v>0.75500000000000034</v>
      </c>
      <c r="N549" s="50">
        <f t="shared" si="134"/>
        <v>0.6848000000000003</v>
      </c>
      <c r="O549" s="50">
        <f t="shared" si="135"/>
        <v>0.62000000000000011</v>
      </c>
      <c r="P549" s="50">
        <f t="shared" si="136"/>
        <v>0.45241379310344843</v>
      </c>
    </row>
    <row r="550" spans="1:16" x14ac:dyDescent="0.25">
      <c r="A550" s="20" t="s">
        <v>977</v>
      </c>
      <c r="B550" s="20" t="s">
        <v>978</v>
      </c>
      <c r="C550" s="34"/>
      <c r="D550" s="25" t="s">
        <v>962</v>
      </c>
      <c r="E550" s="24">
        <v>52.680599999999998</v>
      </c>
      <c r="F550" s="24">
        <v>54.875624999999999</v>
      </c>
      <c r="G550" s="24">
        <v>57.070650000000001</v>
      </c>
      <c r="H550" s="24">
        <v>63.655724999999997</v>
      </c>
      <c r="I550" s="24">
        <v>68.045775000000006</v>
      </c>
      <c r="J550" s="24">
        <v>92.454453000000001</v>
      </c>
      <c r="K550" s="49">
        <f t="shared" si="132"/>
        <v>2403.8157780000001</v>
      </c>
      <c r="M550" s="50">
        <f t="shared" si="133"/>
        <v>0.75500000000000012</v>
      </c>
      <c r="N550" s="50">
        <f t="shared" si="134"/>
        <v>0.68480000000000008</v>
      </c>
      <c r="O550" s="50">
        <f t="shared" si="135"/>
        <v>0.62000000000000011</v>
      </c>
      <c r="P550" s="50">
        <f t="shared" si="136"/>
        <v>0.45241379310344843</v>
      </c>
    </row>
    <row r="551" spans="1:16" x14ac:dyDescent="0.25">
      <c r="A551" s="43" t="s">
        <v>979</v>
      </c>
      <c r="B551" s="9"/>
      <c r="C551" s="10"/>
      <c r="D551" s="11"/>
      <c r="E551" s="13" t="s">
        <v>6</v>
      </c>
      <c r="F551" s="13" t="s">
        <v>7</v>
      </c>
      <c r="G551" s="13" t="s">
        <v>8</v>
      </c>
      <c r="H551" s="13" t="s">
        <v>9</v>
      </c>
      <c r="I551" s="13"/>
      <c r="J551" s="13" t="s">
        <v>10</v>
      </c>
      <c r="K551" s="14" t="s">
        <v>11</v>
      </c>
      <c r="L551" s="15"/>
      <c r="M551" s="13" t="s">
        <v>6</v>
      </c>
      <c r="N551" s="13" t="s">
        <v>7</v>
      </c>
      <c r="O551" s="13" t="s">
        <v>8</v>
      </c>
      <c r="P551" s="13" t="s">
        <v>9</v>
      </c>
    </row>
    <row r="552" spans="1:16" x14ac:dyDescent="0.25">
      <c r="A552" s="40" t="s">
        <v>980</v>
      </c>
      <c r="B552" s="39"/>
      <c r="C552" s="32"/>
      <c r="D552" s="33"/>
    </row>
    <row r="553" spans="1:16" x14ac:dyDescent="0.25">
      <c r="A553" s="21" t="s">
        <v>981</v>
      </c>
      <c r="B553" s="21" t="s">
        <v>982</v>
      </c>
      <c r="C553" s="35" t="s">
        <v>161</v>
      </c>
      <c r="D553" s="25" t="s">
        <v>722</v>
      </c>
      <c r="E553" s="24">
        <v>473.37668459999992</v>
      </c>
      <c r="F553" s="24">
        <v>493.10071312499991</v>
      </c>
      <c r="G553" s="24">
        <v>512.82474164999996</v>
      </c>
      <c r="H553" s="24">
        <v>571.99682722499995</v>
      </c>
      <c r="I553" s="24">
        <v>611.44488427499994</v>
      </c>
      <c r="J553" s="24">
        <v>717.95463830999995</v>
      </c>
      <c r="K553" s="49">
        <f t="shared" ref="K553:K558" si="137">J553*$G$2</f>
        <v>18666.820596059999</v>
      </c>
      <c r="M553" s="50">
        <f t="shared" ref="M553:M558" si="138">J553/E553-1</f>
        <v>0.51666666666666683</v>
      </c>
      <c r="N553" s="50">
        <f t="shared" ref="N553:N558" si="139">J553/F553-1</f>
        <v>0.45600000000000018</v>
      </c>
      <c r="O553" s="50">
        <f t="shared" ref="O553:O558" si="140">J553/G553-1</f>
        <v>0.39999999999999991</v>
      </c>
      <c r="P553" s="50">
        <f t="shared" ref="P553:P558" si="141">J553/H553-1</f>
        <v>0.25517241379310351</v>
      </c>
    </row>
    <row r="554" spans="1:16" x14ac:dyDescent="0.25">
      <c r="A554" s="21" t="s">
        <v>983</v>
      </c>
      <c r="B554" s="21" t="s">
        <v>984</v>
      </c>
      <c r="C554" s="35" t="s">
        <v>161</v>
      </c>
      <c r="D554" s="25" t="s">
        <v>722</v>
      </c>
      <c r="E554" s="24">
        <v>438.1494318</v>
      </c>
      <c r="F554" s="24">
        <v>456.405658125</v>
      </c>
      <c r="G554" s="24">
        <v>474.66188445</v>
      </c>
      <c r="H554" s="24">
        <v>529.43056342499995</v>
      </c>
      <c r="I554" s="24">
        <v>565.94301607500006</v>
      </c>
      <c r="J554" s="24">
        <v>664.52663823</v>
      </c>
      <c r="K554" s="49">
        <f t="shared" si="137"/>
        <v>17277.692593979998</v>
      </c>
      <c r="M554" s="50">
        <f t="shared" si="138"/>
        <v>0.51666666666666661</v>
      </c>
      <c r="N554" s="50">
        <f t="shared" si="139"/>
        <v>0.45599999999999996</v>
      </c>
      <c r="O554" s="50">
        <f t="shared" si="140"/>
        <v>0.39999999999999991</v>
      </c>
      <c r="P554" s="50">
        <f t="shared" si="141"/>
        <v>0.25517241379310351</v>
      </c>
    </row>
    <row r="555" spans="1:16" x14ac:dyDescent="0.25">
      <c r="A555" s="21" t="s">
        <v>985</v>
      </c>
      <c r="B555" s="21" t="s">
        <v>986</v>
      </c>
      <c r="C555" s="35" t="s">
        <v>161</v>
      </c>
      <c r="D555" s="25" t="s">
        <v>722</v>
      </c>
      <c r="E555" s="24">
        <v>463.73873831999998</v>
      </c>
      <c r="F555" s="24">
        <v>483.06118574999999</v>
      </c>
      <c r="G555" s="24">
        <v>502.38363318</v>
      </c>
      <c r="H555" s="24">
        <v>560.35097546999998</v>
      </c>
      <c r="I555" s="24">
        <v>598.99587033</v>
      </c>
      <c r="J555" s="24">
        <v>703.33708645199999</v>
      </c>
      <c r="K555" s="49">
        <f t="shared" si="137"/>
        <v>18286.764247751998</v>
      </c>
      <c r="M555" s="50">
        <f t="shared" si="138"/>
        <v>0.51666666666666661</v>
      </c>
      <c r="N555" s="50">
        <f t="shared" si="139"/>
        <v>0.45599999999999996</v>
      </c>
      <c r="O555" s="50">
        <f t="shared" si="140"/>
        <v>0.39999999999999991</v>
      </c>
      <c r="P555" s="50">
        <f t="shared" si="141"/>
        <v>0.25517241379310351</v>
      </c>
    </row>
    <row r="556" spans="1:16" x14ac:dyDescent="0.25">
      <c r="A556" s="21" t="s">
        <v>987</v>
      </c>
      <c r="B556" s="21" t="s">
        <v>988</v>
      </c>
      <c r="C556" s="35" t="s">
        <v>161</v>
      </c>
      <c r="D556" s="25" t="s">
        <v>722</v>
      </c>
      <c r="E556" s="24">
        <v>425.85415943999993</v>
      </c>
      <c r="F556" s="24">
        <v>443.59808274999989</v>
      </c>
      <c r="G556" s="24">
        <v>461.3420060599999</v>
      </c>
      <c r="H556" s="24">
        <v>514.57377598999994</v>
      </c>
      <c r="I556" s="24">
        <v>550.06162260999986</v>
      </c>
      <c r="J556" s="24">
        <v>645.87880848399982</v>
      </c>
      <c r="K556" s="49">
        <f t="shared" si="137"/>
        <v>16792.849020583995</v>
      </c>
      <c r="M556" s="50">
        <f t="shared" si="138"/>
        <v>0.51666666666666639</v>
      </c>
      <c r="N556" s="50">
        <f t="shared" si="139"/>
        <v>0.45599999999999996</v>
      </c>
      <c r="O556" s="50">
        <f t="shared" si="140"/>
        <v>0.39999999999999991</v>
      </c>
      <c r="P556" s="50">
        <f t="shared" si="141"/>
        <v>0.25517241379310329</v>
      </c>
    </row>
    <row r="557" spans="1:16" x14ac:dyDescent="0.25">
      <c r="A557" s="21" t="s">
        <v>989</v>
      </c>
      <c r="B557" s="21" t="s">
        <v>990</v>
      </c>
      <c r="C557" s="35" t="s">
        <v>161</v>
      </c>
      <c r="D557" s="25" t="s">
        <v>722</v>
      </c>
      <c r="E557" s="24">
        <v>366.05173895999991</v>
      </c>
      <c r="F557" s="24">
        <v>381.30389474999993</v>
      </c>
      <c r="G557" s="24">
        <v>396.55605053999994</v>
      </c>
      <c r="H557" s="24">
        <v>442.31251790999994</v>
      </c>
      <c r="I557" s="24">
        <v>472.81682948999992</v>
      </c>
      <c r="J557" s="24">
        <v>555.17847075599991</v>
      </c>
      <c r="K557" s="49">
        <f t="shared" si="137"/>
        <v>14434.640239655997</v>
      </c>
      <c r="M557" s="50">
        <f t="shared" si="138"/>
        <v>0.51666666666666683</v>
      </c>
      <c r="N557" s="50">
        <f t="shared" si="139"/>
        <v>0.45599999999999996</v>
      </c>
      <c r="O557" s="50">
        <f t="shared" si="140"/>
        <v>0.39999999999999991</v>
      </c>
      <c r="P557" s="50">
        <f t="shared" si="141"/>
        <v>0.25517241379310351</v>
      </c>
    </row>
    <row r="558" spans="1:16" x14ac:dyDescent="0.25">
      <c r="A558" s="21" t="s">
        <v>991</v>
      </c>
      <c r="B558" s="21" t="s">
        <v>992</v>
      </c>
      <c r="C558" s="35" t="s">
        <v>161</v>
      </c>
      <c r="D558" s="25" t="s">
        <v>722</v>
      </c>
      <c r="E558" s="24">
        <v>119.40935999999998</v>
      </c>
      <c r="F558" s="24">
        <v>124.38474999999998</v>
      </c>
      <c r="G558" s="24">
        <v>129.36014</v>
      </c>
      <c r="H558" s="24">
        <v>144.28630999999999</v>
      </c>
      <c r="I558" s="24">
        <v>154.23708999999999</v>
      </c>
      <c r="J558" s="24">
        <v>181.104196</v>
      </c>
      <c r="K558" s="49">
        <f t="shared" si="137"/>
        <v>4708.7090960000005</v>
      </c>
      <c r="M558" s="50">
        <f t="shared" si="138"/>
        <v>0.51666666666666705</v>
      </c>
      <c r="N558" s="50">
        <f t="shared" si="139"/>
        <v>0.45600000000000018</v>
      </c>
      <c r="O558" s="50">
        <f t="shared" si="140"/>
        <v>0.39999999999999991</v>
      </c>
      <c r="P558" s="50">
        <f t="shared" si="141"/>
        <v>0.25517241379310351</v>
      </c>
    </row>
    <row r="559" spans="1:16" x14ac:dyDescent="0.25">
      <c r="A559" s="40" t="s">
        <v>993</v>
      </c>
      <c r="B559" s="39"/>
      <c r="C559" s="32"/>
      <c r="D559" s="33"/>
    </row>
    <row r="560" spans="1:16" x14ac:dyDescent="0.25">
      <c r="A560" s="20" t="s">
        <v>994</v>
      </c>
      <c r="B560" s="20" t="s">
        <v>995</v>
      </c>
      <c r="C560" s="34"/>
      <c r="D560" s="25" t="s">
        <v>722</v>
      </c>
      <c r="E560" s="24">
        <v>207.15408600000001</v>
      </c>
      <c r="F560" s="24">
        <v>215.78550625000003</v>
      </c>
      <c r="G560" s="24">
        <v>224.41692650000002</v>
      </c>
      <c r="H560" s="24">
        <v>250.31118725000002</v>
      </c>
      <c r="I560" s="24">
        <v>267.57402775000003</v>
      </c>
      <c r="J560" s="24">
        <v>363.55542093000003</v>
      </c>
      <c r="K560" s="49">
        <f t="shared" ref="K560:K567" si="142">J560*$G$2</f>
        <v>9452.4409441799999</v>
      </c>
      <c r="M560" s="50">
        <f t="shared" ref="M560:M567" si="143">J560/E560-1</f>
        <v>0.75500000000000012</v>
      </c>
      <c r="N560" s="50">
        <f t="shared" ref="N560:N567" si="144">J560/F560-1</f>
        <v>0.68479999999999985</v>
      </c>
      <c r="O560" s="50">
        <f t="shared" ref="O560:O567" si="145">J560/G560-1</f>
        <v>0.61999999999999988</v>
      </c>
      <c r="P560" s="50">
        <f t="shared" ref="P560:P567" si="146">J560/H560-1</f>
        <v>0.4524137931034482</v>
      </c>
    </row>
    <row r="561" spans="1:16" x14ac:dyDescent="0.25">
      <c r="A561" s="21" t="s">
        <v>996</v>
      </c>
      <c r="B561" s="21" t="s">
        <v>997</v>
      </c>
      <c r="C561" s="35"/>
      <c r="D561" s="23" t="s">
        <v>722</v>
      </c>
      <c r="E561" s="24">
        <v>234.66880404</v>
      </c>
      <c r="F561" s="24">
        <v>244.446670875</v>
      </c>
      <c r="G561" s="24">
        <v>254.22453771000002</v>
      </c>
      <c r="H561" s="24">
        <v>283.55813821499999</v>
      </c>
      <c r="I561" s="24">
        <v>303.11387188500004</v>
      </c>
      <c r="J561" s="24">
        <v>411.84375109020004</v>
      </c>
      <c r="K561" s="49">
        <f t="shared" si="142"/>
        <v>10707.937528345201</v>
      </c>
      <c r="M561" s="50">
        <f t="shared" si="143"/>
        <v>0.75500000000000012</v>
      </c>
      <c r="N561" s="50">
        <f t="shared" si="144"/>
        <v>0.6848000000000003</v>
      </c>
      <c r="O561" s="50">
        <f t="shared" si="145"/>
        <v>0.62000000000000011</v>
      </c>
      <c r="P561" s="50">
        <f t="shared" si="146"/>
        <v>0.45241379310344843</v>
      </c>
    </row>
    <row r="562" spans="1:16" x14ac:dyDescent="0.25">
      <c r="A562" s="21" t="s">
        <v>998</v>
      </c>
      <c r="B562" s="21" t="s">
        <v>999</v>
      </c>
      <c r="C562" s="35"/>
      <c r="D562" s="23" t="s">
        <v>722</v>
      </c>
      <c r="E562" s="24">
        <v>137.31506880000001</v>
      </c>
      <c r="F562" s="24">
        <v>143.03653</v>
      </c>
      <c r="G562" s="24">
        <v>148.75799120000002</v>
      </c>
      <c r="H562" s="24">
        <v>165.9223748</v>
      </c>
      <c r="I562" s="24">
        <v>177.36529720000001</v>
      </c>
      <c r="J562" s="24">
        <v>240.98794574400006</v>
      </c>
      <c r="K562" s="49">
        <f t="shared" si="142"/>
        <v>6265.6865893440017</v>
      </c>
      <c r="M562" s="50">
        <f t="shared" si="143"/>
        <v>0.75500000000000034</v>
      </c>
      <c r="N562" s="50">
        <f t="shared" si="144"/>
        <v>0.68480000000000052</v>
      </c>
      <c r="O562" s="50">
        <f t="shared" si="145"/>
        <v>0.62000000000000011</v>
      </c>
      <c r="P562" s="50">
        <f t="shared" si="146"/>
        <v>0.45241379310344865</v>
      </c>
    </row>
    <row r="563" spans="1:16" x14ac:dyDescent="0.25">
      <c r="A563" s="20" t="s">
        <v>1000</v>
      </c>
      <c r="B563" s="20" t="s">
        <v>1001</v>
      </c>
      <c r="C563" s="34" t="s">
        <v>161</v>
      </c>
      <c r="D563" s="25" t="s">
        <v>722</v>
      </c>
      <c r="E563" s="24">
        <v>161.19096084</v>
      </c>
      <c r="F563" s="24">
        <v>167.90725087499999</v>
      </c>
      <c r="G563" s="24">
        <v>174.62354091</v>
      </c>
      <c r="H563" s="24">
        <v>194.77241101499999</v>
      </c>
      <c r="I563" s="24">
        <v>208.20499108500002</v>
      </c>
      <c r="J563" s="24">
        <v>282.89013627420002</v>
      </c>
      <c r="K563" s="49">
        <f t="shared" si="142"/>
        <v>7355.1435431292002</v>
      </c>
      <c r="M563" s="50">
        <f t="shared" si="143"/>
        <v>0.75500000000000012</v>
      </c>
      <c r="N563" s="50">
        <f t="shared" si="144"/>
        <v>0.6848000000000003</v>
      </c>
      <c r="O563" s="50">
        <f t="shared" si="145"/>
        <v>0.62000000000000011</v>
      </c>
      <c r="P563" s="50">
        <f t="shared" si="146"/>
        <v>0.45241379310344843</v>
      </c>
    </row>
    <row r="564" spans="1:16" x14ac:dyDescent="0.25">
      <c r="A564" s="20" t="s">
        <v>1002</v>
      </c>
      <c r="B564" s="20" t="s">
        <v>1003</v>
      </c>
      <c r="C564" s="34"/>
      <c r="D564" s="25" t="s">
        <v>722</v>
      </c>
      <c r="E564" s="24">
        <v>137.77170179999999</v>
      </c>
      <c r="F564" s="24">
        <v>143.51218937499999</v>
      </c>
      <c r="G564" s="24">
        <v>149.25267694999999</v>
      </c>
      <c r="H564" s="24">
        <v>166.47413967499998</v>
      </c>
      <c r="I564" s="24">
        <v>177.95511482499998</v>
      </c>
      <c r="J564" s="24">
        <v>241.78933665900001</v>
      </c>
      <c r="K564" s="49">
        <f t="shared" si="142"/>
        <v>6286.5227531340006</v>
      </c>
      <c r="M564" s="50">
        <f t="shared" si="143"/>
        <v>0.75500000000000034</v>
      </c>
      <c r="N564" s="50">
        <f t="shared" si="144"/>
        <v>0.6848000000000003</v>
      </c>
      <c r="O564" s="50">
        <f t="shared" si="145"/>
        <v>0.62000000000000011</v>
      </c>
      <c r="P564" s="50">
        <f t="shared" si="146"/>
        <v>0.45241379310344865</v>
      </c>
    </row>
    <row r="565" spans="1:16" x14ac:dyDescent="0.25">
      <c r="A565" s="20" t="s">
        <v>1004</v>
      </c>
      <c r="B565" s="20" t="s">
        <v>1005</v>
      </c>
      <c r="C565" s="34"/>
      <c r="D565" s="25" t="s">
        <v>722</v>
      </c>
      <c r="E565" s="24">
        <v>81.044051999999979</v>
      </c>
      <c r="F565" s="24">
        <v>84.420887499999978</v>
      </c>
      <c r="G565" s="24">
        <v>87.797722999999991</v>
      </c>
      <c r="H565" s="24">
        <v>97.928229499999972</v>
      </c>
      <c r="I565" s="24">
        <v>104.68190049999998</v>
      </c>
      <c r="J565" s="24">
        <v>142.23231125999999</v>
      </c>
      <c r="K565" s="49">
        <f t="shared" si="142"/>
        <v>3698.0400927599999</v>
      </c>
      <c r="M565" s="50">
        <f t="shared" si="143"/>
        <v>0.75500000000000034</v>
      </c>
      <c r="N565" s="50">
        <f t="shared" si="144"/>
        <v>0.6848000000000003</v>
      </c>
      <c r="O565" s="50">
        <f t="shared" si="145"/>
        <v>0.62000000000000011</v>
      </c>
      <c r="P565" s="50">
        <f t="shared" si="146"/>
        <v>0.45241379310344865</v>
      </c>
    </row>
    <row r="566" spans="1:16" x14ac:dyDescent="0.25">
      <c r="A566" s="20" t="s">
        <v>1006</v>
      </c>
      <c r="B566" s="20" t="s">
        <v>1007</v>
      </c>
      <c r="C566" s="34" t="s">
        <v>161</v>
      </c>
      <c r="D566" s="25" t="s">
        <v>722</v>
      </c>
      <c r="E566" s="24">
        <v>61.056639119999993</v>
      </c>
      <c r="F566" s="24">
        <v>63.60066574999999</v>
      </c>
      <c r="G566" s="24">
        <v>66.144692379999995</v>
      </c>
      <c r="H566" s="24">
        <v>73.776772269999995</v>
      </c>
      <c r="I566" s="24">
        <v>78.86482552999999</v>
      </c>
      <c r="J566" s="24">
        <v>107.1544016556</v>
      </c>
      <c r="K566" s="49">
        <f t="shared" si="142"/>
        <v>2786.0144430455998</v>
      </c>
      <c r="M566" s="50">
        <f t="shared" si="143"/>
        <v>0.75500000000000012</v>
      </c>
      <c r="N566" s="50">
        <f t="shared" si="144"/>
        <v>0.6848000000000003</v>
      </c>
      <c r="O566" s="50">
        <f t="shared" si="145"/>
        <v>0.62000000000000011</v>
      </c>
      <c r="P566" s="50">
        <f t="shared" si="146"/>
        <v>0.45241379310344843</v>
      </c>
    </row>
    <row r="567" spans="1:16" x14ac:dyDescent="0.25">
      <c r="A567" s="20" t="s">
        <v>1008</v>
      </c>
      <c r="B567" s="20" t="s">
        <v>1009</v>
      </c>
      <c r="C567" s="34"/>
      <c r="D567" s="25" t="s">
        <v>722</v>
      </c>
      <c r="E567" s="24">
        <v>86.737848539999987</v>
      </c>
      <c r="F567" s="24">
        <v>90.351925562499986</v>
      </c>
      <c r="G567" s="24">
        <v>93.966002584999998</v>
      </c>
      <c r="H567" s="24">
        <v>104.80823365249999</v>
      </c>
      <c r="I567" s="24">
        <v>112.03638769749999</v>
      </c>
      <c r="J567" s="24">
        <v>152.2249241877</v>
      </c>
      <c r="K567" s="49">
        <f t="shared" si="142"/>
        <v>3957.8480288801998</v>
      </c>
      <c r="M567" s="50">
        <f t="shared" si="143"/>
        <v>0.75500000000000012</v>
      </c>
      <c r="N567" s="50">
        <f t="shared" si="144"/>
        <v>0.6848000000000003</v>
      </c>
      <c r="O567" s="50">
        <f t="shared" si="145"/>
        <v>0.62000000000000011</v>
      </c>
      <c r="P567" s="50">
        <f t="shared" si="146"/>
        <v>0.45241379310344843</v>
      </c>
    </row>
    <row r="568" spans="1:16" x14ac:dyDescent="0.25">
      <c r="A568" s="40" t="s">
        <v>1010</v>
      </c>
      <c r="B568" s="39"/>
      <c r="C568" s="32"/>
      <c r="D568" s="33"/>
    </row>
    <row r="569" spans="1:16" x14ac:dyDescent="0.25">
      <c r="A569" s="20" t="s">
        <v>1011</v>
      </c>
      <c r="B569" s="20" t="s">
        <v>1012</v>
      </c>
      <c r="C569" s="34"/>
      <c r="D569" s="25" t="s">
        <v>722</v>
      </c>
      <c r="E569" s="24">
        <v>88.812575999999979</v>
      </c>
      <c r="F569" s="24">
        <v>92.51309999999998</v>
      </c>
      <c r="G569" s="24">
        <v>96.213623999999982</v>
      </c>
      <c r="H569" s="24">
        <v>107.31519599999997</v>
      </c>
      <c r="I569" s="24">
        <v>114.71624399999999</v>
      </c>
      <c r="J569" s="24">
        <v>155.86607087999997</v>
      </c>
      <c r="K569" s="49">
        <f t="shared" ref="K569:K582" si="147">J569*$G$2</f>
        <v>4052.5178428799991</v>
      </c>
      <c r="M569" s="50">
        <f t="shared" ref="M569:M582" si="148">J569/E569-1</f>
        <v>0.75500000000000012</v>
      </c>
      <c r="N569" s="50">
        <f t="shared" ref="N569:N582" si="149">J569/F569-1</f>
        <v>0.68480000000000008</v>
      </c>
      <c r="O569" s="50">
        <f t="shared" ref="O569:O582" si="150">J569/G569-1</f>
        <v>0.61999999999999988</v>
      </c>
      <c r="P569" s="50">
        <f t="shared" ref="P569:P582" si="151">J569/H569-1</f>
        <v>0.45241379310344843</v>
      </c>
    </row>
    <row r="570" spans="1:16" x14ac:dyDescent="0.25">
      <c r="A570" s="20" t="s">
        <v>1013</v>
      </c>
      <c r="B570" s="20" t="s">
        <v>1014</v>
      </c>
      <c r="C570" s="34"/>
      <c r="D570" s="25" t="s">
        <v>722</v>
      </c>
      <c r="E570" s="24">
        <v>68.330195999999987</v>
      </c>
      <c r="F570" s="24">
        <v>71.177287499999991</v>
      </c>
      <c r="G570" s="24">
        <v>74.024378999999996</v>
      </c>
      <c r="H570" s="24">
        <v>82.565653499999996</v>
      </c>
      <c r="I570" s="24">
        <v>88.259836499999992</v>
      </c>
      <c r="J570" s="24">
        <v>119.91949398</v>
      </c>
      <c r="K570" s="49">
        <f t="shared" si="147"/>
        <v>3117.9068434800001</v>
      </c>
      <c r="M570" s="50">
        <f t="shared" si="148"/>
        <v>0.75500000000000034</v>
      </c>
      <c r="N570" s="50">
        <f t="shared" si="149"/>
        <v>0.68480000000000008</v>
      </c>
      <c r="O570" s="50">
        <f t="shared" si="150"/>
        <v>0.62000000000000011</v>
      </c>
      <c r="P570" s="50">
        <f t="shared" si="151"/>
        <v>0.45241379310344843</v>
      </c>
    </row>
    <row r="571" spans="1:16" x14ac:dyDescent="0.25">
      <c r="A571" s="20" t="s">
        <v>1015</v>
      </c>
      <c r="B571" s="20" t="s">
        <v>1016</v>
      </c>
      <c r="C571" s="34"/>
      <c r="D571" s="25" t="s">
        <v>722</v>
      </c>
      <c r="E571" s="24">
        <v>41.596655999999989</v>
      </c>
      <c r="F571" s="24">
        <v>43.329849999999993</v>
      </c>
      <c r="G571" s="24">
        <v>45.063043999999991</v>
      </c>
      <c r="H571" s="24">
        <v>50.262625999999983</v>
      </c>
      <c r="I571" s="24">
        <v>53.729013999999992</v>
      </c>
      <c r="J571" s="24">
        <v>73.002131279999986</v>
      </c>
      <c r="K571" s="49">
        <f t="shared" si="147"/>
        <v>1898.0554132799996</v>
      </c>
      <c r="M571" s="50">
        <f t="shared" si="148"/>
        <v>0.75500000000000012</v>
      </c>
      <c r="N571" s="50">
        <f t="shared" si="149"/>
        <v>0.68479999999999985</v>
      </c>
      <c r="O571" s="50">
        <f t="shared" si="150"/>
        <v>0.62000000000000011</v>
      </c>
      <c r="P571" s="50">
        <f t="shared" si="151"/>
        <v>0.45241379310344843</v>
      </c>
    </row>
    <row r="572" spans="1:16" x14ac:dyDescent="0.25">
      <c r="A572" s="20" t="s">
        <v>1017</v>
      </c>
      <c r="B572" s="20" t="s">
        <v>1018</v>
      </c>
      <c r="C572" s="34"/>
      <c r="D572" s="25" t="s">
        <v>722</v>
      </c>
      <c r="E572" s="24">
        <v>60.702017999999995</v>
      </c>
      <c r="F572" s="24">
        <v>63.231268749999998</v>
      </c>
      <c r="G572" s="24">
        <v>65.760519500000001</v>
      </c>
      <c r="H572" s="24">
        <v>73.348271749999995</v>
      </c>
      <c r="I572" s="24">
        <v>78.406773250000001</v>
      </c>
      <c r="J572" s="24">
        <v>106.53204159000001</v>
      </c>
      <c r="K572" s="49">
        <f t="shared" si="147"/>
        <v>2769.8330813400003</v>
      </c>
      <c r="M572" s="50">
        <f t="shared" si="148"/>
        <v>0.75500000000000034</v>
      </c>
      <c r="N572" s="50">
        <f t="shared" si="149"/>
        <v>0.68480000000000008</v>
      </c>
      <c r="O572" s="50">
        <f t="shared" si="150"/>
        <v>0.62000000000000011</v>
      </c>
      <c r="P572" s="50">
        <f t="shared" si="151"/>
        <v>0.45241379310344843</v>
      </c>
    </row>
    <row r="573" spans="1:16" x14ac:dyDescent="0.25">
      <c r="A573" s="20" t="s">
        <v>1019</v>
      </c>
      <c r="B573" s="20" t="s">
        <v>1020</v>
      </c>
      <c r="C573" s="34"/>
      <c r="D573" s="25" t="s">
        <v>722</v>
      </c>
      <c r="E573" s="24">
        <v>56.72622599999999</v>
      </c>
      <c r="F573" s="24">
        <v>59.089818749999992</v>
      </c>
      <c r="G573" s="24">
        <v>61.453411499999994</v>
      </c>
      <c r="H573" s="24">
        <v>68.544189749999987</v>
      </c>
      <c r="I573" s="24">
        <v>73.271375249999991</v>
      </c>
      <c r="J573" s="24">
        <v>99.554526629999998</v>
      </c>
      <c r="K573" s="49">
        <f t="shared" si="147"/>
        <v>2588.4176923800001</v>
      </c>
      <c r="M573" s="50">
        <f t="shared" si="148"/>
        <v>0.75500000000000034</v>
      </c>
      <c r="N573" s="50">
        <f t="shared" si="149"/>
        <v>0.6848000000000003</v>
      </c>
      <c r="O573" s="50">
        <f t="shared" si="150"/>
        <v>0.62000000000000011</v>
      </c>
      <c r="P573" s="50">
        <f t="shared" si="151"/>
        <v>0.45241379310344843</v>
      </c>
    </row>
    <row r="574" spans="1:16" x14ac:dyDescent="0.25">
      <c r="A574" s="21" t="s">
        <v>1021</v>
      </c>
      <c r="B574" s="21" t="s">
        <v>1022</v>
      </c>
      <c r="C574" s="35"/>
      <c r="D574" s="23" t="s">
        <v>722</v>
      </c>
      <c r="E574" s="24">
        <v>44.560871999999996</v>
      </c>
      <c r="F574" s="24">
        <v>46.417574999999999</v>
      </c>
      <c r="G574" s="24">
        <v>48.274278000000002</v>
      </c>
      <c r="H574" s="24">
        <v>53.844386999999998</v>
      </c>
      <c r="I574" s="24">
        <v>57.557792999999997</v>
      </c>
      <c r="J574" s="24">
        <v>78.204330360000014</v>
      </c>
      <c r="K574" s="49">
        <f t="shared" si="147"/>
        <v>2033.3125893600004</v>
      </c>
      <c r="M574" s="50">
        <f t="shared" si="148"/>
        <v>0.75500000000000056</v>
      </c>
      <c r="N574" s="50">
        <f t="shared" si="149"/>
        <v>0.6848000000000003</v>
      </c>
      <c r="O574" s="50">
        <f t="shared" si="150"/>
        <v>0.62000000000000011</v>
      </c>
      <c r="P574" s="50">
        <f t="shared" si="151"/>
        <v>0.45241379310344865</v>
      </c>
    </row>
    <row r="575" spans="1:16" x14ac:dyDescent="0.25">
      <c r="A575" s="20" t="s">
        <v>1023</v>
      </c>
      <c r="B575" s="20" t="s">
        <v>1024</v>
      </c>
      <c r="C575" s="34"/>
      <c r="D575" s="25" t="s">
        <v>722</v>
      </c>
      <c r="E575" s="24">
        <v>114.85794599999997</v>
      </c>
      <c r="F575" s="24">
        <v>119.64369374999997</v>
      </c>
      <c r="G575" s="24">
        <v>124.42944149999997</v>
      </c>
      <c r="H575" s="24">
        <v>138.78668474999995</v>
      </c>
      <c r="I575" s="24">
        <v>148.35818024999998</v>
      </c>
      <c r="J575" s="24">
        <v>201.57569522999995</v>
      </c>
      <c r="K575" s="49">
        <f t="shared" si="147"/>
        <v>5240.9680759799985</v>
      </c>
      <c r="M575" s="50">
        <f t="shared" si="148"/>
        <v>0.75500000000000012</v>
      </c>
      <c r="N575" s="50">
        <f t="shared" si="149"/>
        <v>0.68480000000000008</v>
      </c>
      <c r="O575" s="50">
        <f t="shared" si="150"/>
        <v>0.62000000000000011</v>
      </c>
      <c r="P575" s="50">
        <f t="shared" si="151"/>
        <v>0.45241379310344843</v>
      </c>
    </row>
    <row r="576" spans="1:16" x14ac:dyDescent="0.25">
      <c r="A576" s="20" t="s">
        <v>1025</v>
      </c>
      <c r="B576" s="20" t="s">
        <v>1026</v>
      </c>
      <c r="C576" s="34"/>
      <c r="D576" s="25" t="s">
        <v>722</v>
      </c>
      <c r="E576" s="24">
        <v>89.514983999999984</v>
      </c>
      <c r="F576" s="24">
        <v>93.24477499999999</v>
      </c>
      <c r="G576" s="24">
        <v>96.974565999999996</v>
      </c>
      <c r="H576" s="24">
        <v>108.16393899999998</v>
      </c>
      <c r="I576" s="24">
        <v>115.62352099999998</v>
      </c>
      <c r="J576" s="24">
        <v>157.09879692000001</v>
      </c>
      <c r="K576" s="49">
        <f t="shared" si="147"/>
        <v>4084.5687199200001</v>
      </c>
      <c r="M576" s="50">
        <f t="shared" si="148"/>
        <v>0.75500000000000034</v>
      </c>
      <c r="N576" s="50">
        <f t="shared" si="149"/>
        <v>0.6848000000000003</v>
      </c>
      <c r="O576" s="50">
        <f t="shared" si="150"/>
        <v>0.62000000000000011</v>
      </c>
      <c r="P576" s="50">
        <f t="shared" si="151"/>
        <v>0.45241379310344865</v>
      </c>
    </row>
    <row r="577" spans="1:16" x14ac:dyDescent="0.25">
      <c r="A577" s="20" t="s">
        <v>1027</v>
      </c>
      <c r="B577" s="20" t="s">
        <v>1028</v>
      </c>
      <c r="C577" s="34"/>
      <c r="D577" s="25" t="s">
        <v>1029</v>
      </c>
      <c r="E577" s="24">
        <v>10.452048</v>
      </c>
      <c r="F577" s="24">
        <v>10.887549999999999</v>
      </c>
      <c r="G577" s="24">
        <v>11.323051999999999</v>
      </c>
      <c r="H577" s="24">
        <v>12.629557999999999</v>
      </c>
      <c r="I577" s="24">
        <v>13.500561999999999</v>
      </c>
      <c r="J577" s="24">
        <v>18.34334424</v>
      </c>
      <c r="K577" s="49">
        <f t="shared" si="147"/>
        <v>476.92695024</v>
      </c>
      <c r="M577" s="50">
        <f t="shared" si="148"/>
        <v>0.75500000000000012</v>
      </c>
      <c r="N577" s="50">
        <f t="shared" si="149"/>
        <v>0.68480000000000008</v>
      </c>
      <c r="O577" s="50">
        <f t="shared" si="150"/>
        <v>0.62000000000000011</v>
      </c>
      <c r="P577" s="50">
        <f t="shared" si="151"/>
        <v>0.45241379310344843</v>
      </c>
    </row>
    <row r="578" spans="1:16" x14ac:dyDescent="0.25">
      <c r="A578" s="20" t="s">
        <v>1030</v>
      </c>
      <c r="B578" s="20" t="s">
        <v>1031</v>
      </c>
      <c r="C578" s="34"/>
      <c r="D578" s="25" t="s">
        <v>1029</v>
      </c>
      <c r="E578" s="24">
        <v>15.242117999999998</v>
      </c>
      <c r="F578" s="24">
        <v>15.877206249999997</v>
      </c>
      <c r="G578" s="24">
        <v>16.512294499999999</v>
      </c>
      <c r="H578" s="24">
        <v>18.417559249999996</v>
      </c>
      <c r="I578" s="24">
        <v>19.687735749999998</v>
      </c>
      <c r="J578" s="24">
        <v>26.74991709</v>
      </c>
      <c r="K578" s="49">
        <f t="shared" si="147"/>
        <v>695.49784434000003</v>
      </c>
      <c r="M578" s="50">
        <f t="shared" si="148"/>
        <v>0.75500000000000034</v>
      </c>
      <c r="N578" s="50">
        <f t="shared" si="149"/>
        <v>0.6848000000000003</v>
      </c>
      <c r="O578" s="50">
        <f t="shared" si="150"/>
        <v>0.62000000000000011</v>
      </c>
      <c r="P578" s="50">
        <f t="shared" si="151"/>
        <v>0.45241379310344865</v>
      </c>
    </row>
    <row r="579" spans="1:16" x14ac:dyDescent="0.25">
      <c r="A579" s="20" t="s">
        <v>1032</v>
      </c>
      <c r="B579" s="20" t="s">
        <v>1033</v>
      </c>
      <c r="C579" s="34"/>
      <c r="D579" s="25" t="s">
        <v>722</v>
      </c>
      <c r="E579" s="24">
        <v>49.969277999999989</v>
      </c>
      <c r="F579" s="24">
        <v>52.05133124999999</v>
      </c>
      <c r="G579" s="24">
        <v>54.133384499999991</v>
      </c>
      <c r="H579" s="24">
        <v>60.379544249999981</v>
      </c>
      <c r="I579" s="24">
        <v>64.543650749999983</v>
      </c>
      <c r="J579" s="24">
        <v>87.696082889999985</v>
      </c>
      <c r="K579" s="49">
        <f t="shared" si="147"/>
        <v>2280.0981551399996</v>
      </c>
      <c r="M579" s="50">
        <f t="shared" si="148"/>
        <v>0.75500000000000012</v>
      </c>
      <c r="N579" s="50">
        <f t="shared" si="149"/>
        <v>0.68480000000000008</v>
      </c>
      <c r="O579" s="50">
        <f t="shared" si="150"/>
        <v>0.61999999999999988</v>
      </c>
      <c r="P579" s="50">
        <f t="shared" si="151"/>
        <v>0.45241379310344843</v>
      </c>
    </row>
    <row r="580" spans="1:16" x14ac:dyDescent="0.25">
      <c r="A580" s="20" t="s">
        <v>1034</v>
      </c>
      <c r="B580" s="20" t="s">
        <v>1035</v>
      </c>
      <c r="C580" s="34"/>
      <c r="D580" s="25" t="s">
        <v>722</v>
      </c>
      <c r="E580" s="24">
        <v>52.245323999999989</v>
      </c>
      <c r="F580" s="24">
        <v>54.422212499999993</v>
      </c>
      <c r="G580" s="24">
        <v>56.599100999999997</v>
      </c>
      <c r="H580" s="24">
        <v>63.129766499999988</v>
      </c>
      <c r="I580" s="24">
        <v>67.483543499999996</v>
      </c>
      <c r="J580" s="24">
        <v>91.69054362</v>
      </c>
      <c r="K580" s="49">
        <f t="shared" si="147"/>
        <v>2383.9541341200002</v>
      </c>
      <c r="M580" s="50">
        <f t="shared" si="148"/>
        <v>0.75500000000000034</v>
      </c>
      <c r="N580" s="50">
        <f t="shared" si="149"/>
        <v>0.6848000000000003</v>
      </c>
      <c r="O580" s="50">
        <f t="shared" si="150"/>
        <v>0.62000000000000011</v>
      </c>
      <c r="P580" s="50">
        <f t="shared" si="151"/>
        <v>0.45241379310344865</v>
      </c>
    </row>
    <row r="581" spans="1:16" x14ac:dyDescent="0.25">
      <c r="A581" s="20" t="s">
        <v>1036</v>
      </c>
      <c r="B581" s="20" t="s">
        <v>1037</v>
      </c>
      <c r="C581" s="34"/>
      <c r="D581" s="25" t="s">
        <v>1029</v>
      </c>
      <c r="E581" s="24">
        <v>23.586941999999997</v>
      </c>
      <c r="F581" s="24">
        <v>24.569731249999997</v>
      </c>
      <c r="G581" s="24">
        <v>25.5525205</v>
      </c>
      <c r="H581" s="24">
        <v>28.500888249999996</v>
      </c>
      <c r="I581" s="24">
        <v>30.466466749999999</v>
      </c>
      <c r="J581" s="24">
        <v>41.395083210000003</v>
      </c>
      <c r="K581" s="49">
        <f t="shared" si="147"/>
        <v>1076.27216346</v>
      </c>
      <c r="M581" s="50">
        <f t="shared" si="148"/>
        <v>0.75500000000000034</v>
      </c>
      <c r="N581" s="50">
        <f t="shared" si="149"/>
        <v>0.6848000000000003</v>
      </c>
      <c r="O581" s="50">
        <f t="shared" si="150"/>
        <v>0.62000000000000011</v>
      </c>
      <c r="P581" s="50">
        <f t="shared" si="151"/>
        <v>0.45241379310344865</v>
      </c>
    </row>
    <row r="582" spans="1:16" x14ac:dyDescent="0.25">
      <c r="A582" s="20" t="s">
        <v>1038</v>
      </c>
      <c r="B582" s="20" t="s">
        <v>1039</v>
      </c>
      <c r="C582" s="34"/>
      <c r="D582" s="25" t="s">
        <v>1040</v>
      </c>
      <c r="E582" s="24">
        <v>27.477984000000003</v>
      </c>
      <c r="F582" s="24">
        <v>28.622900000000001</v>
      </c>
      <c r="G582" s="24">
        <v>29.767816000000003</v>
      </c>
      <c r="H582" s="24">
        <v>33.202564000000002</v>
      </c>
      <c r="I582" s="24">
        <v>35.492396000000006</v>
      </c>
      <c r="J582" s="24">
        <v>48.223861920000012</v>
      </c>
      <c r="K582" s="49">
        <f t="shared" si="147"/>
        <v>1253.8204099200002</v>
      </c>
      <c r="M582" s="50">
        <f t="shared" si="148"/>
        <v>0.75500000000000034</v>
      </c>
      <c r="N582" s="50">
        <f t="shared" si="149"/>
        <v>0.6848000000000003</v>
      </c>
      <c r="O582" s="50">
        <f t="shared" si="150"/>
        <v>0.62000000000000011</v>
      </c>
      <c r="P582" s="50">
        <f t="shared" si="151"/>
        <v>0.45241379310344843</v>
      </c>
    </row>
    <row r="583" spans="1:16" x14ac:dyDescent="0.25">
      <c r="A583" s="40" t="s">
        <v>1041</v>
      </c>
      <c r="B583" s="39"/>
      <c r="C583" s="32"/>
      <c r="D583" s="33"/>
    </row>
    <row r="584" spans="1:16" x14ac:dyDescent="0.25">
      <c r="A584" s="20" t="s">
        <v>1042</v>
      </c>
      <c r="B584" s="20" t="s">
        <v>1043</v>
      </c>
      <c r="C584" s="34"/>
      <c r="D584" s="25" t="s">
        <v>722</v>
      </c>
      <c r="E584" s="24">
        <v>42.692304</v>
      </c>
      <c r="F584" s="24">
        <v>44.471150000000002</v>
      </c>
      <c r="G584" s="24">
        <v>46.249996000000003</v>
      </c>
      <c r="H584" s="24">
        <v>51.586534</v>
      </c>
      <c r="I584" s="24">
        <v>55.144226000000003</v>
      </c>
      <c r="J584" s="24">
        <v>74.924993520000015</v>
      </c>
      <c r="K584" s="49">
        <f t="shared" ref="K584:K590" si="152">J584*$G$2</f>
        <v>1948.0498315200005</v>
      </c>
      <c r="M584" s="50">
        <f t="shared" ref="M584:M590" si="153">J584/E584-1</f>
        <v>0.75500000000000034</v>
      </c>
      <c r="N584" s="50">
        <f t="shared" ref="N584:N590" si="154">J584/F584-1</f>
        <v>0.6848000000000003</v>
      </c>
      <c r="O584" s="50">
        <f t="shared" ref="O584:O590" si="155">J584/G584-1</f>
        <v>0.62000000000000033</v>
      </c>
      <c r="P584" s="50">
        <f t="shared" ref="P584:P590" si="156">J584/H584-1</f>
        <v>0.45241379310344865</v>
      </c>
    </row>
    <row r="585" spans="1:16" x14ac:dyDescent="0.25">
      <c r="A585" s="20" t="s">
        <v>1044</v>
      </c>
      <c r="B585" s="20" t="s">
        <v>1045</v>
      </c>
      <c r="C585" s="34"/>
      <c r="D585" s="25" t="s">
        <v>722</v>
      </c>
      <c r="E585" s="24">
        <v>33.322343999999994</v>
      </c>
      <c r="F585" s="24">
        <v>34.710774999999991</v>
      </c>
      <c r="G585" s="24">
        <v>36.099205999999995</v>
      </c>
      <c r="H585" s="24">
        <v>40.264498999999994</v>
      </c>
      <c r="I585" s="24">
        <v>43.041360999999995</v>
      </c>
      <c r="J585" s="24">
        <v>58.480713719999997</v>
      </c>
      <c r="K585" s="49">
        <f t="shared" si="152"/>
        <v>1520.4985567199999</v>
      </c>
      <c r="M585" s="50">
        <f t="shared" si="153"/>
        <v>0.75500000000000034</v>
      </c>
      <c r="N585" s="50">
        <f t="shared" si="154"/>
        <v>0.6848000000000003</v>
      </c>
      <c r="O585" s="50">
        <f t="shared" si="155"/>
        <v>0.62000000000000011</v>
      </c>
      <c r="P585" s="50">
        <f t="shared" si="156"/>
        <v>0.45241379310344843</v>
      </c>
    </row>
    <row r="586" spans="1:16" x14ac:dyDescent="0.25">
      <c r="A586" s="20" t="s">
        <v>1046</v>
      </c>
      <c r="B586" s="20" t="s">
        <v>1047</v>
      </c>
      <c r="C586" s="34"/>
      <c r="D586" s="25" t="s">
        <v>722</v>
      </c>
      <c r="E586" s="24">
        <v>23.586941999999997</v>
      </c>
      <c r="F586" s="24">
        <v>24.569731249999997</v>
      </c>
      <c r="G586" s="24">
        <v>25.5525205</v>
      </c>
      <c r="H586" s="24">
        <v>28.500888249999996</v>
      </c>
      <c r="I586" s="24">
        <v>30.466466749999999</v>
      </c>
      <c r="J586" s="24">
        <v>41.395083210000003</v>
      </c>
      <c r="K586" s="49">
        <f t="shared" si="152"/>
        <v>1076.27216346</v>
      </c>
      <c r="M586" s="50">
        <f t="shared" si="153"/>
        <v>0.75500000000000034</v>
      </c>
      <c r="N586" s="50">
        <f t="shared" si="154"/>
        <v>0.6848000000000003</v>
      </c>
      <c r="O586" s="50">
        <f t="shared" si="155"/>
        <v>0.62000000000000011</v>
      </c>
      <c r="P586" s="50">
        <f t="shared" si="156"/>
        <v>0.45241379310344865</v>
      </c>
    </row>
    <row r="587" spans="1:16" x14ac:dyDescent="0.25">
      <c r="A587" s="20" t="s">
        <v>1048</v>
      </c>
      <c r="B587" s="20" t="s">
        <v>1049</v>
      </c>
      <c r="C587" s="34"/>
      <c r="D587" s="25" t="s">
        <v>722</v>
      </c>
      <c r="E587" s="24">
        <v>61.797666</v>
      </c>
      <c r="F587" s="24">
        <v>64.372568749999999</v>
      </c>
      <c r="G587" s="24">
        <v>66.947471500000006</v>
      </c>
      <c r="H587" s="24">
        <v>74.672179749999998</v>
      </c>
      <c r="I587" s="24">
        <v>79.821985249999997</v>
      </c>
      <c r="J587" s="24">
        <v>108.45490383000002</v>
      </c>
      <c r="K587" s="49">
        <f t="shared" si="152"/>
        <v>2819.8274995800007</v>
      </c>
      <c r="M587" s="50">
        <f t="shared" si="153"/>
        <v>0.75500000000000034</v>
      </c>
      <c r="N587" s="50">
        <f t="shared" si="154"/>
        <v>0.6848000000000003</v>
      </c>
      <c r="O587" s="50">
        <f t="shared" si="155"/>
        <v>0.62000000000000011</v>
      </c>
      <c r="P587" s="50">
        <f t="shared" si="156"/>
        <v>0.45241379310344865</v>
      </c>
    </row>
    <row r="588" spans="1:16" x14ac:dyDescent="0.25">
      <c r="A588" s="20" t="s">
        <v>1050</v>
      </c>
      <c r="B588" s="20" t="s">
        <v>1051</v>
      </c>
      <c r="C588" s="34"/>
      <c r="D588" s="25" t="s">
        <v>722</v>
      </c>
      <c r="E588" s="24">
        <v>44.560871999999996</v>
      </c>
      <c r="F588" s="24">
        <v>46.417574999999999</v>
      </c>
      <c r="G588" s="24">
        <v>48.274278000000002</v>
      </c>
      <c r="H588" s="24">
        <v>53.844386999999998</v>
      </c>
      <c r="I588" s="24">
        <v>57.557792999999997</v>
      </c>
      <c r="J588" s="24">
        <v>78.204330360000014</v>
      </c>
      <c r="K588" s="49">
        <f t="shared" si="152"/>
        <v>2033.3125893600004</v>
      </c>
      <c r="M588" s="50">
        <f t="shared" si="153"/>
        <v>0.75500000000000056</v>
      </c>
      <c r="N588" s="50">
        <f t="shared" si="154"/>
        <v>0.6848000000000003</v>
      </c>
      <c r="O588" s="50">
        <f t="shared" si="155"/>
        <v>0.62000000000000011</v>
      </c>
      <c r="P588" s="50">
        <f t="shared" si="156"/>
        <v>0.45241379310344865</v>
      </c>
    </row>
    <row r="589" spans="1:16" x14ac:dyDescent="0.25">
      <c r="A589" s="21" t="s">
        <v>1052</v>
      </c>
      <c r="B589" s="21" t="s">
        <v>1053</v>
      </c>
      <c r="C589" s="35"/>
      <c r="D589" s="23" t="s">
        <v>722</v>
      </c>
      <c r="E589" s="24">
        <v>3.1188000000000002</v>
      </c>
      <c r="F589" s="24">
        <v>3.2487500000000002</v>
      </c>
      <c r="G589" s="24">
        <v>3.3787000000000003</v>
      </c>
      <c r="H589" s="24">
        <v>3.7685500000000003</v>
      </c>
      <c r="I589" s="24">
        <v>4.0284500000000003</v>
      </c>
      <c r="J589" s="24">
        <v>5.4734940000000005</v>
      </c>
      <c r="K589" s="49">
        <f t="shared" si="152"/>
        <v>142.310844</v>
      </c>
      <c r="M589" s="50">
        <f t="shared" si="153"/>
        <v>0.75500000000000012</v>
      </c>
      <c r="N589" s="50">
        <f t="shared" si="154"/>
        <v>0.68480000000000008</v>
      </c>
      <c r="O589" s="50">
        <f t="shared" si="155"/>
        <v>0.62000000000000011</v>
      </c>
      <c r="P589" s="50">
        <f t="shared" si="156"/>
        <v>0.4524137931034482</v>
      </c>
    </row>
    <row r="590" spans="1:16" x14ac:dyDescent="0.25">
      <c r="A590" s="26" t="s">
        <v>1054</v>
      </c>
      <c r="B590" s="27" t="s">
        <v>1055</v>
      </c>
      <c r="C590" s="28"/>
      <c r="D590" s="30" t="s">
        <v>722</v>
      </c>
      <c r="E590" s="24">
        <v>4.4815799999999992</v>
      </c>
      <c r="F590" s="24">
        <v>4.668312499999999</v>
      </c>
      <c r="G590" s="24">
        <v>4.8550449999999996</v>
      </c>
      <c r="H590" s="24">
        <v>5.4152424999999988</v>
      </c>
      <c r="I590" s="24">
        <v>5.7887074999999992</v>
      </c>
      <c r="J590" s="24">
        <v>7.8651729000000001</v>
      </c>
      <c r="K590" s="49">
        <f t="shared" si="152"/>
        <v>204.49449540000001</v>
      </c>
      <c r="M590" s="50">
        <f t="shared" si="153"/>
        <v>0.75500000000000034</v>
      </c>
      <c r="N590" s="50">
        <f t="shared" si="154"/>
        <v>0.6848000000000003</v>
      </c>
      <c r="O590" s="50">
        <f t="shared" si="155"/>
        <v>0.62000000000000011</v>
      </c>
      <c r="P590" s="50">
        <f t="shared" si="156"/>
        <v>0.45241379310344865</v>
      </c>
    </row>
    <row r="591" spans="1:16" x14ac:dyDescent="0.25">
      <c r="A591" s="43" t="s">
        <v>1092</v>
      </c>
      <c r="B591" s="9"/>
      <c r="C591" s="10"/>
      <c r="D591" s="11"/>
      <c r="E591" s="13" t="s">
        <v>6</v>
      </c>
      <c r="F591" s="13" t="s">
        <v>7</v>
      </c>
      <c r="G591" s="13" t="s">
        <v>8</v>
      </c>
      <c r="H591" s="13" t="s">
        <v>9</v>
      </c>
      <c r="I591" s="13"/>
      <c r="J591" s="13" t="s">
        <v>10</v>
      </c>
      <c r="K591" s="14" t="s">
        <v>11</v>
      </c>
      <c r="L591" s="15"/>
      <c r="M591" s="13" t="s">
        <v>6</v>
      </c>
      <c r="N591" s="13" t="s">
        <v>7</v>
      </c>
      <c r="O591" s="13" t="s">
        <v>8</v>
      </c>
      <c r="P591" s="13" t="s">
        <v>9</v>
      </c>
    </row>
    <row r="592" spans="1:16" x14ac:dyDescent="0.25">
      <c r="A592" s="40" t="s">
        <v>1057</v>
      </c>
      <c r="B592" s="39"/>
      <c r="C592" s="32"/>
      <c r="D592" s="33"/>
    </row>
    <row r="593" spans="1:16" x14ac:dyDescent="0.25">
      <c r="A593" s="21" t="s">
        <v>1058</v>
      </c>
      <c r="B593" s="21" t="s">
        <v>1059</v>
      </c>
      <c r="C593" s="35"/>
      <c r="D593" s="23" t="s">
        <v>630</v>
      </c>
      <c r="E593" s="24">
        <v>97.649576471999993</v>
      </c>
      <c r="F593" s="24">
        <v>101.71830882500001</v>
      </c>
      <c r="G593" s="24">
        <v>105.78704117800001</v>
      </c>
      <c r="H593" s="24">
        <v>117.993238237</v>
      </c>
      <c r="I593" s="24">
        <v>126.130702943</v>
      </c>
      <c r="J593" s="24">
        <v>148.10185764920001</v>
      </c>
      <c r="K593" s="49">
        <f>J593*$G$2</f>
        <v>3850.6482988792004</v>
      </c>
      <c r="M593" s="50">
        <f>J593/E593-1</f>
        <v>0.51666666666666683</v>
      </c>
      <c r="N593" s="50">
        <f>J593/F593-1</f>
        <v>0.45599999999999996</v>
      </c>
      <c r="O593" s="50">
        <f>J593/G593-1</f>
        <v>0.39999999999999991</v>
      </c>
      <c r="P593" s="50">
        <f>J593/H593-1</f>
        <v>0.25517241379310351</v>
      </c>
    </row>
    <row r="594" spans="1:16" x14ac:dyDescent="0.25">
      <c r="A594" s="21" t="s">
        <v>1060</v>
      </c>
      <c r="B594" s="21" t="s">
        <v>1061</v>
      </c>
      <c r="C594" s="35"/>
      <c r="D594" s="23" t="s">
        <v>630</v>
      </c>
      <c r="E594" s="24">
        <v>45.769466663999999</v>
      </c>
      <c r="F594" s="24">
        <v>47.676527775000004</v>
      </c>
      <c r="G594" s="24">
        <v>49.583588886000008</v>
      </c>
      <c r="H594" s="24">
        <v>55.304772219</v>
      </c>
      <c r="I594" s="24">
        <v>59.118894441000009</v>
      </c>
      <c r="J594" s="24">
        <v>69.417024440400013</v>
      </c>
      <c r="K594" s="49">
        <f>J594*$G$2</f>
        <v>1804.8426354504004</v>
      </c>
      <c r="M594" s="50">
        <f>J594/E594-1</f>
        <v>0.51666666666666705</v>
      </c>
      <c r="N594" s="50">
        <f>J594/F594-1</f>
        <v>0.45600000000000018</v>
      </c>
      <c r="O594" s="50">
        <f>J594/G594-1</f>
        <v>0.40000000000000013</v>
      </c>
      <c r="P594" s="50">
        <f>J594/H594-1</f>
        <v>0.25517241379310374</v>
      </c>
    </row>
    <row r="595" spans="1:16" x14ac:dyDescent="0.25">
      <c r="A595" s="40" t="s">
        <v>1062</v>
      </c>
      <c r="B595" s="39"/>
      <c r="C595" s="32"/>
      <c r="D595" s="33"/>
    </row>
    <row r="596" spans="1:16" x14ac:dyDescent="0.25">
      <c r="A596" s="21" t="s">
        <v>1063</v>
      </c>
      <c r="B596" s="21" t="s">
        <v>1064</v>
      </c>
      <c r="C596" s="35"/>
      <c r="D596" s="23" t="s">
        <v>630</v>
      </c>
      <c r="E596" s="24">
        <v>24.114454638719995</v>
      </c>
      <c r="F596" s="24">
        <v>25.119223581999996</v>
      </c>
      <c r="G596" s="24">
        <v>26.123992525279998</v>
      </c>
      <c r="H596" s="24">
        <v>29.138299355119994</v>
      </c>
      <c r="I596" s="24">
        <v>31.147837241679998</v>
      </c>
      <c r="J596" s="24">
        <v>42.3208678909536</v>
      </c>
      <c r="K596" s="49">
        <f>J596*$G$2</f>
        <v>1100.3425651647935</v>
      </c>
      <c r="M596" s="50">
        <f>J596/E596-1</f>
        <v>0.75500000000000034</v>
      </c>
      <c r="N596" s="50">
        <f>J596/F596-1</f>
        <v>0.6848000000000003</v>
      </c>
      <c r="O596" s="50">
        <f>J596/G596-1</f>
        <v>0.62000000000000011</v>
      </c>
      <c r="P596" s="50">
        <f>J596/H596-1</f>
        <v>0.45241379310344865</v>
      </c>
    </row>
    <row r="597" spans="1:16" x14ac:dyDescent="0.25">
      <c r="A597" s="40" t="s">
        <v>1065</v>
      </c>
      <c r="B597" s="39"/>
      <c r="C597" s="32"/>
      <c r="D597" s="33"/>
    </row>
    <row r="598" spans="1:16" x14ac:dyDescent="0.25">
      <c r="A598" s="21" t="s">
        <v>1066</v>
      </c>
      <c r="B598" s="21" t="s">
        <v>1067</v>
      </c>
      <c r="C598" s="35"/>
      <c r="D598" s="23" t="s">
        <v>56</v>
      </c>
      <c r="E598" s="24">
        <v>160.05735839999997</v>
      </c>
      <c r="F598" s="24">
        <v>166.72641499999997</v>
      </c>
      <c r="G598" s="24">
        <v>173.39547159999998</v>
      </c>
      <c r="H598" s="24">
        <v>193.40264139999996</v>
      </c>
      <c r="I598" s="24">
        <v>206.74075459999997</v>
      </c>
      <c r="J598" s="24">
        <v>280.90066399199998</v>
      </c>
      <c r="K598" s="49">
        <f>J598*$G$2</f>
        <v>7303.4172637919992</v>
      </c>
      <c r="M598" s="50">
        <f>J598/E598-1</f>
        <v>0.75500000000000012</v>
      </c>
      <c r="N598" s="50">
        <f>J598/F598-1</f>
        <v>0.68480000000000008</v>
      </c>
      <c r="O598" s="50">
        <f>J598/G598-1</f>
        <v>0.62000000000000011</v>
      </c>
      <c r="P598" s="50">
        <f>J598/H598-1</f>
        <v>0.45241379310344843</v>
      </c>
    </row>
    <row r="599" spans="1:16" x14ac:dyDescent="0.25">
      <c r="A599" s="21" t="s">
        <v>1068</v>
      </c>
      <c r="B599" s="21" t="s">
        <v>1069</v>
      </c>
      <c r="C599" s="35"/>
      <c r="D599" s="23" t="s">
        <v>630</v>
      </c>
      <c r="E599" s="24">
        <v>8.0214180000000006</v>
      </c>
      <c r="F599" s="24">
        <v>8.3556437500000005</v>
      </c>
      <c r="G599" s="24">
        <v>8.6898695000000004</v>
      </c>
      <c r="H599" s="24">
        <v>9.69254675</v>
      </c>
      <c r="I599" s="24">
        <v>10.36099825</v>
      </c>
      <c r="J599" s="24">
        <v>14.077588590000001</v>
      </c>
      <c r="K599" s="49">
        <f>J599*$G$2</f>
        <v>366.01730334000001</v>
      </c>
      <c r="M599" s="50">
        <f>J599/E599-1</f>
        <v>0.75500000000000012</v>
      </c>
      <c r="N599" s="50">
        <f>J599/F599-1</f>
        <v>0.68480000000000008</v>
      </c>
      <c r="O599" s="50">
        <f>J599/G599-1</f>
        <v>0.62000000000000011</v>
      </c>
      <c r="P599" s="50">
        <f>J599/H599-1</f>
        <v>0.45241379310344843</v>
      </c>
    </row>
    <row r="600" spans="1:16" x14ac:dyDescent="0.25">
      <c r="A600" s="40" t="s">
        <v>1070</v>
      </c>
      <c r="B600" s="39"/>
      <c r="C600" s="32"/>
      <c r="D600" s="33"/>
    </row>
    <row r="601" spans="1:16" x14ac:dyDescent="0.25">
      <c r="A601" s="21" t="s">
        <v>1071</v>
      </c>
      <c r="B601" s="21" t="s">
        <v>1072</v>
      </c>
      <c r="C601" s="35" t="s">
        <v>161</v>
      </c>
      <c r="D601" s="25" t="s">
        <v>722</v>
      </c>
      <c r="E601" s="24">
        <v>35.457366</v>
      </c>
      <c r="F601" s="24">
        <v>36.93475625</v>
      </c>
      <c r="G601" s="24">
        <v>38.412146499999999</v>
      </c>
      <c r="H601" s="24">
        <v>42.844317249999996</v>
      </c>
      <c r="I601" s="24">
        <v>45.799097750000001</v>
      </c>
      <c r="J601" s="24">
        <v>62.227677329999999</v>
      </c>
      <c r="K601" s="49">
        <f t="shared" ref="K601:K606" si="157">J601*$G$2</f>
        <v>1617.9196105799999</v>
      </c>
      <c r="M601" s="50">
        <f t="shared" ref="M601:M606" si="158">J601/E601-1</f>
        <v>0.75499999999999989</v>
      </c>
      <c r="N601" s="50">
        <f t="shared" ref="N601:N606" si="159">J601/F601-1</f>
        <v>0.68480000000000008</v>
      </c>
      <c r="O601" s="50">
        <f t="shared" ref="O601:O606" si="160">J601/G601-1</f>
        <v>0.62000000000000011</v>
      </c>
      <c r="P601" s="50">
        <f t="shared" ref="P601:P606" si="161">J601/H601-1</f>
        <v>0.45241379310344843</v>
      </c>
    </row>
    <row r="602" spans="1:16" x14ac:dyDescent="0.25">
      <c r="A602" s="21" t="s">
        <v>1073</v>
      </c>
      <c r="B602" s="21" t="s">
        <v>1074</v>
      </c>
      <c r="C602" s="35" t="s">
        <v>161</v>
      </c>
      <c r="D602" s="23" t="s">
        <v>1075</v>
      </c>
      <c r="E602" s="24">
        <v>38.224961999999998</v>
      </c>
      <c r="F602" s="24">
        <v>39.817668749999996</v>
      </c>
      <c r="G602" s="24">
        <v>41.410375500000001</v>
      </c>
      <c r="H602" s="24">
        <v>46.188495750000001</v>
      </c>
      <c r="I602" s="24">
        <v>49.373909249999997</v>
      </c>
      <c r="J602" s="24">
        <v>67.08480831</v>
      </c>
      <c r="K602" s="49">
        <f t="shared" si="157"/>
        <v>1744.2050160599999</v>
      </c>
      <c r="M602" s="50">
        <f t="shared" si="158"/>
        <v>0.75500000000000012</v>
      </c>
      <c r="N602" s="50">
        <f t="shared" si="159"/>
        <v>0.68480000000000008</v>
      </c>
      <c r="O602" s="50">
        <f t="shared" si="160"/>
        <v>0.61999999999999988</v>
      </c>
      <c r="P602" s="50">
        <f t="shared" si="161"/>
        <v>0.4524137931034482</v>
      </c>
    </row>
    <row r="603" spans="1:16" x14ac:dyDescent="0.25">
      <c r="A603" s="21" t="s">
        <v>1076</v>
      </c>
      <c r="B603" s="21" t="s">
        <v>1077</v>
      </c>
      <c r="C603" s="35" t="s">
        <v>161</v>
      </c>
      <c r="D603" s="23" t="s">
        <v>1078</v>
      </c>
      <c r="E603" s="24">
        <v>23.685251999999995</v>
      </c>
      <c r="F603" s="24">
        <v>24.672137499999995</v>
      </c>
      <c r="G603" s="24">
        <v>25.659022999999998</v>
      </c>
      <c r="H603" s="24">
        <v>28.619679499999993</v>
      </c>
      <c r="I603" s="24">
        <v>30.593450499999996</v>
      </c>
      <c r="J603" s="24">
        <v>41.567617259999999</v>
      </c>
      <c r="K603" s="49">
        <f t="shared" si="157"/>
        <v>1080.7580487600001</v>
      </c>
      <c r="M603" s="50">
        <f t="shared" si="158"/>
        <v>0.75500000000000034</v>
      </c>
      <c r="N603" s="50">
        <f t="shared" si="159"/>
        <v>0.6848000000000003</v>
      </c>
      <c r="O603" s="50">
        <f t="shared" si="160"/>
        <v>0.62000000000000011</v>
      </c>
      <c r="P603" s="50">
        <f t="shared" si="161"/>
        <v>0.45241379310344865</v>
      </c>
    </row>
    <row r="604" spans="1:16" x14ac:dyDescent="0.25">
      <c r="A604" s="21" t="s">
        <v>1079</v>
      </c>
      <c r="B604" s="21" t="s">
        <v>1080</v>
      </c>
      <c r="C604" s="35" t="s">
        <v>161</v>
      </c>
      <c r="D604" s="23" t="s">
        <v>1081</v>
      </c>
      <c r="E604" s="24">
        <v>45.853139999999996</v>
      </c>
      <c r="F604" s="24">
        <v>47.763687499999996</v>
      </c>
      <c r="G604" s="24">
        <v>49.674234999999996</v>
      </c>
      <c r="H604" s="24">
        <v>55.405877499999995</v>
      </c>
      <c r="I604" s="24">
        <v>59.226972499999995</v>
      </c>
      <c r="J604" s="24">
        <v>80.472260699999993</v>
      </c>
      <c r="K604" s="49">
        <f t="shared" si="157"/>
        <v>2092.2787781999996</v>
      </c>
      <c r="M604" s="50">
        <f t="shared" si="158"/>
        <v>0.75499999999999989</v>
      </c>
      <c r="N604" s="50">
        <f t="shared" si="159"/>
        <v>0.68480000000000008</v>
      </c>
      <c r="O604" s="50">
        <f t="shared" si="160"/>
        <v>0.61999999999999988</v>
      </c>
      <c r="P604" s="50">
        <f t="shared" si="161"/>
        <v>0.4524137931034482</v>
      </c>
    </row>
    <row r="605" spans="1:16" x14ac:dyDescent="0.25">
      <c r="A605" s="21" t="s">
        <v>1082</v>
      </c>
      <c r="B605" s="21" t="s">
        <v>1083</v>
      </c>
      <c r="C605" s="35" t="s">
        <v>161</v>
      </c>
      <c r="D605" s="23" t="s">
        <v>1084</v>
      </c>
      <c r="E605" s="24">
        <v>38.927369999999989</v>
      </c>
      <c r="F605" s="24">
        <v>40.549343749999991</v>
      </c>
      <c r="G605" s="24">
        <v>42.171317499999994</v>
      </c>
      <c r="H605" s="24">
        <v>47.037238749999993</v>
      </c>
      <c r="I605" s="24">
        <v>50.28118624999999</v>
      </c>
      <c r="J605" s="24">
        <v>68.317534349999988</v>
      </c>
      <c r="K605" s="49">
        <f t="shared" si="157"/>
        <v>1776.2558930999996</v>
      </c>
      <c r="M605" s="50">
        <f t="shared" si="158"/>
        <v>0.75500000000000012</v>
      </c>
      <c r="N605" s="50">
        <f t="shared" si="159"/>
        <v>0.68480000000000008</v>
      </c>
      <c r="O605" s="50">
        <f t="shared" si="160"/>
        <v>0.61999999999999988</v>
      </c>
      <c r="P605" s="50">
        <f t="shared" si="161"/>
        <v>0.4524137931034482</v>
      </c>
    </row>
    <row r="606" spans="1:16" x14ac:dyDescent="0.25">
      <c r="A606" s="21" t="s">
        <v>1085</v>
      </c>
      <c r="B606" s="21" t="s">
        <v>1086</v>
      </c>
      <c r="C606" s="35" t="s">
        <v>161</v>
      </c>
      <c r="D606" s="23" t="s">
        <v>1087</v>
      </c>
      <c r="E606" s="24">
        <v>33.167759999999994</v>
      </c>
      <c r="F606" s="24">
        <v>34.549749999999996</v>
      </c>
      <c r="G606" s="24">
        <v>35.931739999999998</v>
      </c>
      <c r="H606" s="24">
        <v>40.077709999999996</v>
      </c>
      <c r="I606" s="24">
        <v>42.84169</v>
      </c>
      <c r="J606" s="24">
        <v>58.209418800000002</v>
      </c>
      <c r="K606" s="49">
        <f t="shared" si="157"/>
        <v>1513.4448887999999</v>
      </c>
      <c r="M606" s="50">
        <f t="shared" si="158"/>
        <v>0.75500000000000034</v>
      </c>
      <c r="N606" s="50">
        <f t="shared" si="159"/>
        <v>0.6848000000000003</v>
      </c>
      <c r="O606" s="50">
        <f t="shared" si="160"/>
        <v>0.62000000000000011</v>
      </c>
      <c r="P606" s="50">
        <f t="shared" si="161"/>
        <v>0.45241379310344843</v>
      </c>
    </row>
    <row r="607" spans="1:16" x14ac:dyDescent="0.25">
      <c r="A607" s="40" t="s">
        <v>1088</v>
      </c>
      <c r="B607" s="39"/>
      <c r="C607" s="32"/>
      <c r="D607" s="33"/>
    </row>
    <row r="608" spans="1:16" x14ac:dyDescent="0.25">
      <c r="A608" s="20" t="s">
        <v>1089</v>
      </c>
      <c r="B608" s="20" t="s">
        <v>1090</v>
      </c>
      <c r="C608" s="34"/>
      <c r="D608" s="25" t="s">
        <v>722</v>
      </c>
      <c r="E608" s="24">
        <v>42.200753999999996</v>
      </c>
      <c r="F608" s="24">
        <v>43.959118749999995</v>
      </c>
      <c r="G608" s="24">
        <v>45.717483499999993</v>
      </c>
      <c r="H608" s="24">
        <v>50.992577749999995</v>
      </c>
      <c r="I608" s="24">
        <v>54.509307249999992</v>
      </c>
      <c r="J608" s="24">
        <v>74.062323269999993</v>
      </c>
      <c r="K608" s="49">
        <f>J608*$G$2</f>
        <v>1925.6204050199999</v>
      </c>
      <c r="M608" s="50">
        <f>J608/E608-1</f>
        <v>0.75499999999999989</v>
      </c>
      <c r="N608" s="50">
        <f>J608/F608-1</f>
        <v>0.68480000000000008</v>
      </c>
      <c r="O608" s="50">
        <f>J608/G608-1</f>
        <v>0.62000000000000011</v>
      </c>
      <c r="P608" s="50">
        <f>J608/H608-1</f>
        <v>0.4524137931034482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53"/>
  <sheetViews>
    <sheetView tabSelected="1" workbookViewId="0">
      <selection activeCell="Q11" sqref="Q11"/>
    </sheetView>
  </sheetViews>
  <sheetFormatPr defaultColWidth="8.85546875" defaultRowHeight="15" x14ac:dyDescent="0.25"/>
  <cols>
    <col min="2" max="2" width="10.140625" customWidth="1"/>
    <col min="3" max="3" width="23.140625" customWidth="1"/>
    <col min="4" max="4" width="11.140625" customWidth="1"/>
    <col min="5" max="5" width="11.85546875" customWidth="1"/>
    <col min="6" max="11" width="5.28515625" customWidth="1"/>
    <col min="14" max="14" width="14" customWidth="1"/>
    <col min="16" max="16" width="12.7109375" customWidth="1"/>
  </cols>
  <sheetData>
    <row r="1" spans="1:256" s="1" customFormat="1" x14ac:dyDescent="0.25">
      <c r="E1" s="51"/>
      <c r="F1" s="52"/>
      <c r="G1" s="51"/>
      <c r="H1" s="51"/>
      <c r="I1" s="51"/>
      <c r="J1" s="51"/>
      <c r="K1" s="51"/>
      <c r="N1" s="2"/>
      <c r="O1" s="3"/>
      <c r="Q1" s="3"/>
      <c r="R1" s="3"/>
    </row>
    <row r="2" spans="1:256" s="1" customFormat="1" ht="15.75" x14ac:dyDescent="0.25">
      <c r="C2" s="5"/>
      <c r="E2" s="51"/>
      <c r="F2" s="52"/>
      <c r="G2" s="51"/>
      <c r="H2" s="51"/>
      <c r="I2" s="51"/>
      <c r="J2" s="51"/>
      <c r="K2" s="51"/>
      <c r="N2" s="6"/>
      <c r="O2" s="3"/>
      <c r="Q2" s="3"/>
      <c r="R2" s="3"/>
    </row>
    <row r="3" spans="1:256" s="24" customFormat="1" ht="12.75" x14ac:dyDescent="0.2">
      <c r="C3" s="2"/>
      <c r="D3" s="2"/>
      <c r="E3" s="2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2"/>
      <c r="U3" s="37"/>
      <c r="V3" s="37"/>
      <c r="W3" s="2"/>
      <c r="X3" s="37"/>
      <c r="Y3" s="53"/>
      <c r="AA3" s="2"/>
      <c r="AB3" s="2"/>
      <c r="AC3" s="37"/>
      <c r="AD3" s="37"/>
      <c r="AE3" s="2"/>
      <c r="AF3" s="37"/>
      <c r="AG3" s="53"/>
      <c r="AI3" s="2"/>
      <c r="AJ3" s="2"/>
      <c r="AK3" s="37"/>
      <c r="AL3" s="37"/>
      <c r="AM3" s="2"/>
      <c r="AN3" s="37"/>
      <c r="AO3" s="53"/>
      <c r="AQ3" s="2"/>
      <c r="AR3" s="2"/>
      <c r="AS3" s="37"/>
      <c r="AT3" s="37"/>
      <c r="AU3" s="2"/>
      <c r="AV3" s="37"/>
      <c r="AW3" s="53"/>
      <c r="AY3" s="2"/>
      <c r="AZ3" s="2"/>
      <c r="BA3" s="37"/>
      <c r="BB3" s="37"/>
      <c r="BC3" s="2"/>
      <c r="BD3" s="37"/>
      <c r="BE3" s="53"/>
      <c r="BG3" s="2"/>
      <c r="BH3" s="2"/>
      <c r="BI3" s="37"/>
      <c r="BJ3" s="37"/>
      <c r="BK3" s="2"/>
      <c r="BL3" s="37"/>
      <c r="BM3" s="53"/>
      <c r="BO3" s="2"/>
      <c r="BP3" s="2"/>
      <c r="BQ3" s="37"/>
      <c r="BR3" s="37"/>
      <c r="BS3" s="2"/>
      <c r="BT3" s="37"/>
      <c r="BU3" s="53"/>
      <c r="BW3" s="2"/>
      <c r="BX3" s="2"/>
      <c r="BY3" s="37"/>
      <c r="BZ3" s="37"/>
      <c r="CA3" s="2"/>
      <c r="CB3" s="37"/>
      <c r="CC3" s="53"/>
      <c r="CE3" s="2"/>
      <c r="CF3" s="2"/>
      <c r="CG3" s="37"/>
      <c r="CH3" s="37"/>
      <c r="CI3" s="2"/>
      <c r="CJ3" s="37"/>
      <c r="CK3" s="53"/>
      <c r="CM3" s="2"/>
      <c r="CN3" s="2"/>
      <c r="CO3" s="37"/>
      <c r="CP3" s="37"/>
      <c r="CQ3" s="2"/>
      <c r="CR3" s="37"/>
      <c r="CS3" s="53"/>
      <c r="CU3" s="2"/>
      <c r="CV3" s="2"/>
      <c r="CW3" s="37"/>
      <c r="CX3" s="37"/>
      <c r="CY3" s="2"/>
      <c r="CZ3" s="37"/>
      <c r="DA3" s="53"/>
      <c r="DC3" s="2"/>
      <c r="DD3" s="2"/>
      <c r="DE3" s="37"/>
      <c r="DF3" s="37"/>
      <c r="DG3" s="2"/>
      <c r="DH3" s="37"/>
      <c r="DI3" s="53"/>
      <c r="DK3" s="2"/>
      <c r="DL3" s="2"/>
      <c r="DM3" s="37"/>
      <c r="DN3" s="37"/>
      <c r="DO3" s="2"/>
      <c r="DP3" s="37"/>
      <c r="DQ3" s="53"/>
      <c r="DS3" s="2"/>
      <c r="DT3" s="2"/>
      <c r="DU3" s="37"/>
      <c r="DV3" s="37"/>
      <c r="DW3" s="2"/>
      <c r="DX3" s="37"/>
      <c r="DY3" s="53"/>
      <c r="EA3" s="2"/>
      <c r="EB3" s="2"/>
      <c r="EC3" s="37"/>
      <c r="ED3" s="37"/>
      <c r="EE3" s="2"/>
      <c r="EF3" s="37"/>
      <c r="EG3" s="53"/>
      <c r="EI3" s="2"/>
      <c r="EJ3" s="2"/>
      <c r="EK3" s="37"/>
      <c r="EL3" s="37"/>
      <c r="EM3" s="2"/>
      <c r="EN3" s="37"/>
      <c r="EO3" s="53"/>
      <c r="EQ3" s="2"/>
      <c r="ER3" s="2"/>
      <c r="ES3" s="37"/>
      <c r="ET3" s="37"/>
      <c r="EU3" s="2"/>
      <c r="EV3" s="37"/>
      <c r="EW3" s="53"/>
      <c r="EY3" s="2"/>
      <c r="EZ3" s="2"/>
      <c r="FA3" s="37"/>
      <c r="FB3" s="37"/>
      <c r="FC3" s="2"/>
      <c r="FD3" s="37"/>
      <c r="FE3" s="53"/>
      <c r="FG3" s="2"/>
      <c r="FH3" s="2"/>
      <c r="FI3" s="37"/>
      <c r="FJ3" s="37"/>
      <c r="FK3" s="2"/>
      <c r="FL3" s="37"/>
      <c r="FM3" s="53"/>
      <c r="FO3" s="2"/>
      <c r="FP3" s="2"/>
      <c r="FQ3" s="37"/>
      <c r="FR3" s="37"/>
      <c r="FS3" s="2"/>
      <c r="FT3" s="37"/>
      <c r="FU3" s="53"/>
      <c r="FW3" s="2"/>
      <c r="FX3" s="2"/>
      <c r="FY3" s="37"/>
      <c r="FZ3" s="37"/>
      <c r="GA3" s="2"/>
      <c r="GB3" s="37"/>
      <c r="GC3" s="53"/>
      <c r="GE3" s="2"/>
      <c r="GF3" s="2"/>
      <c r="GG3" s="37"/>
      <c r="GH3" s="37"/>
      <c r="GI3" s="2"/>
      <c r="GJ3" s="37"/>
      <c r="GK3" s="53"/>
      <c r="GM3" s="2"/>
      <c r="GN3" s="2"/>
      <c r="GO3" s="37"/>
      <c r="GP3" s="37"/>
      <c r="GQ3" s="2"/>
      <c r="GR3" s="37"/>
      <c r="GS3" s="53"/>
      <c r="GU3" s="2"/>
      <c r="GV3" s="2"/>
      <c r="GW3" s="37"/>
      <c r="GX3" s="37"/>
      <c r="GY3" s="2"/>
      <c r="GZ3" s="37"/>
      <c r="HA3" s="53"/>
      <c r="HC3" s="2"/>
      <c r="HD3" s="2"/>
      <c r="HE3" s="37"/>
      <c r="HF3" s="37"/>
      <c r="HG3" s="2"/>
      <c r="HH3" s="37"/>
      <c r="HI3" s="53"/>
      <c r="HK3" s="2"/>
      <c r="HL3" s="2"/>
      <c r="HM3" s="37"/>
      <c r="HN3" s="37"/>
      <c r="HO3" s="2"/>
      <c r="HP3" s="37"/>
      <c r="HQ3" s="53"/>
      <c r="HS3" s="2"/>
      <c r="HT3" s="2"/>
      <c r="HU3" s="37"/>
      <c r="HV3" s="37"/>
      <c r="HW3" s="2"/>
      <c r="HX3" s="37"/>
      <c r="HY3" s="53"/>
      <c r="IA3" s="2"/>
      <c r="IB3" s="2"/>
      <c r="IC3" s="37"/>
      <c r="ID3" s="37"/>
      <c r="IE3" s="2"/>
      <c r="IF3" s="37"/>
      <c r="IG3" s="53"/>
      <c r="II3" s="2"/>
      <c r="IJ3" s="2"/>
      <c r="IK3" s="37"/>
      <c r="IL3" s="37"/>
      <c r="IM3" s="2"/>
      <c r="IN3" s="37"/>
      <c r="IO3" s="53"/>
      <c r="IQ3" s="2"/>
      <c r="IR3" s="2"/>
      <c r="IS3" s="37"/>
      <c r="IT3" s="37"/>
      <c r="IU3" s="2"/>
      <c r="IV3" s="37"/>
    </row>
    <row r="4" spans="1:256" s="24" customFormat="1" ht="15.75" x14ac:dyDescent="0.25">
      <c r="C4" s="54" t="s">
        <v>1112</v>
      </c>
      <c r="D4" s="2"/>
      <c r="E4" s="2"/>
      <c r="F4" s="4"/>
      <c r="G4" s="55"/>
      <c r="H4" s="55"/>
      <c r="I4" s="55"/>
      <c r="J4" s="55"/>
      <c r="K4" s="55"/>
      <c r="L4" s="102" t="s">
        <v>1093</v>
      </c>
      <c r="M4" s="102"/>
      <c r="N4" s="102"/>
      <c r="O4" s="102"/>
      <c r="P4" s="102"/>
      <c r="Q4" s="2"/>
      <c r="R4" s="2"/>
      <c r="S4" s="37"/>
      <c r="T4" s="37"/>
      <c r="U4" s="2"/>
      <c r="V4" s="37"/>
      <c r="W4" s="53"/>
      <c r="Y4" s="2"/>
      <c r="Z4" s="2"/>
      <c r="AA4" s="37"/>
      <c r="AB4" s="37"/>
      <c r="AC4" s="2"/>
      <c r="AD4" s="37"/>
      <c r="AE4" s="53"/>
      <c r="AG4" s="2"/>
      <c r="AH4" s="2"/>
      <c r="AI4" s="37"/>
      <c r="AJ4" s="37"/>
      <c r="AK4" s="2"/>
      <c r="AL4" s="37"/>
      <c r="AM4" s="53"/>
      <c r="AO4" s="2"/>
      <c r="AP4" s="2"/>
      <c r="AQ4" s="37"/>
      <c r="AR4" s="37"/>
      <c r="AS4" s="2"/>
      <c r="AT4" s="37"/>
      <c r="AU4" s="53"/>
      <c r="AW4" s="2"/>
      <c r="AX4" s="2"/>
      <c r="AY4" s="37"/>
      <c r="AZ4" s="37"/>
      <c r="BA4" s="2"/>
      <c r="BB4" s="37"/>
      <c r="BC4" s="53"/>
      <c r="BE4" s="2"/>
      <c r="BF4" s="2"/>
      <c r="BG4" s="37"/>
      <c r="BH4" s="37"/>
      <c r="BI4" s="2"/>
      <c r="BJ4" s="37"/>
      <c r="BK4" s="53"/>
      <c r="BM4" s="2"/>
      <c r="BN4" s="2"/>
      <c r="BO4" s="37"/>
      <c r="BP4" s="37"/>
      <c r="BQ4" s="2"/>
      <c r="BR4" s="37"/>
      <c r="BS4" s="53"/>
      <c r="BU4" s="2"/>
      <c r="BV4" s="2"/>
      <c r="BW4" s="37"/>
      <c r="BX4" s="37"/>
      <c r="BY4" s="2"/>
      <c r="BZ4" s="37"/>
      <c r="CA4" s="53"/>
      <c r="CC4" s="2"/>
      <c r="CD4" s="2"/>
      <c r="CE4" s="37"/>
      <c r="CF4" s="37"/>
      <c r="CG4" s="2"/>
      <c r="CH4" s="37"/>
      <c r="CI4" s="53"/>
      <c r="CK4" s="2"/>
      <c r="CL4" s="2"/>
      <c r="CM4" s="37"/>
      <c r="CN4" s="37"/>
      <c r="CO4" s="2"/>
      <c r="CP4" s="37"/>
      <c r="CQ4" s="53"/>
      <c r="CS4" s="2"/>
      <c r="CT4" s="2"/>
      <c r="CU4" s="37"/>
      <c r="CV4" s="37"/>
      <c r="CW4" s="2"/>
      <c r="CX4" s="37"/>
      <c r="CY4" s="53"/>
      <c r="DA4" s="2"/>
      <c r="DB4" s="2"/>
      <c r="DC4" s="37"/>
      <c r="DD4" s="37"/>
      <c r="DE4" s="2"/>
      <c r="DF4" s="37"/>
      <c r="DG4" s="53"/>
      <c r="DI4" s="2"/>
      <c r="DJ4" s="2"/>
      <c r="DK4" s="37"/>
      <c r="DL4" s="37"/>
      <c r="DM4" s="2"/>
      <c r="DN4" s="37"/>
      <c r="DO4" s="53"/>
      <c r="DQ4" s="2"/>
      <c r="DR4" s="2"/>
      <c r="DS4" s="37"/>
      <c r="DT4" s="37"/>
      <c r="DU4" s="2"/>
      <c r="DV4" s="37"/>
      <c r="DW4" s="53"/>
      <c r="DY4" s="2"/>
      <c r="DZ4" s="2"/>
      <c r="EA4" s="37"/>
      <c r="EB4" s="37"/>
      <c r="EC4" s="2"/>
      <c r="ED4" s="37"/>
      <c r="EE4" s="53"/>
      <c r="EG4" s="2"/>
      <c r="EH4" s="2"/>
      <c r="EI4" s="37"/>
      <c r="EJ4" s="37"/>
      <c r="EK4" s="2"/>
      <c r="EL4" s="37"/>
      <c r="EM4" s="53"/>
      <c r="EO4" s="2"/>
      <c r="EP4" s="2"/>
      <c r="EQ4" s="37"/>
      <c r="ER4" s="37"/>
      <c r="ES4" s="2"/>
      <c r="ET4" s="37"/>
      <c r="EU4" s="53"/>
      <c r="EW4" s="2"/>
      <c r="EX4" s="2"/>
      <c r="EY4" s="37"/>
      <c r="EZ4" s="37"/>
      <c r="FA4" s="2"/>
      <c r="FB4" s="37"/>
      <c r="FC4" s="53"/>
      <c r="FE4" s="2"/>
      <c r="FF4" s="2"/>
      <c r="FG4" s="37"/>
      <c r="FH4" s="37"/>
      <c r="FI4" s="2"/>
      <c r="FJ4" s="37"/>
      <c r="FK4" s="53"/>
      <c r="FM4" s="2"/>
      <c r="FN4" s="2"/>
      <c r="FO4" s="37"/>
      <c r="FP4" s="37"/>
      <c r="FQ4" s="2"/>
      <c r="FR4" s="37"/>
      <c r="FS4" s="53"/>
      <c r="FU4" s="2"/>
      <c r="FV4" s="2"/>
      <c r="FW4" s="37"/>
      <c r="FX4" s="37"/>
      <c r="FY4" s="2"/>
      <c r="FZ4" s="37"/>
      <c r="GA4" s="53"/>
      <c r="GC4" s="2"/>
      <c r="GD4" s="2"/>
      <c r="GE4" s="37"/>
      <c r="GF4" s="37"/>
      <c r="GG4" s="2"/>
      <c r="GH4" s="37"/>
      <c r="GI4" s="53"/>
      <c r="GK4" s="2"/>
      <c r="GL4" s="2"/>
      <c r="GM4" s="37"/>
      <c r="GN4" s="37"/>
      <c r="GO4" s="2"/>
      <c r="GP4" s="37"/>
      <c r="GQ4" s="53"/>
      <c r="GS4" s="2"/>
      <c r="GT4" s="2"/>
      <c r="GU4" s="37"/>
      <c r="GV4" s="37"/>
      <c r="GW4" s="2"/>
      <c r="GX4" s="37"/>
      <c r="GY4" s="53"/>
      <c r="HA4" s="2"/>
      <c r="HB4" s="2"/>
      <c r="HC4" s="37"/>
      <c r="HD4" s="37"/>
      <c r="HE4" s="2"/>
      <c r="HF4" s="37"/>
      <c r="HG4" s="53"/>
      <c r="HI4" s="2"/>
      <c r="HJ4" s="2"/>
      <c r="HK4" s="37"/>
      <c r="HL4" s="37"/>
      <c r="HM4" s="2"/>
      <c r="HN4" s="37"/>
      <c r="HO4" s="53"/>
      <c r="HQ4" s="2"/>
      <c r="HR4" s="2"/>
      <c r="HS4" s="37"/>
      <c r="HT4" s="37"/>
      <c r="HU4" s="2"/>
      <c r="HV4" s="37"/>
      <c r="HW4" s="53"/>
      <c r="HY4" s="2"/>
      <c r="HZ4" s="2"/>
      <c r="IA4" s="37"/>
      <c r="IB4" s="37"/>
      <c r="IC4" s="2"/>
      <c r="ID4" s="37"/>
      <c r="IE4" s="53"/>
      <c r="IG4" s="2"/>
      <c r="IH4" s="2"/>
      <c r="II4" s="37"/>
      <c r="IJ4" s="37"/>
      <c r="IK4" s="2"/>
      <c r="IL4" s="37"/>
      <c r="IM4" s="53"/>
      <c r="IO4" s="2"/>
      <c r="IP4" s="2"/>
      <c r="IQ4" s="37"/>
      <c r="IR4" s="37"/>
      <c r="IS4" s="2"/>
      <c r="IT4" s="37"/>
      <c r="IU4" s="53"/>
    </row>
    <row r="5" spans="1:256" s="24" customFormat="1" ht="15.75" x14ac:dyDescent="0.25">
      <c r="C5" s="56" t="s">
        <v>1094</v>
      </c>
      <c r="D5" s="6"/>
      <c r="E5" s="57"/>
      <c r="F5" s="58"/>
      <c r="G5" s="59"/>
      <c r="H5" s="59"/>
      <c r="I5" s="59"/>
      <c r="J5" s="59"/>
      <c r="K5" s="59"/>
      <c r="L5" s="100" t="s">
        <v>1095</v>
      </c>
      <c r="M5" s="100"/>
      <c r="N5" s="100"/>
      <c r="O5" s="100"/>
      <c r="P5" s="100"/>
      <c r="Q5" s="2"/>
      <c r="R5" s="2"/>
      <c r="S5" s="37"/>
      <c r="T5" s="37"/>
      <c r="U5" s="2"/>
      <c r="V5" s="37"/>
      <c r="W5" s="53"/>
      <c r="Y5" s="2"/>
      <c r="Z5" s="2"/>
      <c r="AA5" s="37"/>
      <c r="AB5" s="37"/>
      <c r="AC5" s="2"/>
      <c r="AD5" s="37"/>
      <c r="AE5" s="53"/>
      <c r="AG5" s="2"/>
      <c r="AH5" s="2"/>
      <c r="AI5" s="37"/>
      <c r="AJ5" s="37"/>
      <c r="AK5" s="2"/>
      <c r="AL5" s="37"/>
      <c r="AM5" s="53"/>
      <c r="AO5" s="2"/>
      <c r="AP5" s="2"/>
      <c r="AQ5" s="37"/>
      <c r="AR5" s="37"/>
      <c r="AS5" s="2"/>
      <c r="AT5" s="37"/>
      <c r="AU5" s="53"/>
      <c r="AW5" s="2"/>
      <c r="AX5" s="2"/>
      <c r="AY5" s="37"/>
      <c r="AZ5" s="37"/>
      <c r="BA5" s="2"/>
      <c r="BB5" s="37"/>
      <c r="BC5" s="53"/>
      <c r="BE5" s="2"/>
      <c r="BF5" s="2"/>
      <c r="BG5" s="37"/>
      <c r="BH5" s="37"/>
      <c r="BI5" s="2"/>
      <c r="BJ5" s="37"/>
      <c r="BK5" s="53"/>
      <c r="BM5" s="2"/>
      <c r="BN5" s="2"/>
      <c r="BO5" s="37"/>
      <c r="BP5" s="37"/>
      <c r="BQ5" s="2"/>
      <c r="BR5" s="37"/>
      <c r="BS5" s="53"/>
      <c r="BU5" s="2"/>
      <c r="BV5" s="2"/>
      <c r="BW5" s="37"/>
      <c r="BX5" s="37"/>
      <c r="BY5" s="2"/>
      <c r="BZ5" s="37"/>
      <c r="CA5" s="53"/>
      <c r="CC5" s="2"/>
      <c r="CD5" s="2"/>
      <c r="CE5" s="37"/>
      <c r="CF5" s="37"/>
      <c r="CG5" s="2"/>
      <c r="CH5" s="37"/>
      <c r="CI5" s="53"/>
      <c r="CK5" s="2"/>
      <c r="CL5" s="2"/>
      <c r="CM5" s="37"/>
      <c r="CN5" s="37"/>
      <c r="CO5" s="2"/>
      <c r="CP5" s="37"/>
      <c r="CQ5" s="53"/>
      <c r="CS5" s="2"/>
      <c r="CT5" s="2"/>
      <c r="CU5" s="37"/>
      <c r="CV5" s="37"/>
      <c r="CW5" s="2"/>
      <c r="CX5" s="37"/>
      <c r="CY5" s="53"/>
      <c r="DA5" s="2"/>
      <c r="DB5" s="2"/>
      <c r="DC5" s="37"/>
      <c r="DD5" s="37"/>
      <c r="DE5" s="2"/>
      <c r="DF5" s="37"/>
      <c r="DG5" s="53"/>
      <c r="DI5" s="2"/>
      <c r="DJ5" s="2"/>
      <c r="DK5" s="37"/>
      <c r="DL5" s="37"/>
      <c r="DM5" s="2"/>
      <c r="DN5" s="37"/>
      <c r="DO5" s="53"/>
      <c r="DQ5" s="2"/>
      <c r="DR5" s="2"/>
      <c r="DS5" s="37"/>
      <c r="DT5" s="37"/>
      <c r="DU5" s="2"/>
      <c r="DV5" s="37"/>
      <c r="DW5" s="53"/>
      <c r="DY5" s="2"/>
      <c r="DZ5" s="2"/>
      <c r="EA5" s="37"/>
      <c r="EB5" s="37"/>
      <c r="EC5" s="2"/>
      <c r="ED5" s="37"/>
      <c r="EE5" s="53"/>
      <c r="EG5" s="2"/>
      <c r="EH5" s="2"/>
      <c r="EI5" s="37"/>
      <c r="EJ5" s="37"/>
      <c r="EK5" s="2"/>
      <c r="EL5" s="37"/>
      <c r="EM5" s="53"/>
      <c r="EO5" s="2"/>
      <c r="EP5" s="2"/>
      <c r="EQ5" s="37"/>
      <c r="ER5" s="37"/>
      <c r="ES5" s="2"/>
      <c r="ET5" s="37"/>
      <c r="EU5" s="53"/>
      <c r="EW5" s="2"/>
      <c r="EX5" s="2"/>
      <c r="EY5" s="37"/>
      <c r="EZ5" s="37"/>
      <c r="FA5" s="2"/>
      <c r="FB5" s="37"/>
      <c r="FC5" s="53"/>
      <c r="FE5" s="2"/>
      <c r="FF5" s="2"/>
      <c r="FG5" s="37"/>
      <c r="FH5" s="37"/>
      <c r="FI5" s="2"/>
      <c r="FJ5" s="37"/>
      <c r="FK5" s="53"/>
      <c r="FM5" s="2"/>
      <c r="FN5" s="2"/>
      <c r="FO5" s="37"/>
      <c r="FP5" s="37"/>
      <c r="FQ5" s="2"/>
      <c r="FR5" s="37"/>
      <c r="FS5" s="53"/>
      <c r="FU5" s="2"/>
      <c r="FV5" s="2"/>
      <c r="FW5" s="37"/>
      <c r="FX5" s="37"/>
      <c r="FY5" s="2"/>
      <c r="FZ5" s="37"/>
      <c r="GA5" s="53"/>
      <c r="GC5" s="2"/>
      <c r="GD5" s="2"/>
      <c r="GE5" s="37"/>
      <c r="GF5" s="37"/>
      <c r="GG5" s="2"/>
      <c r="GH5" s="37"/>
      <c r="GI5" s="53"/>
      <c r="GK5" s="2"/>
      <c r="GL5" s="2"/>
      <c r="GM5" s="37"/>
      <c r="GN5" s="37"/>
      <c r="GO5" s="2"/>
      <c r="GP5" s="37"/>
      <c r="GQ5" s="53"/>
      <c r="GS5" s="2"/>
      <c r="GT5" s="2"/>
      <c r="GU5" s="37"/>
      <c r="GV5" s="37"/>
      <c r="GW5" s="2"/>
      <c r="GX5" s="37"/>
      <c r="GY5" s="53"/>
      <c r="HA5" s="2"/>
      <c r="HB5" s="2"/>
      <c r="HC5" s="37"/>
      <c r="HD5" s="37"/>
      <c r="HE5" s="2"/>
      <c r="HF5" s="37"/>
      <c r="HG5" s="53"/>
      <c r="HI5" s="2"/>
      <c r="HJ5" s="2"/>
      <c r="HK5" s="37"/>
      <c r="HL5" s="37"/>
      <c r="HM5" s="2"/>
      <c r="HN5" s="37"/>
      <c r="HO5" s="53"/>
      <c r="HQ5" s="2"/>
      <c r="HR5" s="2"/>
      <c r="HS5" s="37"/>
      <c r="HT5" s="37"/>
      <c r="HU5" s="2"/>
      <c r="HV5" s="37"/>
      <c r="HW5" s="53"/>
      <c r="HY5" s="2"/>
      <c r="HZ5" s="2"/>
      <c r="IA5" s="37"/>
      <c r="IB5" s="37"/>
      <c r="IC5" s="2"/>
      <c r="ID5" s="37"/>
      <c r="IE5" s="53"/>
      <c r="IG5" s="2"/>
      <c r="IH5" s="2"/>
      <c r="II5" s="37"/>
      <c r="IJ5" s="37"/>
      <c r="IK5" s="2"/>
      <c r="IL5" s="37"/>
      <c r="IM5" s="53"/>
      <c r="IO5" s="2"/>
      <c r="IP5" s="2"/>
      <c r="IQ5" s="37"/>
      <c r="IR5" s="37"/>
      <c r="IS5" s="2"/>
      <c r="IT5" s="37"/>
      <c r="IU5" s="53"/>
    </row>
    <row r="6" spans="1:256" s="24" customFormat="1" ht="15.75" x14ac:dyDescent="0.25">
      <c r="C6" s="56" t="s">
        <v>1096</v>
      </c>
      <c r="D6" s="6"/>
      <c r="E6" s="57"/>
      <c r="F6" s="58"/>
      <c r="G6" s="59"/>
      <c r="H6" s="59"/>
      <c r="I6" s="59"/>
      <c r="J6" s="59"/>
      <c r="K6" s="59"/>
      <c r="L6" s="100" t="s">
        <v>1097</v>
      </c>
      <c r="M6" s="100"/>
      <c r="N6" s="100"/>
      <c r="O6" s="100">
        <f>SUM(L10:L2491)</f>
        <v>92</v>
      </c>
      <c r="P6" s="100"/>
      <c r="Q6" s="2"/>
      <c r="R6" s="2"/>
      <c r="S6" s="37"/>
      <c r="T6" s="37"/>
      <c r="U6" s="2"/>
      <c r="V6" s="37"/>
      <c r="W6" s="53"/>
      <c r="Y6" s="2"/>
      <c r="Z6" s="2"/>
      <c r="AA6" s="37"/>
      <c r="AB6" s="37"/>
      <c r="AC6" s="2"/>
      <c r="AD6" s="37"/>
      <c r="AE6" s="53"/>
      <c r="AG6" s="2"/>
      <c r="AH6" s="2"/>
      <c r="AI6" s="37"/>
      <c r="AJ6" s="37"/>
      <c r="AK6" s="2"/>
      <c r="AL6" s="37"/>
      <c r="AM6" s="53"/>
      <c r="AO6" s="2"/>
      <c r="AP6" s="2"/>
      <c r="AQ6" s="37"/>
      <c r="AR6" s="37"/>
      <c r="AS6" s="2"/>
      <c r="AT6" s="37"/>
      <c r="AU6" s="53"/>
      <c r="AW6" s="2"/>
      <c r="AX6" s="2"/>
      <c r="AY6" s="37"/>
      <c r="AZ6" s="37"/>
      <c r="BA6" s="2"/>
      <c r="BB6" s="37"/>
      <c r="BC6" s="53"/>
      <c r="BE6" s="2"/>
      <c r="BF6" s="2"/>
      <c r="BG6" s="37"/>
      <c r="BH6" s="37"/>
      <c r="BI6" s="2"/>
      <c r="BJ6" s="37"/>
      <c r="BK6" s="53"/>
      <c r="BM6" s="2"/>
      <c r="BN6" s="2"/>
      <c r="BO6" s="37"/>
      <c r="BP6" s="37"/>
      <c r="BQ6" s="2"/>
      <c r="BR6" s="37"/>
      <c r="BS6" s="53"/>
      <c r="BU6" s="2"/>
      <c r="BV6" s="2"/>
      <c r="BW6" s="37"/>
      <c r="BX6" s="37"/>
      <c r="BY6" s="2"/>
      <c r="BZ6" s="37"/>
      <c r="CA6" s="53"/>
      <c r="CC6" s="2"/>
      <c r="CD6" s="2"/>
      <c r="CE6" s="37"/>
      <c r="CF6" s="37"/>
      <c r="CG6" s="2"/>
      <c r="CH6" s="37"/>
      <c r="CI6" s="53"/>
      <c r="CK6" s="2"/>
      <c r="CL6" s="2"/>
      <c r="CM6" s="37"/>
      <c r="CN6" s="37"/>
      <c r="CO6" s="2"/>
      <c r="CP6" s="37"/>
      <c r="CQ6" s="53"/>
      <c r="CS6" s="2"/>
      <c r="CT6" s="2"/>
      <c r="CU6" s="37"/>
      <c r="CV6" s="37"/>
      <c r="CW6" s="2"/>
      <c r="CX6" s="37"/>
      <c r="CY6" s="53"/>
      <c r="DA6" s="2"/>
      <c r="DB6" s="2"/>
      <c r="DC6" s="37"/>
      <c r="DD6" s="37"/>
      <c r="DE6" s="2"/>
      <c r="DF6" s="37"/>
      <c r="DG6" s="53"/>
      <c r="DI6" s="2"/>
      <c r="DJ6" s="2"/>
      <c r="DK6" s="37"/>
      <c r="DL6" s="37"/>
      <c r="DM6" s="2"/>
      <c r="DN6" s="37"/>
      <c r="DO6" s="53"/>
      <c r="DQ6" s="2"/>
      <c r="DR6" s="2"/>
      <c r="DS6" s="37"/>
      <c r="DT6" s="37"/>
      <c r="DU6" s="2"/>
      <c r="DV6" s="37"/>
      <c r="DW6" s="53"/>
      <c r="DY6" s="2"/>
      <c r="DZ6" s="2"/>
      <c r="EA6" s="37"/>
      <c r="EB6" s="37"/>
      <c r="EC6" s="2"/>
      <c r="ED6" s="37"/>
      <c r="EE6" s="53"/>
      <c r="EG6" s="2"/>
      <c r="EH6" s="2"/>
      <c r="EI6" s="37"/>
      <c r="EJ6" s="37"/>
      <c r="EK6" s="2"/>
      <c r="EL6" s="37"/>
      <c r="EM6" s="53"/>
      <c r="EO6" s="2"/>
      <c r="EP6" s="2"/>
      <c r="EQ6" s="37"/>
      <c r="ER6" s="37"/>
      <c r="ES6" s="2"/>
      <c r="ET6" s="37"/>
      <c r="EU6" s="53"/>
      <c r="EW6" s="2"/>
      <c r="EX6" s="2"/>
      <c r="EY6" s="37"/>
      <c r="EZ6" s="37"/>
      <c r="FA6" s="2"/>
      <c r="FB6" s="37"/>
      <c r="FC6" s="53"/>
      <c r="FE6" s="2"/>
      <c r="FF6" s="2"/>
      <c r="FG6" s="37"/>
      <c r="FH6" s="37"/>
      <c r="FI6" s="2"/>
      <c r="FJ6" s="37"/>
      <c r="FK6" s="53"/>
      <c r="FM6" s="2"/>
      <c r="FN6" s="2"/>
      <c r="FO6" s="37"/>
      <c r="FP6" s="37"/>
      <c r="FQ6" s="2"/>
      <c r="FR6" s="37"/>
      <c r="FS6" s="53"/>
      <c r="FU6" s="2"/>
      <c r="FV6" s="2"/>
      <c r="FW6" s="37"/>
      <c r="FX6" s="37"/>
      <c r="FY6" s="2"/>
      <c r="FZ6" s="37"/>
      <c r="GA6" s="53"/>
      <c r="GC6" s="2"/>
      <c r="GD6" s="2"/>
      <c r="GE6" s="37"/>
      <c r="GF6" s="37"/>
      <c r="GG6" s="2"/>
      <c r="GH6" s="37"/>
      <c r="GI6" s="53"/>
      <c r="GK6" s="2"/>
      <c r="GL6" s="2"/>
      <c r="GM6" s="37"/>
      <c r="GN6" s="37"/>
      <c r="GO6" s="2"/>
      <c r="GP6" s="37"/>
      <c r="GQ6" s="53"/>
      <c r="GS6" s="2"/>
      <c r="GT6" s="2"/>
      <c r="GU6" s="37"/>
      <c r="GV6" s="37"/>
      <c r="GW6" s="2"/>
      <c r="GX6" s="37"/>
      <c r="GY6" s="53"/>
      <c r="HA6" s="2"/>
      <c r="HB6" s="2"/>
      <c r="HC6" s="37"/>
      <c r="HD6" s="37"/>
      <c r="HE6" s="2"/>
      <c r="HF6" s="37"/>
      <c r="HG6" s="53"/>
      <c r="HI6" s="2"/>
      <c r="HJ6" s="2"/>
      <c r="HK6" s="37"/>
      <c r="HL6" s="37"/>
      <c r="HM6" s="2"/>
      <c r="HN6" s="37"/>
      <c r="HO6" s="53"/>
      <c r="HQ6" s="2"/>
      <c r="HR6" s="2"/>
      <c r="HS6" s="37"/>
      <c r="HT6" s="37"/>
      <c r="HU6" s="2"/>
      <c r="HV6" s="37"/>
      <c r="HW6" s="53"/>
      <c r="HY6" s="2"/>
      <c r="HZ6" s="2"/>
      <c r="IA6" s="37"/>
      <c r="IB6" s="37"/>
      <c r="IC6" s="2"/>
      <c r="ID6" s="37"/>
      <c r="IE6" s="53"/>
      <c r="IG6" s="2"/>
      <c r="IH6" s="2"/>
      <c r="II6" s="37"/>
      <c r="IJ6" s="37"/>
      <c r="IK6" s="2"/>
      <c r="IL6" s="37"/>
      <c r="IM6" s="53"/>
      <c r="IO6" s="2"/>
      <c r="IP6" s="2"/>
      <c r="IQ6" s="37"/>
      <c r="IR6" s="37"/>
      <c r="IS6" s="2"/>
      <c r="IT6" s="37"/>
      <c r="IU6" s="53"/>
    </row>
    <row r="7" spans="1:256" s="24" customFormat="1" ht="15.75" x14ac:dyDescent="0.25">
      <c r="C7" s="56"/>
      <c r="D7" s="6"/>
      <c r="E7" s="57"/>
      <c r="F7" s="58"/>
      <c r="G7" s="59"/>
      <c r="H7" s="59"/>
      <c r="I7" s="59"/>
      <c r="J7" s="59"/>
      <c r="K7" s="59"/>
      <c r="L7" s="100" t="s">
        <v>1098</v>
      </c>
      <c r="M7" s="100"/>
      <c r="N7" s="100"/>
      <c r="O7" s="101">
        <f>SUM(M10:M2491)</f>
        <v>7558.2852497970998</v>
      </c>
      <c r="P7" s="100"/>
      <c r="Q7" s="2"/>
      <c r="R7" s="2"/>
      <c r="S7" s="37"/>
      <c r="T7" s="37"/>
      <c r="U7" s="2"/>
      <c r="V7" s="37"/>
      <c r="W7" s="53"/>
      <c r="Y7" s="2"/>
      <c r="Z7" s="2"/>
      <c r="AA7" s="37"/>
      <c r="AB7" s="37"/>
      <c r="AC7" s="2"/>
      <c r="AD7" s="37"/>
      <c r="AE7" s="53"/>
      <c r="AG7" s="2"/>
      <c r="AH7" s="2"/>
      <c r="AI7" s="37"/>
      <c r="AJ7" s="37"/>
      <c r="AK7" s="2"/>
      <c r="AL7" s="37"/>
      <c r="AM7" s="53"/>
      <c r="AO7" s="2"/>
      <c r="AP7" s="2"/>
      <c r="AQ7" s="37"/>
      <c r="AR7" s="37"/>
      <c r="AS7" s="2"/>
      <c r="AT7" s="37"/>
      <c r="AU7" s="53"/>
      <c r="AW7" s="2"/>
      <c r="AX7" s="2"/>
      <c r="AY7" s="37"/>
      <c r="AZ7" s="37"/>
      <c r="BA7" s="2"/>
      <c r="BB7" s="37"/>
      <c r="BC7" s="53"/>
      <c r="BE7" s="2"/>
      <c r="BF7" s="2"/>
      <c r="BG7" s="37"/>
      <c r="BH7" s="37"/>
      <c r="BI7" s="2"/>
      <c r="BJ7" s="37"/>
      <c r="BK7" s="53"/>
      <c r="BM7" s="2"/>
      <c r="BN7" s="2"/>
      <c r="BO7" s="37"/>
      <c r="BP7" s="37"/>
      <c r="BQ7" s="2"/>
      <c r="BR7" s="37"/>
      <c r="BS7" s="53"/>
      <c r="BU7" s="2"/>
      <c r="BV7" s="2"/>
      <c r="BW7" s="37"/>
      <c r="BX7" s="37"/>
      <c r="BY7" s="2"/>
      <c r="BZ7" s="37"/>
      <c r="CA7" s="53"/>
      <c r="CC7" s="2"/>
      <c r="CD7" s="2"/>
      <c r="CE7" s="37"/>
      <c r="CF7" s="37"/>
      <c r="CG7" s="2"/>
      <c r="CH7" s="37"/>
      <c r="CI7" s="53"/>
      <c r="CK7" s="2"/>
      <c r="CL7" s="2"/>
      <c r="CM7" s="37"/>
      <c r="CN7" s="37"/>
      <c r="CO7" s="2"/>
      <c r="CP7" s="37"/>
      <c r="CQ7" s="53"/>
      <c r="CS7" s="2"/>
      <c r="CT7" s="2"/>
      <c r="CU7" s="37"/>
      <c r="CV7" s="37"/>
      <c r="CW7" s="2"/>
      <c r="CX7" s="37"/>
      <c r="CY7" s="53"/>
      <c r="DA7" s="2"/>
      <c r="DB7" s="2"/>
      <c r="DC7" s="37"/>
      <c r="DD7" s="37"/>
      <c r="DE7" s="2"/>
      <c r="DF7" s="37"/>
      <c r="DG7" s="53"/>
      <c r="DI7" s="2"/>
      <c r="DJ7" s="2"/>
      <c r="DK7" s="37"/>
      <c r="DL7" s="37"/>
      <c r="DM7" s="2"/>
      <c r="DN7" s="37"/>
      <c r="DO7" s="53"/>
      <c r="DQ7" s="2"/>
      <c r="DR7" s="2"/>
      <c r="DS7" s="37"/>
      <c r="DT7" s="37"/>
      <c r="DU7" s="2"/>
      <c r="DV7" s="37"/>
      <c r="DW7" s="53"/>
      <c r="DY7" s="2"/>
      <c r="DZ7" s="2"/>
      <c r="EA7" s="37"/>
      <c r="EB7" s="37"/>
      <c r="EC7" s="2"/>
      <c r="ED7" s="37"/>
      <c r="EE7" s="53"/>
      <c r="EG7" s="2"/>
      <c r="EH7" s="2"/>
      <c r="EI7" s="37"/>
      <c r="EJ7" s="37"/>
      <c r="EK7" s="2"/>
      <c r="EL7" s="37"/>
      <c r="EM7" s="53"/>
      <c r="EO7" s="2"/>
      <c r="EP7" s="2"/>
      <c r="EQ7" s="37"/>
      <c r="ER7" s="37"/>
      <c r="ES7" s="2"/>
      <c r="ET7" s="37"/>
      <c r="EU7" s="53"/>
      <c r="EW7" s="2"/>
      <c r="EX7" s="2"/>
      <c r="EY7" s="37"/>
      <c r="EZ7" s="37"/>
      <c r="FA7" s="2"/>
      <c r="FB7" s="37"/>
      <c r="FC7" s="53"/>
      <c r="FE7" s="2"/>
      <c r="FF7" s="2"/>
      <c r="FG7" s="37"/>
      <c r="FH7" s="37"/>
      <c r="FI7" s="2"/>
      <c r="FJ7" s="37"/>
      <c r="FK7" s="53"/>
      <c r="FM7" s="2"/>
      <c r="FN7" s="2"/>
      <c r="FO7" s="37"/>
      <c r="FP7" s="37"/>
      <c r="FQ7" s="2"/>
      <c r="FR7" s="37"/>
      <c r="FS7" s="53"/>
      <c r="FU7" s="2"/>
      <c r="FV7" s="2"/>
      <c r="FW7" s="37"/>
      <c r="FX7" s="37"/>
      <c r="FY7" s="2"/>
      <c r="FZ7" s="37"/>
      <c r="GA7" s="53"/>
      <c r="GC7" s="2"/>
      <c r="GD7" s="2"/>
      <c r="GE7" s="37"/>
      <c r="GF7" s="37"/>
      <c r="GG7" s="2"/>
      <c r="GH7" s="37"/>
      <c r="GI7" s="53"/>
      <c r="GK7" s="2"/>
      <c r="GL7" s="2"/>
      <c r="GM7" s="37"/>
      <c r="GN7" s="37"/>
      <c r="GO7" s="2"/>
      <c r="GP7" s="37"/>
      <c r="GQ7" s="53"/>
      <c r="GS7" s="2"/>
      <c r="GT7" s="2"/>
      <c r="GU7" s="37"/>
      <c r="GV7" s="37"/>
      <c r="GW7" s="2"/>
      <c r="GX7" s="37"/>
      <c r="GY7" s="53"/>
      <c r="HA7" s="2"/>
      <c r="HB7" s="2"/>
      <c r="HC7" s="37"/>
      <c r="HD7" s="37"/>
      <c r="HE7" s="2"/>
      <c r="HF7" s="37"/>
      <c r="HG7" s="53"/>
      <c r="HI7" s="2"/>
      <c r="HJ7" s="2"/>
      <c r="HK7" s="37"/>
      <c r="HL7" s="37"/>
      <c r="HM7" s="2"/>
      <c r="HN7" s="37"/>
      <c r="HO7" s="53"/>
      <c r="HQ7" s="2"/>
      <c r="HR7" s="2"/>
      <c r="HS7" s="37"/>
      <c r="HT7" s="37"/>
      <c r="HU7" s="2"/>
      <c r="HV7" s="37"/>
      <c r="HW7" s="53"/>
      <c r="HY7" s="2"/>
      <c r="HZ7" s="2"/>
      <c r="IA7" s="37"/>
      <c r="IB7" s="37"/>
      <c r="IC7" s="2"/>
      <c r="ID7" s="37"/>
      <c r="IE7" s="53"/>
      <c r="IG7" s="2"/>
      <c r="IH7" s="2"/>
      <c r="II7" s="37"/>
      <c r="IJ7" s="37"/>
      <c r="IK7" s="2"/>
      <c r="IL7" s="37"/>
      <c r="IM7" s="53"/>
      <c r="IO7" s="2"/>
      <c r="IP7" s="2"/>
      <c r="IQ7" s="37"/>
      <c r="IR7" s="37"/>
      <c r="IS7" s="2"/>
      <c r="IT7" s="37"/>
      <c r="IU7" s="53"/>
    </row>
    <row r="8" spans="1:256" s="1" customFormat="1" ht="15.75" x14ac:dyDescent="0.25">
      <c r="A8" s="5"/>
      <c r="B8" s="5"/>
      <c r="C8" s="20"/>
      <c r="D8" s="34"/>
      <c r="E8" s="60"/>
      <c r="F8" s="61"/>
      <c r="G8" s="60"/>
      <c r="H8" s="60"/>
      <c r="I8" s="60"/>
      <c r="J8" s="60"/>
      <c r="K8" s="60"/>
      <c r="L8" s="23"/>
      <c r="M8" s="23"/>
    </row>
    <row r="9" spans="1:256" s="1" customFormat="1" x14ac:dyDescent="0.25">
      <c r="A9" s="12" t="s">
        <v>2</v>
      </c>
      <c r="B9" s="12"/>
      <c r="C9" s="12"/>
      <c r="D9" s="10"/>
      <c r="E9" s="62"/>
      <c r="F9" s="63"/>
      <c r="G9" s="62"/>
      <c r="H9" s="62"/>
      <c r="I9" s="62"/>
      <c r="J9" s="62"/>
      <c r="K9" s="62"/>
      <c r="L9" s="11"/>
      <c r="M9" s="11"/>
      <c r="N9" s="11"/>
      <c r="O9" s="11"/>
      <c r="P9" s="11"/>
    </row>
    <row r="10" spans="1:256" s="1" customFormat="1" x14ac:dyDescent="0.25">
      <c r="A10" s="16" t="s">
        <v>5</v>
      </c>
      <c r="B10" s="16"/>
      <c r="C10" s="17"/>
      <c r="D10" s="18"/>
      <c r="E10" s="64"/>
      <c r="F10" s="65"/>
      <c r="G10" s="64"/>
      <c r="H10" s="64"/>
      <c r="I10" s="64"/>
      <c r="J10" s="64"/>
      <c r="K10" s="64"/>
      <c r="L10" s="19"/>
      <c r="M10" s="19"/>
      <c r="N10" s="19"/>
      <c r="O10" s="19"/>
      <c r="P10" s="19"/>
    </row>
    <row r="11" spans="1:256" s="1" customFormat="1" x14ac:dyDescent="0.25">
      <c r="A11" s="66" t="s">
        <v>1099</v>
      </c>
      <c r="B11" s="66" t="s">
        <v>1100</v>
      </c>
      <c r="C11" s="67" t="s">
        <v>1101</v>
      </c>
      <c r="D11" s="66" t="s">
        <v>1102</v>
      </c>
      <c r="E11" s="68" t="s">
        <v>12</v>
      </c>
      <c r="F11" s="69" t="s">
        <v>1103</v>
      </c>
      <c r="G11" s="69" t="s">
        <v>1078</v>
      </c>
      <c r="H11" s="69" t="s">
        <v>1104</v>
      </c>
      <c r="I11" s="69" t="s">
        <v>1105</v>
      </c>
      <c r="J11" s="69" t="s">
        <v>1106</v>
      </c>
      <c r="K11" s="69" t="s">
        <v>1107</v>
      </c>
      <c r="L11" s="68" t="s">
        <v>1108</v>
      </c>
      <c r="M11" s="68" t="s">
        <v>1109</v>
      </c>
      <c r="N11" s="68" t="s">
        <v>1110</v>
      </c>
      <c r="O11" s="68" t="s">
        <v>10</v>
      </c>
      <c r="P11" s="68" t="s">
        <v>11</v>
      </c>
    </row>
    <row r="12" spans="1:256" s="1" customFormat="1" x14ac:dyDescent="0.25">
      <c r="A12" s="70" t="s">
        <v>63</v>
      </c>
      <c r="B12" s="70" t="s">
        <v>2</v>
      </c>
      <c r="C12" s="70" t="s">
        <v>64</v>
      </c>
      <c r="D12" s="71" t="s">
        <v>1111</v>
      </c>
      <c r="E12" s="73" t="str">
        <f>VLOOKUP($A12,'Прайс-Лист'!$A$7:$P$608, 4,0)</f>
        <v>S-XXL</v>
      </c>
      <c r="F12" s="87"/>
      <c r="G12" s="94"/>
      <c r="H12" s="94"/>
      <c r="I12" s="94"/>
      <c r="J12" s="94"/>
      <c r="K12" s="94"/>
      <c r="L12" s="72">
        <f>SUM(F12:K12)</f>
        <v>0</v>
      </c>
      <c r="M12" s="73">
        <f>L12*N12</f>
        <v>0</v>
      </c>
      <c r="N12" s="73">
        <f>VLOOKUP($A12,'Прайс-Лист'!$A$7:$P$608, 7,0)</f>
        <v>250.40640839499994</v>
      </c>
      <c r="O12" s="73">
        <f>VLOOKUP($A12,'Прайс-Лист'!$A$7:$P$608, 10,0)</f>
        <v>463.25185553074994</v>
      </c>
      <c r="P12" s="73">
        <f>VLOOKUP($A12,'Прайс-Лист'!$A$7:$P$608, 11,0)</f>
        <v>12044.548243799498</v>
      </c>
    </row>
    <row r="13" spans="1:256" s="1" customFormat="1" x14ac:dyDescent="0.25">
      <c r="A13" s="70" t="s">
        <v>63</v>
      </c>
      <c r="B13" s="70" t="s">
        <v>2</v>
      </c>
      <c r="C13" s="70" t="s">
        <v>64</v>
      </c>
      <c r="D13" s="71" t="s">
        <v>1113</v>
      </c>
      <c r="E13" s="73" t="str">
        <f>VLOOKUP($A13,'Прайс-Лист'!$A$7:$P$608, 4,0)</f>
        <v>S-XXL</v>
      </c>
      <c r="F13" s="87"/>
      <c r="G13" s="94"/>
      <c r="H13" s="94"/>
      <c r="I13" s="94"/>
      <c r="J13" s="94"/>
      <c r="K13" s="94"/>
      <c r="L13" s="72">
        <f>SUM(F13:K13)</f>
        <v>0</v>
      </c>
      <c r="M13" s="73">
        <f>L13*N13</f>
        <v>0</v>
      </c>
      <c r="N13" s="73">
        <f>VLOOKUP($A13,'Прайс-Лист'!$A$7:$P$608, 7,0)</f>
        <v>250.40640839499994</v>
      </c>
      <c r="O13" s="73">
        <f>VLOOKUP($A13,'Прайс-Лист'!$A$7:$P$608, 10,0)</f>
        <v>463.25185553074994</v>
      </c>
      <c r="P13" s="73">
        <f>VLOOKUP($A13,'Прайс-Лист'!$A$7:$P$608, 11,0)</f>
        <v>12044.548243799498</v>
      </c>
    </row>
    <row r="14" spans="1:256" x14ac:dyDescent="0.25">
      <c r="A14" s="82" t="s">
        <v>15</v>
      </c>
      <c r="B14" s="82" t="s">
        <v>2</v>
      </c>
      <c r="C14" s="82" t="s">
        <v>16</v>
      </c>
      <c r="D14" s="83" t="s">
        <v>1113</v>
      </c>
      <c r="E14" s="84" t="str">
        <f>VLOOKUP($A14,'Прайс-Лист'!$A$7:$P$608, 4,0)</f>
        <v>S-XXL</v>
      </c>
      <c r="F14" s="88"/>
      <c r="G14" s="95"/>
      <c r="H14" s="95"/>
      <c r="I14" s="95"/>
      <c r="J14" s="95"/>
      <c r="K14" s="95"/>
      <c r="L14" s="85">
        <f t="shared" ref="L14:L34" si="0">SUM(F14:K14)</f>
        <v>0</v>
      </c>
      <c r="M14" s="84">
        <f t="shared" ref="M14:M34" si="1">L14*N14</f>
        <v>0</v>
      </c>
      <c r="N14" s="84">
        <f>VLOOKUP($A14,'Прайс-Лист'!$A$7:$P$608, 7,0)</f>
        <v>202.88150401999997</v>
      </c>
      <c r="O14" s="84">
        <f>VLOOKUP($A14,'Прайс-Лист'!$A$7:$P$608, 10,0)</f>
        <v>375.33078243699998</v>
      </c>
      <c r="P14" s="84">
        <f>VLOOKUP($A14,'Прайс-Лист'!$A$7:$P$608, 11,0)</f>
        <v>9758.600343361999</v>
      </c>
    </row>
    <row r="15" spans="1:256" x14ac:dyDescent="0.25">
      <c r="A15" s="70" t="s">
        <v>18</v>
      </c>
      <c r="B15" s="70" t="s">
        <v>2</v>
      </c>
      <c r="C15" s="70" t="s">
        <v>19</v>
      </c>
      <c r="D15" s="71" t="s">
        <v>1114</v>
      </c>
      <c r="E15" s="73" t="str">
        <f>VLOOKUP($A15,'Прайс-Лист'!$A$7:$P$608, 4,0)</f>
        <v>S-XXL</v>
      </c>
      <c r="F15" s="88"/>
      <c r="G15" s="96"/>
      <c r="H15" s="96"/>
      <c r="I15" s="96"/>
      <c r="J15" s="96"/>
      <c r="K15" s="96"/>
      <c r="L15" s="72">
        <f t="shared" si="0"/>
        <v>0</v>
      </c>
      <c r="M15" s="73">
        <f t="shared" si="1"/>
        <v>0</v>
      </c>
      <c r="N15" s="73">
        <f>VLOOKUP($A15,'Прайс-Лист'!$A$7:$P$608, 7,0)</f>
        <v>171.93074639</v>
      </c>
      <c r="O15" s="73">
        <f>VLOOKUP($A15,'Прайс-Лист'!$A$7:$P$608, 10,0)</f>
        <v>318.07188082150003</v>
      </c>
      <c r="P15" s="73">
        <f>VLOOKUP($A15,'Прайс-Лист'!$A$7:$P$608, 11,0)</f>
        <v>8269.868901359001</v>
      </c>
    </row>
    <row r="16" spans="1:256" x14ac:dyDescent="0.25">
      <c r="A16" s="70" t="s">
        <v>18</v>
      </c>
      <c r="B16" s="70" t="s">
        <v>2</v>
      </c>
      <c r="C16" s="70" t="s">
        <v>19</v>
      </c>
      <c r="D16" s="71" t="s">
        <v>1113</v>
      </c>
      <c r="E16" s="73" t="str">
        <f>VLOOKUP($A16,'Прайс-Лист'!$A$7:$P$608, 4,0)</f>
        <v>S-XXL</v>
      </c>
      <c r="F16" s="88"/>
      <c r="G16" s="96"/>
      <c r="H16" s="96"/>
      <c r="I16" s="96"/>
      <c r="J16" s="96"/>
      <c r="K16" s="96"/>
      <c r="L16" s="72">
        <f t="shared" si="0"/>
        <v>0</v>
      </c>
      <c r="M16" s="73">
        <f t="shared" si="1"/>
        <v>0</v>
      </c>
      <c r="N16" s="73">
        <f>VLOOKUP($A16,'Прайс-Лист'!$A$7:$P$608, 7,0)</f>
        <v>171.93074639</v>
      </c>
      <c r="O16" s="73">
        <f>VLOOKUP($A16,'Прайс-Лист'!$A$7:$P$608, 10,0)</f>
        <v>318.07188082150003</v>
      </c>
      <c r="P16" s="73">
        <f>VLOOKUP($A16,'Прайс-Лист'!$A$7:$P$608, 11,0)</f>
        <v>8269.868901359001</v>
      </c>
    </row>
    <row r="17" spans="1:16" x14ac:dyDescent="0.25">
      <c r="A17" s="70" t="s">
        <v>18</v>
      </c>
      <c r="B17" s="70" t="s">
        <v>2</v>
      </c>
      <c r="C17" s="70" t="s">
        <v>19</v>
      </c>
      <c r="D17" s="71" t="s">
        <v>1115</v>
      </c>
      <c r="E17" s="73" t="str">
        <f>VLOOKUP($A17,'Прайс-Лист'!$A$7:$P$608, 4,0)</f>
        <v>S-XXL</v>
      </c>
      <c r="F17" s="88"/>
      <c r="G17" s="96"/>
      <c r="H17" s="96"/>
      <c r="I17" s="96"/>
      <c r="J17" s="96"/>
      <c r="K17" s="96"/>
      <c r="L17" s="72">
        <f t="shared" si="0"/>
        <v>0</v>
      </c>
      <c r="M17" s="73">
        <f t="shared" si="1"/>
        <v>0</v>
      </c>
      <c r="N17" s="73">
        <f>VLOOKUP($A17,'Прайс-Лист'!$A$7:$P$608, 7,0)</f>
        <v>171.93074639</v>
      </c>
      <c r="O17" s="73">
        <f>VLOOKUP($A17,'Прайс-Лист'!$A$7:$P$608, 10,0)</f>
        <v>318.07188082150003</v>
      </c>
      <c r="P17" s="73">
        <f>VLOOKUP($A17,'Прайс-Лист'!$A$7:$P$608, 11,0)</f>
        <v>8269.868901359001</v>
      </c>
    </row>
    <row r="18" spans="1:16" x14ac:dyDescent="0.25">
      <c r="A18" s="82" t="s">
        <v>20</v>
      </c>
      <c r="B18" s="82" t="s">
        <v>2</v>
      </c>
      <c r="C18" s="82" t="s">
        <v>21</v>
      </c>
      <c r="D18" s="83" t="s">
        <v>1116</v>
      </c>
      <c r="E18" s="84" t="str">
        <f>VLOOKUP($A18,'Прайс-Лист'!$A$7:$P$608, 4,0)</f>
        <v>S-XXL</v>
      </c>
      <c r="F18" s="88"/>
      <c r="G18" s="95"/>
      <c r="H18" s="95"/>
      <c r="I18" s="95"/>
      <c r="J18" s="95"/>
      <c r="K18" s="95"/>
      <c r="L18" s="85">
        <f t="shared" si="0"/>
        <v>0</v>
      </c>
      <c r="M18" s="84">
        <f t="shared" si="1"/>
        <v>0</v>
      </c>
      <c r="N18" s="84">
        <f>VLOOKUP($A18,'Прайс-Лист'!$A$7:$P$608, 7,0)</f>
        <v>171.71597124499999</v>
      </c>
      <c r="O18" s="84">
        <f>VLOOKUP($A18,'Прайс-Лист'!$A$7:$P$608, 10,0)</f>
        <v>317.67454680325</v>
      </c>
      <c r="P18" s="84">
        <f>VLOOKUP($A18,'Прайс-Лист'!$A$7:$P$608, 11,0)</f>
        <v>8259.538216884499</v>
      </c>
    </row>
    <row r="19" spans="1:16" x14ac:dyDescent="0.25">
      <c r="A19" s="82" t="s">
        <v>20</v>
      </c>
      <c r="B19" s="82" t="s">
        <v>2</v>
      </c>
      <c r="C19" s="82" t="s">
        <v>21</v>
      </c>
      <c r="D19" s="83" t="s">
        <v>1117</v>
      </c>
      <c r="E19" s="84" t="str">
        <f>VLOOKUP($A19,'Прайс-Лист'!$A$7:$P$608, 4,0)</f>
        <v>S-XXL</v>
      </c>
      <c r="F19" s="88"/>
      <c r="G19" s="95"/>
      <c r="H19" s="95"/>
      <c r="I19" s="95"/>
      <c r="J19" s="95"/>
      <c r="K19" s="95"/>
      <c r="L19" s="85">
        <f t="shared" si="0"/>
        <v>0</v>
      </c>
      <c r="M19" s="84">
        <f t="shared" si="1"/>
        <v>0</v>
      </c>
      <c r="N19" s="84">
        <f>VLOOKUP($A19,'Прайс-Лист'!$A$7:$P$608, 7,0)</f>
        <v>171.71597124499999</v>
      </c>
      <c r="O19" s="84">
        <f>VLOOKUP($A19,'Прайс-Лист'!$A$7:$P$608, 10,0)</f>
        <v>317.67454680325</v>
      </c>
      <c r="P19" s="84">
        <f>VLOOKUP($A19,'Прайс-Лист'!$A$7:$P$608, 11,0)</f>
        <v>8259.538216884499</v>
      </c>
    </row>
    <row r="20" spans="1:16" x14ac:dyDescent="0.25">
      <c r="A20" s="82" t="s">
        <v>20</v>
      </c>
      <c r="B20" s="82" t="s">
        <v>2</v>
      </c>
      <c r="C20" s="82" t="s">
        <v>21</v>
      </c>
      <c r="D20" s="83" t="s">
        <v>1118</v>
      </c>
      <c r="E20" s="84" t="str">
        <f>VLOOKUP($A20,'Прайс-Лист'!$A$7:$P$608, 4,0)</f>
        <v>S-XXL</v>
      </c>
      <c r="F20" s="88"/>
      <c r="G20" s="95"/>
      <c r="H20" s="95"/>
      <c r="I20" s="95"/>
      <c r="J20" s="95"/>
      <c r="K20" s="95"/>
      <c r="L20" s="85">
        <f t="shared" si="0"/>
        <v>0</v>
      </c>
      <c r="M20" s="84">
        <f t="shared" si="1"/>
        <v>0</v>
      </c>
      <c r="N20" s="84">
        <f>VLOOKUP($A20,'Прайс-Лист'!$A$7:$P$608, 7,0)</f>
        <v>171.71597124499999</v>
      </c>
      <c r="O20" s="84">
        <f>VLOOKUP($A20,'Прайс-Лист'!$A$7:$P$608, 10,0)</f>
        <v>317.67454680325</v>
      </c>
      <c r="P20" s="84">
        <f>VLOOKUP($A20,'Прайс-Лист'!$A$7:$P$608, 11,0)</f>
        <v>8259.538216884499</v>
      </c>
    </row>
    <row r="21" spans="1:16" x14ac:dyDescent="0.25">
      <c r="A21" s="70" t="s">
        <v>22</v>
      </c>
      <c r="B21" s="70" t="s">
        <v>2</v>
      </c>
      <c r="C21" s="77" t="s">
        <v>23</v>
      </c>
      <c r="D21" s="71" t="s">
        <v>1119</v>
      </c>
      <c r="E21" s="73" t="str">
        <f>VLOOKUP($A21,'Прайс-Лист'!$A$7:$P$608, 4,0)</f>
        <v>S-XXL</v>
      </c>
      <c r="F21" s="88"/>
      <c r="G21" s="96"/>
      <c r="H21" s="96"/>
      <c r="I21" s="96"/>
      <c r="J21" s="96"/>
      <c r="K21" s="96"/>
      <c r="L21" s="72">
        <f t="shared" si="0"/>
        <v>0</v>
      </c>
      <c r="M21" s="73">
        <f t="shared" si="1"/>
        <v>0</v>
      </c>
      <c r="N21" s="73">
        <f>VLOOKUP($A21,'Прайс-Лист'!$A$7:$P$608, 7,0)</f>
        <v>148.04349897999995</v>
      </c>
      <c r="O21" s="73">
        <f>VLOOKUP($A21,'Прайс-Лист'!$A$7:$P$608, 10,0)</f>
        <v>273.88047311299994</v>
      </c>
      <c r="P21" s="73">
        <f>VLOOKUP($A21,'Прайс-Лист'!$A$7:$P$608, 11,0)</f>
        <v>7120.8923009379987</v>
      </c>
    </row>
    <row r="22" spans="1:16" x14ac:dyDescent="0.25">
      <c r="A22" s="70" t="s">
        <v>22</v>
      </c>
      <c r="B22" s="70" t="s">
        <v>2</v>
      </c>
      <c r="C22" s="77" t="s">
        <v>23</v>
      </c>
      <c r="D22" s="71" t="s">
        <v>1120</v>
      </c>
      <c r="E22" s="73" t="str">
        <f>VLOOKUP($A22,'Прайс-Лист'!$A$7:$P$608, 4,0)</f>
        <v>S-XXL</v>
      </c>
      <c r="F22" s="88"/>
      <c r="G22" s="96"/>
      <c r="H22" s="96"/>
      <c r="I22" s="96"/>
      <c r="J22" s="96"/>
      <c r="K22" s="96"/>
      <c r="L22" s="72">
        <f t="shared" si="0"/>
        <v>0</v>
      </c>
      <c r="M22" s="73">
        <f t="shared" si="1"/>
        <v>0</v>
      </c>
      <c r="N22" s="73">
        <f>VLOOKUP($A22,'Прайс-Лист'!$A$7:$P$608, 7,0)</f>
        <v>148.04349897999995</v>
      </c>
      <c r="O22" s="73">
        <f>VLOOKUP($A22,'Прайс-Лист'!$A$7:$P$608, 10,0)</f>
        <v>273.88047311299994</v>
      </c>
      <c r="P22" s="73">
        <f>VLOOKUP($A22,'Прайс-Лист'!$A$7:$P$608, 11,0)</f>
        <v>7120.8923009379987</v>
      </c>
    </row>
    <row r="23" spans="1:16" x14ac:dyDescent="0.25">
      <c r="A23" s="70" t="s">
        <v>22</v>
      </c>
      <c r="B23" s="70" t="s">
        <v>2</v>
      </c>
      <c r="C23" s="77" t="s">
        <v>23</v>
      </c>
      <c r="D23" s="71" t="s">
        <v>1117</v>
      </c>
      <c r="E23" s="73" t="str">
        <f>VLOOKUP($A23,'Прайс-Лист'!$A$7:$P$608, 4,0)</f>
        <v>S-XXL</v>
      </c>
      <c r="F23" s="88"/>
      <c r="G23" s="96"/>
      <c r="H23" s="96"/>
      <c r="I23" s="96"/>
      <c r="J23" s="96"/>
      <c r="K23" s="96"/>
      <c r="L23" s="72">
        <f t="shared" si="0"/>
        <v>0</v>
      </c>
      <c r="M23" s="73">
        <f t="shared" si="1"/>
        <v>0</v>
      </c>
      <c r="N23" s="73">
        <f>VLOOKUP($A23,'Прайс-Лист'!$A$7:$P$608, 7,0)</f>
        <v>148.04349897999995</v>
      </c>
      <c r="O23" s="73">
        <f>VLOOKUP($A23,'Прайс-Лист'!$A$7:$P$608, 10,0)</f>
        <v>273.88047311299994</v>
      </c>
      <c r="P23" s="73">
        <f>VLOOKUP($A23,'Прайс-Лист'!$A$7:$P$608, 11,0)</f>
        <v>7120.8923009379987</v>
      </c>
    </row>
    <row r="24" spans="1:16" x14ac:dyDescent="0.25">
      <c r="A24" s="70" t="s">
        <v>22</v>
      </c>
      <c r="B24" s="70" t="s">
        <v>2</v>
      </c>
      <c r="C24" s="77" t="s">
        <v>23</v>
      </c>
      <c r="D24" s="71" t="s">
        <v>1113</v>
      </c>
      <c r="E24" s="73" t="str">
        <f>VLOOKUP($A24,'Прайс-Лист'!$A$7:$P$608, 4,0)</f>
        <v>S-XXL</v>
      </c>
      <c r="F24" s="88"/>
      <c r="G24" s="96"/>
      <c r="H24" s="96"/>
      <c r="I24" s="96"/>
      <c r="J24" s="96"/>
      <c r="K24" s="96"/>
      <c r="L24" s="72">
        <f t="shared" si="0"/>
        <v>0</v>
      </c>
      <c r="M24" s="73">
        <f t="shared" si="1"/>
        <v>0</v>
      </c>
      <c r="N24" s="73">
        <f>VLOOKUP($A24,'Прайс-Лист'!$A$7:$P$608, 7,0)</f>
        <v>148.04349897999995</v>
      </c>
      <c r="O24" s="73">
        <f>VLOOKUP($A24,'Прайс-Лист'!$A$7:$P$608, 10,0)</f>
        <v>273.88047311299994</v>
      </c>
      <c r="P24" s="73">
        <f>VLOOKUP($A24,'Прайс-Лист'!$A$7:$P$608, 11,0)</f>
        <v>7120.8923009379987</v>
      </c>
    </row>
    <row r="25" spans="1:16" x14ac:dyDescent="0.25">
      <c r="A25" s="82" t="s">
        <v>24</v>
      </c>
      <c r="B25" s="82" t="s">
        <v>2</v>
      </c>
      <c r="C25" s="82" t="s">
        <v>25</v>
      </c>
      <c r="D25" s="83" t="s">
        <v>1117</v>
      </c>
      <c r="E25" s="84" t="str">
        <f>VLOOKUP($A25,'Прайс-Лист'!$A$7:$P$608, 4,0)</f>
        <v>S-XXL</v>
      </c>
      <c r="F25" s="88"/>
      <c r="G25" s="95"/>
      <c r="H25" s="95"/>
      <c r="I25" s="95"/>
      <c r="J25" s="95"/>
      <c r="K25" s="95"/>
      <c r="L25" s="85">
        <f t="shared" si="0"/>
        <v>0</v>
      </c>
      <c r="M25" s="84">
        <f t="shared" si="1"/>
        <v>0</v>
      </c>
      <c r="N25" s="84">
        <f>VLOOKUP($A25,'Прайс-Лист'!$A$7:$P$608, 7,0)</f>
        <v>129.34544999999997</v>
      </c>
      <c r="O25" s="84">
        <f>VLOOKUP($A25,'Прайс-Лист'!$A$7:$P$608, 10,0)</f>
        <v>239.28908249999995</v>
      </c>
      <c r="P25" s="84">
        <f>VLOOKUP($A25,'Прайс-Лист'!$A$7:$P$608, 11,0)</f>
        <v>6221.5161449999987</v>
      </c>
    </row>
    <row r="26" spans="1:16" x14ac:dyDescent="0.25">
      <c r="A26" s="82" t="s">
        <v>24</v>
      </c>
      <c r="B26" s="82" t="s">
        <v>2</v>
      </c>
      <c r="C26" s="82" t="s">
        <v>25</v>
      </c>
      <c r="D26" s="83" t="s">
        <v>1116</v>
      </c>
      <c r="E26" s="84" t="str">
        <f>VLOOKUP($A26,'Прайс-Лист'!$A$7:$P$608, 4,0)</f>
        <v>S-XXL</v>
      </c>
      <c r="F26" s="88"/>
      <c r="G26" s="95"/>
      <c r="H26" s="95"/>
      <c r="I26" s="95"/>
      <c r="J26" s="95"/>
      <c r="K26" s="95"/>
      <c r="L26" s="85">
        <f t="shared" si="0"/>
        <v>0</v>
      </c>
      <c r="M26" s="84">
        <f t="shared" si="1"/>
        <v>0</v>
      </c>
      <c r="N26" s="84">
        <f>VLOOKUP($A26,'Прайс-Лист'!$A$7:$P$608, 7,0)</f>
        <v>129.34544999999997</v>
      </c>
      <c r="O26" s="84">
        <f>VLOOKUP($A26,'Прайс-Лист'!$A$7:$P$608, 10,0)</f>
        <v>239.28908249999995</v>
      </c>
      <c r="P26" s="84">
        <f>VLOOKUP($A26,'Прайс-Лист'!$A$7:$P$608, 11,0)</f>
        <v>6221.5161449999987</v>
      </c>
    </row>
    <row r="27" spans="1:16" x14ac:dyDescent="0.25">
      <c r="A27" s="82" t="s">
        <v>24</v>
      </c>
      <c r="B27" s="82" t="s">
        <v>2</v>
      </c>
      <c r="C27" s="82" t="s">
        <v>25</v>
      </c>
      <c r="D27" s="83" t="s">
        <v>1121</v>
      </c>
      <c r="E27" s="84" t="str">
        <f>VLOOKUP($A27,'Прайс-Лист'!$A$7:$P$608, 4,0)</f>
        <v>S-XXL</v>
      </c>
      <c r="F27" s="88"/>
      <c r="G27" s="95"/>
      <c r="H27" s="95"/>
      <c r="I27" s="95"/>
      <c r="J27" s="95"/>
      <c r="K27" s="95"/>
      <c r="L27" s="85">
        <f t="shared" si="0"/>
        <v>0</v>
      </c>
      <c r="M27" s="84">
        <f t="shared" si="1"/>
        <v>0</v>
      </c>
      <c r="N27" s="84">
        <f>VLOOKUP($A27,'Прайс-Лист'!$A$7:$P$608, 7,0)</f>
        <v>129.34544999999997</v>
      </c>
      <c r="O27" s="84">
        <f>VLOOKUP($A27,'Прайс-Лист'!$A$7:$P$608, 10,0)</f>
        <v>239.28908249999995</v>
      </c>
      <c r="P27" s="84">
        <f>VLOOKUP($A27,'Прайс-Лист'!$A$7:$P$608, 11,0)</f>
        <v>6221.5161449999987</v>
      </c>
    </row>
    <row r="28" spans="1:16" x14ac:dyDescent="0.25">
      <c r="A28" s="82" t="s">
        <v>24</v>
      </c>
      <c r="B28" s="82" t="s">
        <v>2</v>
      </c>
      <c r="C28" s="82" t="s">
        <v>25</v>
      </c>
      <c r="D28" s="83" t="s">
        <v>1118</v>
      </c>
      <c r="E28" s="84" t="str">
        <f>VLOOKUP($A28,'Прайс-Лист'!$A$7:$P$608, 4,0)</f>
        <v>S-XXL</v>
      </c>
      <c r="F28" s="88"/>
      <c r="G28" s="95"/>
      <c r="H28" s="95"/>
      <c r="I28" s="95"/>
      <c r="J28" s="95"/>
      <c r="K28" s="95"/>
      <c r="L28" s="85">
        <f t="shared" si="0"/>
        <v>0</v>
      </c>
      <c r="M28" s="84">
        <f t="shared" si="1"/>
        <v>0</v>
      </c>
      <c r="N28" s="84">
        <f>VLOOKUP($A28,'Прайс-Лист'!$A$7:$P$608, 7,0)</f>
        <v>129.34544999999997</v>
      </c>
      <c r="O28" s="84">
        <f>VLOOKUP($A28,'Прайс-Лист'!$A$7:$P$608, 10,0)</f>
        <v>239.28908249999995</v>
      </c>
      <c r="P28" s="84">
        <f>VLOOKUP($A28,'Прайс-Лист'!$A$7:$P$608, 11,0)</f>
        <v>6221.5161449999987</v>
      </c>
    </row>
    <row r="29" spans="1:16" x14ac:dyDescent="0.25">
      <c r="A29" s="70" t="s">
        <v>26</v>
      </c>
      <c r="B29" s="70" t="s">
        <v>2</v>
      </c>
      <c r="C29" s="77" t="s">
        <v>27</v>
      </c>
      <c r="D29" s="71" t="s">
        <v>1117</v>
      </c>
      <c r="E29" s="73" t="str">
        <f>VLOOKUP($A29,'Прайс-Лист'!$A$7:$P$608, 4,0)</f>
        <v>S-XXL</v>
      </c>
      <c r="F29" s="88"/>
      <c r="G29" s="96"/>
      <c r="H29" s="96"/>
      <c r="I29" s="96"/>
      <c r="J29" s="96"/>
      <c r="K29" s="96"/>
      <c r="L29" s="72">
        <f t="shared" si="0"/>
        <v>0</v>
      </c>
      <c r="M29" s="73">
        <f t="shared" si="1"/>
        <v>0</v>
      </c>
      <c r="N29" s="73">
        <f>VLOOKUP($A29,'Прайс-Лист'!$A$7:$P$608, 7,0)</f>
        <v>90.043926830000004</v>
      </c>
      <c r="O29" s="73">
        <f>VLOOKUP($A29,'Прайс-Лист'!$A$7:$P$608, 10,0)</f>
        <v>166.58126463550002</v>
      </c>
      <c r="P29" s="73">
        <f>VLOOKUP($A29,'Прайс-Лист'!$A$7:$P$608, 11,0)</f>
        <v>4331.1128805230001</v>
      </c>
    </row>
    <row r="30" spans="1:16" x14ac:dyDescent="0.25">
      <c r="A30" s="70" t="s">
        <v>26</v>
      </c>
      <c r="B30" s="70" t="s">
        <v>2</v>
      </c>
      <c r="C30" s="77" t="s">
        <v>27</v>
      </c>
      <c r="D30" s="71" t="s">
        <v>1116</v>
      </c>
      <c r="E30" s="73" t="str">
        <f>VLOOKUP($A30,'Прайс-Лист'!$A$7:$P$608, 4,0)</f>
        <v>S-XXL</v>
      </c>
      <c r="F30" s="88"/>
      <c r="G30" s="96"/>
      <c r="H30" s="96"/>
      <c r="I30" s="96"/>
      <c r="J30" s="96"/>
      <c r="K30" s="96"/>
      <c r="L30" s="72">
        <f t="shared" si="0"/>
        <v>0</v>
      </c>
      <c r="M30" s="73">
        <f t="shared" si="1"/>
        <v>0</v>
      </c>
      <c r="N30" s="73">
        <f>VLOOKUP($A30,'Прайс-Лист'!$A$7:$P$608, 7,0)</f>
        <v>90.043926830000004</v>
      </c>
      <c r="O30" s="73">
        <f>VLOOKUP($A30,'Прайс-Лист'!$A$7:$P$608, 10,0)</f>
        <v>166.58126463550002</v>
      </c>
      <c r="P30" s="73">
        <f>VLOOKUP($A30,'Прайс-Лист'!$A$7:$P$608, 11,0)</f>
        <v>4331.1128805230001</v>
      </c>
    </row>
    <row r="31" spans="1:16" x14ac:dyDescent="0.25">
      <c r="A31" s="86" t="s">
        <v>28</v>
      </c>
      <c r="B31" s="82" t="s">
        <v>2</v>
      </c>
      <c r="C31" s="86" t="s">
        <v>29</v>
      </c>
      <c r="D31" s="83" t="s">
        <v>1122</v>
      </c>
      <c r="E31" s="84" t="str">
        <f>VLOOKUP($A31,'Прайс-Лист'!$A$7:$P$608, 4,0)</f>
        <v>S-XXL</v>
      </c>
      <c r="F31" s="88"/>
      <c r="G31" s="95"/>
      <c r="H31" s="95"/>
      <c r="I31" s="95"/>
      <c r="J31" s="95"/>
      <c r="K31" s="95"/>
      <c r="L31" s="85">
        <f t="shared" si="0"/>
        <v>0</v>
      </c>
      <c r="M31" s="84">
        <f t="shared" si="1"/>
        <v>0</v>
      </c>
      <c r="N31" s="84">
        <f>VLOOKUP($A31,'Прайс-Лист'!$A$7:$P$608, 7,0)</f>
        <v>99.551731122999996</v>
      </c>
      <c r="O31" s="84">
        <f>VLOOKUP($A31,'Прайс-Лист'!$A$7:$P$608, 10,0)</f>
        <v>184.17070257755</v>
      </c>
      <c r="P31" s="84">
        <f>VLOOKUP($A31,'Прайс-Лист'!$A$7:$P$608, 11,0)</f>
        <v>4788.4382670163004</v>
      </c>
    </row>
    <row r="32" spans="1:16" x14ac:dyDescent="0.25">
      <c r="A32" s="86" t="s">
        <v>28</v>
      </c>
      <c r="B32" s="82" t="s">
        <v>2</v>
      </c>
      <c r="C32" s="86" t="s">
        <v>29</v>
      </c>
      <c r="D32" s="83" t="s">
        <v>1123</v>
      </c>
      <c r="E32" s="84" t="str">
        <f>VLOOKUP($A32,'Прайс-Лист'!$A$7:$P$608, 4,0)</f>
        <v>S-XXL</v>
      </c>
      <c r="F32" s="88"/>
      <c r="G32" s="95"/>
      <c r="H32" s="95"/>
      <c r="I32" s="95"/>
      <c r="J32" s="95"/>
      <c r="K32" s="95"/>
      <c r="L32" s="85">
        <f t="shared" si="0"/>
        <v>0</v>
      </c>
      <c r="M32" s="84">
        <f t="shared" si="1"/>
        <v>0</v>
      </c>
      <c r="N32" s="84">
        <f>VLOOKUP($A32,'Прайс-Лист'!$A$7:$P$608, 7,0)</f>
        <v>99.551731122999996</v>
      </c>
      <c r="O32" s="84">
        <f>VLOOKUP($A32,'Прайс-Лист'!$A$7:$P$608, 10,0)</f>
        <v>184.17070257755</v>
      </c>
      <c r="P32" s="84">
        <f>VLOOKUP($A32,'Прайс-Лист'!$A$7:$P$608, 11,0)</f>
        <v>4788.4382670163004</v>
      </c>
    </row>
    <row r="33" spans="1:16" x14ac:dyDescent="0.25">
      <c r="A33" s="86" t="s">
        <v>28</v>
      </c>
      <c r="B33" s="82" t="s">
        <v>2</v>
      </c>
      <c r="C33" s="86" t="s">
        <v>29</v>
      </c>
      <c r="D33" s="83" t="s">
        <v>1124</v>
      </c>
      <c r="E33" s="84" t="str">
        <f>VLOOKUP($A33,'Прайс-Лист'!$A$7:$P$608, 4,0)</f>
        <v>S-XXL</v>
      </c>
      <c r="F33" s="88"/>
      <c r="G33" s="95"/>
      <c r="H33" s="95"/>
      <c r="I33" s="95"/>
      <c r="J33" s="95"/>
      <c r="K33" s="95"/>
      <c r="L33" s="85">
        <f t="shared" si="0"/>
        <v>0</v>
      </c>
      <c r="M33" s="84">
        <f t="shared" si="1"/>
        <v>0</v>
      </c>
      <c r="N33" s="84">
        <f>VLOOKUP($A33,'Прайс-Лист'!$A$7:$P$608, 7,0)</f>
        <v>99.551731122999996</v>
      </c>
      <c r="O33" s="84">
        <f>VLOOKUP($A33,'Прайс-Лист'!$A$7:$P$608, 10,0)</f>
        <v>184.17070257755</v>
      </c>
      <c r="P33" s="84">
        <f>VLOOKUP($A33,'Прайс-Лист'!$A$7:$P$608, 11,0)</f>
        <v>4788.4382670163004</v>
      </c>
    </row>
    <row r="34" spans="1:16" x14ac:dyDescent="0.25">
      <c r="A34" s="70" t="s">
        <v>31</v>
      </c>
      <c r="B34" s="70" t="s">
        <v>2</v>
      </c>
      <c r="C34" s="77" t="s">
        <v>32</v>
      </c>
      <c r="D34" s="71" t="s">
        <v>1113</v>
      </c>
      <c r="E34" s="73" t="str">
        <f>VLOOKUP($A34,'Прайс-Лист'!$A$7:$P$608, 4,0)</f>
        <v>XS-XXL</v>
      </c>
      <c r="F34" s="96"/>
      <c r="G34" s="96"/>
      <c r="H34" s="96"/>
      <c r="I34" s="96"/>
      <c r="J34" s="96"/>
      <c r="K34" s="96"/>
      <c r="L34" s="72">
        <f t="shared" si="0"/>
        <v>0</v>
      </c>
      <c r="M34" s="73">
        <f t="shared" si="1"/>
        <v>0</v>
      </c>
      <c r="N34" s="73">
        <f>VLOOKUP($A34,'Прайс-Лист'!$A$7:$P$608, 7,0)</f>
        <v>81.296971989999989</v>
      </c>
      <c r="O34" s="73">
        <f>VLOOKUP($A34,'Прайс-Лист'!$A$7:$P$608, 10,0)</f>
        <v>150.39939818149998</v>
      </c>
      <c r="P34" s="73">
        <f>VLOOKUP($A34,'Прайс-Лист'!$A$7:$P$608, 11,0)</f>
        <v>3910.3843527189993</v>
      </c>
    </row>
    <row r="35" spans="1:16" x14ac:dyDescent="0.25">
      <c r="A35" s="29" t="s">
        <v>34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s="1" customFormat="1" x14ac:dyDescent="0.25">
      <c r="A36" s="66" t="s">
        <v>1099</v>
      </c>
      <c r="B36" s="66" t="s">
        <v>1100</v>
      </c>
      <c r="C36" s="67" t="s">
        <v>1101</v>
      </c>
      <c r="D36" s="66" t="s">
        <v>1102</v>
      </c>
      <c r="E36" s="68" t="s">
        <v>12</v>
      </c>
      <c r="F36" s="69" t="s">
        <v>1103</v>
      </c>
      <c r="G36" s="69" t="s">
        <v>1078</v>
      </c>
      <c r="H36" s="69" t="s">
        <v>1104</v>
      </c>
      <c r="I36" s="69" t="s">
        <v>1105</v>
      </c>
      <c r="J36" s="69" t="s">
        <v>1106</v>
      </c>
      <c r="K36" s="69" t="s">
        <v>1107</v>
      </c>
      <c r="L36" s="68" t="s">
        <v>1108</v>
      </c>
      <c r="M36" s="68" t="s">
        <v>1109</v>
      </c>
      <c r="N36" s="68" t="s">
        <v>1110</v>
      </c>
      <c r="O36" s="68" t="s">
        <v>10</v>
      </c>
      <c r="P36" s="68" t="s">
        <v>11</v>
      </c>
    </row>
    <row r="37" spans="1:16" x14ac:dyDescent="0.25">
      <c r="A37" s="70" t="s">
        <v>35</v>
      </c>
      <c r="B37" s="70" t="s">
        <v>2</v>
      </c>
      <c r="C37" s="77" t="s">
        <v>36</v>
      </c>
      <c r="D37" s="71" t="s">
        <v>1117</v>
      </c>
      <c r="E37" s="73" t="str">
        <f>VLOOKUP($A37,'Прайс-Лист'!$A$7:$P$608, 4,0)</f>
        <v>S-XXL</v>
      </c>
      <c r="F37" s="88"/>
      <c r="G37" s="96"/>
      <c r="H37" s="96"/>
      <c r="I37" s="96">
        <v>1</v>
      </c>
      <c r="J37" s="96"/>
      <c r="K37" s="96"/>
      <c r="L37" s="72">
        <f>SUM(F37:K37)</f>
        <v>1</v>
      </c>
      <c r="M37" s="73">
        <f>L37*N37</f>
        <v>235.2038412425</v>
      </c>
      <c r="N37" s="73">
        <f>VLOOKUP($A37,'Прайс-Лист'!$A$7:$P$608, 7,0)</f>
        <v>235.2038412425</v>
      </c>
      <c r="O37" s="73">
        <f>VLOOKUP($A37,'Прайс-Лист'!$A$7:$P$608, 10,0)</f>
        <v>435.12710629862505</v>
      </c>
      <c r="P37" s="73">
        <f>VLOOKUP($A37,'Прайс-Лист'!$A$7:$P$608, 11,0)</f>
        <v>11313.304763764252</v>
      </c>
    </row>
    <row r="38" spans="1:16" x14ac:dyDescent="0.25">
      <c r="A38" s="82" t="s">
        <v>37</v>
      </c>
      <c r="B38" s="82" t="s">
        <v>2</v>
      </c>
      <c r="C38" s="82" t="s">
        <v>38</v>
      </c>
      <c r="D38" s="83" t="s">
        <v>1111</v>
      </c>
      <c r="E38" s="84" t="str">
        <f>VLOOKUP($A38,'Прайс-Лист'!$A$7:$P$608, 4,0)</f>
        <v>XS-XXL</v>
      </c>
      <c r="F38" s="95"/>
      <c r="G38" s="95"/>
      <c r="H38" s="95"/>
      <c r="I38" s="95"/>
      <c r="J38" s="95"/>
      <c r="K38" s="95"/>
      <c r="L38" s="85">
        <f>SUM(F38:K38)</f>
        <v>0</v>
      </c>
      <c r="M38" s="84">
        <f>L38*N38</f>
        <v>0</v>
      </c>
      <c r="N38" s="84">
        <f>VLOOKUP($A38,'Прайс-Лист'!$A$7:$P$608, 7,0)</f>
        <v>131.24683399099999</v>
      </c>
      <c r="O38" s="84">
        <f>VLOOKUP($A38,'Прайс-Лист'!$A$7:$P$608, 10,0)</f>
        <v>242.80664288334998</v>
      </c>
      <c r="P38" s="84">
        <f>VLOOKUP($A38,'Прайс-Лист'!$A$7:$P$608, 11,0)</f>
        <v>6312.9727149670998</v>
      </c>
    </row>
    <row r="39" spans="1:16" x14ac:dyDescent="0.25">
      <c r="A39" s="82" t="s">
        <v>37</v>
      </c>
      <c r="B39" s="82" t="s">
        <v>2</v>
      </c>
      <c r="C39" s="82" t="s">
        <v>38</v>
      </c>
      <c r="D39" s="83" t="s">
        <v>1125</v>
      </c>
      <c r="E39" s="84" t="str">
        <f>VLOOKUP($A39,'Прайс-Лист'!$A$7:$P$608, 4,0)</f>
        <v>XS-XXL</v>
      </c>
      <c r="F39" s="95"/>
      <c r="G39" s="95"/>
      <c r="H39" s="95"/>
      <c r="I39" s="95"/>
      <c r="J39" s="95"/>
      <c r="K39" s="95"/>
      <c r="L39" s="85">
        <f>SUM(F39:K39)</f>
        <v>0</v>
      </c>
      <c r="M39" s="84">
        <f>L39*N39</f>
        <v>0</v>
      </c>
      <c r="N39" s="84">
        <f>VLOOKUP($A39,'Прайс-Лист'!$A$7:$P$608, 7,0)</f>
        <v>131.24683399099999</v>
      </c>
      <c r="O39" s="84">
        <f>VLOOKUP($A39,'Прайс-Лист'!$A$7:$P$608, 10,0)</f>
        <v>242.80664288334998</v>
      </c>
      <c r="P39" s="84">
        <f>VLOOKUP($A39,'Прайс-Лист'!$A$7:$P$608, 11,0)</f>
        <v>6312.9727149670998</v>
      </c>
    </row>
    <row r="40" spans="1:16" x14ac:dyDescent="0.25">
      <c r="A40" s="82" t="s">
        <v>37</v>
      </c>
      <c r="B40" s="82" t="s">
        <v>2</v>
      </c>
      <c r="C40" s="82" t="s">
        <v>38</v>
      </c>
      <c r="D40" s="83" t="s">
        <v>1113</v>
      </c>
      <c r="E40" s="84" t="str">
        <f>VLOOKUP($A40,'Прайс-Лист'!$A$7:$P$608, 4,0)</f>
        <v>XS-XXL</v>
      </c>
      <c r="F40" s="95"/>
      <c r="G40" s="95"/>
      <c r="H40" s="95"/>
      <c r="I40" s="95"/>
      <c r="J40" s="95"/>
      <c r="K40" s="95"/>
      <c r="L40" s="85">
        <f>SUM(F40:K40)</f>
        <v>0</v>
      </c>
      <c r="M40" s="84">
        <f>L40*N40</f>
        <v>0</v>
      </c>
      <c r="N40" s="84">
        <f>VLOOKUP($A40,'Прайс-Лист'!$A$7:$P$608, 7,0)</f>
        <v>131.24683399099999</v>
      </c>
      <c r="O40" s="84">
        <f>VLOOKUP($A40,'Прайс-Лист'!$A$7:$P$608, 10,0)</f>
        <v>242.80664288334998</v>
      </c>
      <c r="P40" s="84">
        <f>VLOOKUP($A40,'Прайс-Лист'!$A$7:$P$608, 11,0)</f>
        <v>6312.9727149670998</v>
      </c>
    </row>
    <row r="41" spans="1:16" x14ac:dyDescent="0.25">
      <c r="A41" s="29" t="s">
        <v>39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s="1" customFormat="1" x14ac:dyDescent="0.25">
      <c r="A42" s="66" t="s">
        <v>1099</v>
      </c>
      <c r="B42" s="66" t="s">
        <v>1100</v>
      </c>
      <c r="C42" s="67" t="s">
        <v>1101</v>
      </c>
      <c r="D42" s="66" t="s">
        <v>1102</v>
      </c>
      <c r="E42" s="68" t="s">
        <v>12</v>
      </c>
      <c r="F42" s="69" t="s">
        <v>1103</v>
      </c>
      <c r="G42" s="69" t="s">
        <v>1078</v>
      </c>
      <c r="H42" s="69" t="s">
        <v>1104</v>
      </c>
      <c r="I42" s="69" t="s">
        <v>1105</v>
      </c>
      <c r="J42" s="69" t="s">
        <v>1106</v>
      </c>
      <c r="K42" s="69" t="s">
        <v>1107</v>
      </c>
      <c r="L42" s="68" t="s">
        <v>1108</v>
      </c>
      <c r="M42" s="68" t="s">
        <v>1109</v>
      </c>
      <c r="N42" s="68" t="s">
        <v>1110</v>
      </c>
      <c r="O42" s="68" t="s">
        <v>10</v>
      </c>
      <c r="P42" s="68" t="s">
        <v>11</v>
      </c>
    </row>
    <row r="43" spans="1:16" s="76" customFormat="1" x14ac:dyDescent="0.25">
      <c r="A43" s="81" t="s">
        <v>40</v>
      </c>
      <c r="B43" s="70" t="s">
        <v>2</v>
      </c>
      <c r="C43" s="81" t="s">
        <v>41</v>
      </c>
      <c r="D43" s="71" t="s">
        <v>1117</v>
      </c>
      <c r="E43" s="73" t="str">
        <f>VLOOKUP($A43,'Прайс-Лист'!$A$7:$P$608, 4,0)</f>
        <v>S-XXL</v>
      </c>
      <c r="F43" s="89"/>
      <c r="G43" s="99"/>
      <c r="H43" s="98"/>
      <c r="I43" s="98"/>
      <c r="J43" s="99"/>
      <c r="K43" s="99"/>
      <c r="L43" s="72">
        <f>SUM(F43:K43)</f>
        <v>0</v>
      </c>
      <c r="M43" s="73">
        <f>L43*N43</f>
        <v>0</v>
      </c>
      <c r="N43" s="73">
        <f>VLOOKUP($A43,'Прайс-Лист'!$A$7:$P$608, 7,0)</f>
        <v>123.94733038999999</v>
      </c>
      <c r="O43" s="73">
        <f>VLOOKUP($A43,'Прайс-Лист'!$A$7:$P$608, 10,0)</f>
        <v>229.30256122149999</v>
      </c>
      <c r="P43" s="73">
        <f>VLOOKUP($A43,'Прайс-Лист'!$A$7:$P$608, 11,0)</f>
        <v>5961.8665917589997</v>
      </c>
    </row>
    <row r="44" spans="1:16" s="76" customFormat="1" x14ac:dyDescent="0.25">
      <c r="A44" s="81" t="s">
        <v>40</v>
      </c>
      <c r="B44" s="70" t="s">
        <v>2</v>
      </c>
      <c r="C44" s="81" t="s">
        <v>41</v>
      </c>
      <c r="D44" s="71" t="s">
        <v>1113</v>
      </c>
      <c r="E44" s="73" t="str">
        <f>VLOOKUP($A44,'Прайс-Лист'!$A$7:$P$608, 4,0)</f>
        <v>S-XXL</v>
      </c>
      <c r="F44" s="89"/>
      <c r="G44" s="99"/>
      <c r="H44" s="98"/>
      <c r="I44" s="98"/>
      <c r="J44" s="99"/>
      <c r="K44" s="99"/>
      <c r="L44" s="72">
        <f>SUM(F44:K44)</f>
        <v>0</v>
      </c>
      <c r="M44" s="73">
        <f>L44*N44</f>
        <v>0</v>
      </c>
      <c r="N44" s="73">
        <f>VLOOKUP($A44,'Прайс-Лист'!$A$7:$P$608, 7,0)</f>
        <v>123.94733038999999</v>
      </c>
      <c r="O44" s="73">
        <f>VLOOKUP($A44,'Прайс-Лист'!$A$7:$P$608, 10,0)</f>
        <v>229.30256122149999</v>
      </c>
      <c r="P44" s="73">
        <f>VLOOKUP($A44,'Прайс-Лист'!$A$7:$P$608, 11,0)</f>
        <v>5961.8665917589997</v>
      </c>
    </row>
    <row r="45" spans="1:16" s="76" customFormat="1" x14ac:dyDescent="0.25">
      <c r="A45" s="81" t="s">
        <v>40</v>
      </c>
      <c r="B45" s="70" t="s">
        <v>2</v>
      </c>
      <c r="C45" s="81" t="s">
        <v>41</v>
      </c>
      <c r="D45" s="71" t="s">
        <v>1115</v>
      </c>
      <c r="E45" s="73" t="str">
        <f>VLOOKUP($A45,'Прайс-Лист'!$A$7:$P$608, 4,0)</f>
        <v>S-XXL</v>
      </c>
      <c r="F45" s="89"/>
      <c r="G45" s="99"/>
      <c r="H45" s="99"/>
      <c r="I45" s="99"/>
      <c r="J45" s="99"/>
      <c r="K45" s="99"/>
      <c r="L45" s="72">
        <f>SUM(F45:K45)</f>
        <v>0</v>
      </c>
      <c r="M45" s="73">
        <f>L45*N45</f>
        <v>0</v>
      </c>
      <c r="N45" s="73">
        <f>VLOOKUP($A45,'Прайс-Лист'!$A$7:$P$608, 7,0)</f>
        <v>123.94733038999999</v>
      </c>
      <c r="O45" s="73">
        <f>VLOOKUP($A45,'Прайс-Лист'!$A$7:$P$608, 10,0)</f>
        <v>229.30256122149999</v>
      </c>
      <c r="P45" s="73">
        <f>VLOOKUP($A45,'Прайс-Лист'!$A$7:$P$608, 11,0)</f>
        <v>5961.8665917589997</v>
      </c>
    </row>
    <row r="46" spans="1:16" s="76" customFormat="1" x14ac:dyDescent="0.25">
      <c r="A46" s="81" t="s">
        <v>40</v>
      </c>
      <c r="B46" s="70" t="s">
        <v>2</v>
      </c>
      <c r="C46" s="81" t="s">
        <v>41</v>
      </c>
      <c r="D46" s="71" t="s">
        <v>1120</v>
      </c>
      <c r="E46" s="73" t="str">
        <f>VLOOKUP($A46,'Прайс-Лист'!$A$7:$P$608, 4,0)</f>
        <v>S-XXL</v>
      </c>
      <c r="F46" s="89"/>
      <c r="G46" s="99"/>
      <c r="H46" s="99"/>
      <c r="I46" s="99"/>
      <c r="J46" s="99"/>
      <c r="K46" s="99"/>
      <c r="L46" s="72">
        <f>SUM(F46:K46)</f>
        <v>0</v>
      </c>
      <c r="M46" s="73">
        <f>L46*N46</f>
        <v>0</v>
      </c>
      <c r="N46" s="73">
        <f>VLOOKUP($A46,'Прайс-Лист'!$A$7:$P$608, 7,0)</f>
        <v>123.94733038999999</v>
      </c>
      <c r="O46" s="73">
        <f>VLOOKUP($A46,'Прайс-Лист'!$A$7:$P$608, 10,0)</f>
        <v>229.30256122149999</v>
      </c>
      <c r="P46" s="73">
        <f>VLOOKUP($A46,'Прайс-Лист'!$A$7:$P$608, 11,0)</f>
        <v>5961.8665917589997</v>
      </c>
    </row>
    <row r="47" spans="1:16" x14ac:dyDescent="0.25">
      <c r="A47" s="29" t="s">
        <v>42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s="1" customFormat="1" x14ac:dyDescent="0.25">
      <c r="A48" s="66" t="s">
        <v>1099</v>
      </c>
      <c r="B48" s="66" t="s">
        <v>1100</v>
      </c>
      <c r="C48" s="67" t="s">
        <v>1101</v>
      </c>
      <c r="D48" s="66" t="s">
        <v>1102</v>
      </c>
      <c r="E48" s="68" t="s">
        <v>12</v>
      </c>
      <c r="F48" s="69" t="s">
        <v>1103</v>
      </c>
      <c r="G48" s="69" t="s">
        <v>1078</v>
      </c>
      <c r="H48" s="69" t="s">
        <v>1104</v>
      </c>
      <c r="I48" s="69" t="s">
        <v>1105</v>
      </c>
      <c r="J48" s="69" t="s">
        <v>1106</v>
      </c>
      <c r="K48" s="69" t="s">
        <v>1107</v>
      </c>
      <c r="L48" s="68" t="s">
        <v>1108</v>
      </c>
      <c r="M48" s="68" t="s">
        <v>1109</v>
      </c>
      <c r="N48" s="68" t="s">
        <v>1110</v>
      </c>
      <c r="O48" s="68" t="s">
        <v>10</v>
      </c>
      <c r="P48" s="68" t="s">
        <v>11</v>
      </c>
    </row>
    <row r="49" spans="1:16" x14ac:dyDescent="0.25">
      <c r="A49" s="70" t="s">
        <v>43</v>
      </c>
      <c r="B49" s="70" t="s">
        <v>2</v>
      </c>
      <c r="C49" s="77" t="s">
        <v>44</v>
      </c>
      <c r="D49" s="71" t="s">
        <v>1126</v>
      </c>
      <c r="E49" s="73" t="str">
        <f>VLOOKUP($A49,'Прайс-Лист'!$A$7:$P$608, 4,0)</f>
        <v>S-XXL</v>
      </c>
      <c r="F49" s="88"/>
      <c r="G49" s="96"/>
      <c r="H49" s="96"/>
      <c r="I49" s="96"/>
      <c r="J49" s="96"/>
      <c r="K49" s="96"/>
      <c r="L49" s="72">
        <f t="shared" ref="L49:L67" si="2">SUM(F49:K49)</f>
        <v>0</v>
      </c>
      <c r="M49" s="73">
        <f t="shared" ref="M49:M67" si="3">L49*N49</f>
        <v>0</v>
      </c>
      <c r="N49" s="73">
        <f>VLOOKUP($A49,'Прайс-Лист'!$A$7:$P$608, 7,0)</f>
        <v>121.069184795</v>
      </c>
      <c r="O49" s="73">
        <f>VLOOKUP($A49,'Прайс-Лист'!$A$7:$P$608, 10,0)</f>
        <v>223.97799187075</v>
      </c>
      <c r="P49" s="73">
        <f>VLOOKUP($A49,'Прайс-Лист'!$A$7:$P$608, 11,0)</f>
        <v>5823.4277886395002</v>
      </c>
    </row>
    <row r="50" spans="1:16" x14ac:dyDescent="0.25">
      <c r="A50" s="70" t="s">
        <v>43</v>
      </c>
      <c r="B50" s="70" t="s">
        <v>2</v>
      </c>
      <c r="C50" s="77" t="s">
        <v>44</v>
      </c>
      <c r="D50" s="71" t="s">
        <v>1120</v>
      </c>
      <c r="E50" s="73" t="str">
        <f>VLOOKUP($A50,'Прайс-Лист'!$A$7:$P$608, 4,0)</f>
        <v>S-XXL</v>
      </c>
      <c r="F50" s="88"/>
      <c r="G50" s="96"/>
      <c r="H50" s="96"/>
      <c r="I50" s="96"/>
      <c r="J50" s="96"/>
      <c r="K50" s="96"/>
      <c r="L50" s="72">
        <f t="shared" si="2"/>
        <v>0</v>
      </c>
      <c r="M50" s="73">
        <f t="shared" si="3"/>
        <v>0</v>
      </c>
      <c r="N50" s="73">
        <f>VLOOKUP($A50,'Прайс-Лист'!$A$7:$P$608, 7,0)</f>
        <v>121.069184795</v>
      </c>
      <c r="O50" s="73">
        <f>VLOOKUP($A50,'Прайс-Лист'!$A$7:$P$608, 10,0)</f>
        <v>223.97799187075</v>
      </c>
      <c r="P50" s="73">
        <f>VLOOKUP($A50,'Прайс-Лист'!$A$7:$P$608, 11,0)</f>
        <v>5823.4277886395002</v>
      </c>
    </row>
    <row r="51" spans="1:16" x14ac:dyDescent="0.25">
      <c r="A51" s="70" t="s">
        <v>43</v>
      </c>
      <c r="B51" s="70" t="s">
        <v>2</v>
      </c>
      <c r="C51" s="77" t="s">
        <v>44</v>
      </c>
      <c r="D51" s="71" t="s">
        <v>1114</v>
      </c>
      <c r="E51" s="73" t="str">
        <f>VLOOKUP($A51,'Прайс-Лист'!$A$7:$P$608, 4,0)</f>
        <v>S-XXL</v>
      </c>
      <c r="F51" s="88"/>
      <c r="G51" s="96"/>
      <c r="H51" s="96"/>
      <c r="I51" s="96"/>
      <c r="J51" s="96"/>
      <c r="K51" s="96"/>
      <c r="L51" s="72">
        <f t="shared" si="2"/>
        <v>0</v>
      </c>
      <c r="M51" s="73">
        <f t="shared" si="3"/>
        <v>0</v>
      </c>
      <c r="N51" s="73">
        <f>VLOOKUP($A51,'Прайс-Лист'!$A$7:$P$608, 7,0)</f>
        <v>121.069184795</v>
      </c>
      <c r="O51" s="73">
        <f>VLOOKUP($A51,'Прайс-Лист'!$A$7:$P$608, 10,0)</f>
        <v>223.97799187075</v>
      </c>
      <c r="P51" s="73">
        <f>VLOOKUP($A51,'Прайс-Лист'!$A$7:$P$608, 11,0)</f>
        <v>5823.4277886395002</v>
      </c>
    </row>
    <row r="52" spans="1:16" x14ac:dyDescent="0.25">
      <c r="A52" s="86" t="s">
        <v>45</v>
      </c>
      <c r="B52" s="82" t="s">
        <v>2</v>
      </c>
      <c r="C52" s="86" t="s">
        <v>46</v>
      </c>
      <c r="D52" s="83" t="s">
        <v>1115</v>
      </c>
      <c r="E52" s="84" t="s">
        <v>33</v>
      </c>
      <c r="F52" s="95"/>
      <c r="G52" s="95"/>
      <c r="H52" s="95"/>
      <c r="I52" s="95"/>
      <c r="J52" s="95"/>
      <c r="K52" s="95"/>
      <c r="L52" s="85">
        <f t="shared" si="2"/>
        <v>0</v>
      </c>
      <c r="M52" s="84">
        <f t="shared" si="3"/>
        <v>0</v>
      </c>
      <c r="N52" s="84">
        <f>VLOOKUP($A52,'Прайс-Лист'!$A$7:$P$608, 7,0)</f>
        <v>95.683652869999975</v>
      </c>
      <c r="O52" s="84">
        <f>VLOOKUP($A52,'Прайс-Лист'!$A$7:$P$608, 10,0)</f>
        <v>177.01475780949997</v>
      </c>
      <c r="P52" s="84">
        <f>VLOOKUP($A52,'Прайс-Лист'!$A$7:$P$608, 11,0)</f>
        <v>4602.3837030469995</v>
      </c>
    </row>
    <row r="53" spans="1:16" x14ac:dyDescent="0.25">
      <c r="A53" s="86" t="s">
        <v>45</v>
      </c>
      <c r="B53" s="82" t="s">
        <v>2</v>
      </c>
      <c r="C53" s="86" t="s">
        <v>46</v>
      </c>
      <c r="D53" s="83" t="s">
        <v>1119</v>
      </c>
      <c r="E53" s="84" t="s">
        <v>33</v>
      </c>
      <c r="F53" s="95"/>
      <c r="G53" s="95"/>
      <c r="H53" s="95"/>
      <c r="I53" s="95"/>
      <c r="J53" s="95"/>
      <c r="K53" s="95"/>
      <c r="L53" s="85">
        <f t="shared" si="2"/>
        <v>0</v>
      </c>
      <c r="M53" s="84">
        <f t="shared" si="3"/>
        <v>0</v>
      </c>
      <c r="N53" s="84">
        <f>VLOOKUP($A53,'Прайс-Лист'!$A$7:$P$608, 7,0)</f>
        <v>95.683652869999975</v>
      </c>
      <c r="O53" s="84">
        <f>VLOOKUP($A53,'Прайс-Лист'!$A$7:$P$608, 10,0)</f>
        <v>177.01475780949997</v>
      </c>
      <c r="P53" s="84">
        <f>VLOOKUP($A53,'Прайс-Лист'!$A$7:$P$608, 11,0)</f>
        <v>4602.3837030469995</v>
      </c>
    </row>
    <row r="54" spans="1:16" x14ac:dyDescent="0.25">
      <c r="A54" s="86" t="s">
        <v>45</v>
      </c>
      <c r="B54" s="82" t="s">
        <v>2</v>
      </c>
      <c r="C54" s="86" t="s">
        <v>46</v>
      </c>
      <c r="D54" s="83" t="s">
        <v>1127</v>
      </c>
      <c r="E54" s="84" t="s">
        <v>33</v>
      </c>
      <c r="F54" s="95"/>
      <c r="G54" s="95"/>
      <c r="H54" s="95"/>
      <c r="I54" s="95"/>
      <c r="J54" s="95"/>
      <c r="K54" s="95"/>
      <c r="L54" s="85">
        <f t="shared" si="2"/>
        <v>0</v>
      </c>
      <c r="M54" s="84">
        <f t="shared" si="3"/>
        <v>0</v>
      </c>
      <c r="N54" s="84">
        <f>VLOOKUP($A54,'Прайс-Лист'!$A$7:$P$608, 7,0)</f>
        <v>95.683652869999975</v>
      </c>
      <c r="O54" s="84">
        <f>VLOOKUP($A54,'Прайс-Лист'!$A$7:$P$608, 10,0)</f>
        <v>177.01475780949997</v>
      </c>
      <c r="P54" s="84">
        <f>VLOOKUP($A54,'Прайс-Лист'!$A$7:$P$608, 11,0)</f>
        <v>4602.3837030469995</v>
      </c>
    </row>
    <row r="55" spans="1:16" x14ac:dyDescent="0.25">
      <c r="A55" s="86" t="s">
        <v>45</v>
      </c>
      <c r="B55" s="82" t="s">
        <v>2</v>
      </c>
      <c r="C55" s="86" t="s">
        <v>46</v>
      </c>
      <c r="D55" s="83" t="s">
        <v>1113</v>
      </c>
      <c r="E55" s="84" t="s">
        <v>33</v>
      </c>
      <c r="F55" s="95"/>
      <c r="G55" s="95"/>
      <c r="H55" s="95"/>
      <c r="I55" s="95"/>
      <c r="J55" s="95"/>
      <c r="K55" s="95"/>
      <c r="L55" s="85">
        <f t="shared" si="2"/>
        <v>0</v>
      </c>
      <c r="M55" s="84">
        <f t="shared" si="3"/>
        <v>0</v>
      </c>
      <c r="N55" s="84">
        <f>VLOOKUP($A55,'Прайс-Лист'!$A$7:$P$608, 7,0)</f>
        <v>95.683652869999975</v>
      </c>
      <c r="O55" s="84">
        <f>VLOOKUP($A55,'Прайс-Лист'!$A$7:$P$608, 10,0)</f>
        <v>177.01475780949997</v>
      </c>
      <c r="P55" s="84">
        <f>VLOOKUP($A55,'Прайс-Лист'!$A$7:$P$608, 11,0)</f>
        <v>4602.3837030469995</v>
      </c>
    </row>
    <row r="56" spans="1:16" x14ac:dyDescent="0.25">
      <c r="A56" s="86" t="s">
        <v>45</v>
      </c>
      <c r="B56" s="82" t="s">
        <v>2</v>
      </c>
      <c r="C56" s="86" t="s">
        <v>46</v>
      </c>
      <c r="D56" s="83" t="s">
        <v>1126</v>
      </c>
      <c r="E56" s="84" t="s">
        <v>33</v>
      </c>
      <c r="F56" s="95"/>
      <c r="G56" s="95"/>
      <c r="H56" s="95"/>
      <c r="I56" s="95"/>
      <c r="J56" s="95"/>
      <c r="K56" s="95"/>
      <c r="L56" s="85">
        <f t="shared" si="2"/>
        <v>0</v>
      </c>
      <c r="M56" s="84">
        <f t="shared" si="3"/>
        <v>0</v>
      </c>
      <c r="N56" s="84">
        <f>VLOOKUP($A56,'Прайс-Лист'!$A$7:$P$608, 7,0)</f>
        <v>95.683652869999975</v>
      </c>
      <c r="O56" s="84">
        <f>VLOOKUP($A56,'Прайс-Лист'!$A$7:$P$608, 10,0)</f>
        <v>177.01475780949997</v>
      </c>
      <c r="P56" s="84">
        <f>VLOOKUP($A56,'Прайс-Лист'!$A$7:$P$608, 11,0)</f>
        <v>4602.3837030469995</v>
      </c>
    </row>
    <row r="57" spans="1:16" x14ac:dyDescent="0.25">
      <c r="A57" s="86" t="s">
        <v>45</v>
      </c>
      <c r="B57" s="82" t="s">
        <v>2</v>
      </c>
      <c r="C57" s="86" t="s">
        <v>46</v>
      </c>
      <c r="D57" s="83" t="s">
        <v>1120</v>
      </c>
      <c r="E57" s="84" t="s">
        <v>33</v>
      </c>
      <c r="F57" s="95"/>
      <c r="G57" s="95"/>
      <c r="H57" s="95"/>
      <c r="I57" s="95"/>
      <c r="J57" s="95"/>
      <c r="K57" s="95"/>
      <c r="L57" s="85">
        <f t="shared" si="2"/>
        <v>0</v>
      </c>
      <c r="M57" s="84">
        <f t="shared" si="3"/>
        <v>0</v>
      </c>
      <c r="N57" s="84">
        <f>VLOOKUP($A57,'Прайс-Лист'!$A$7:$P$608, 7,0)</f>
        <v>95.683652869999975</v>
      </c>
      <c r="O57" s="84">
        <f>VLOOKUP($A57,'Прайс-Лист'!$A$7:$P$608, 10,0)</f>
        <v>177.01475780949997</v>
      </c>
      <c r="P57" s="84">
        <f>VLOOKUP($A57,'Прайс-Лист'!$A$7:$P$608, 11,0)</f>
        <v>4602.3837030469995</v>
      </c>
    </row>
    <row r="58" spans="1:16" x14ac:dyDescent="0.25">
      <c r="A58" s="86" t="s">
        <v>45</v>
      </c>
      <c r="B58" s="82" t="s">
        <v>2</v>
      </c>
      <c r="C58" s="86" t="s">
        <v>46</v>
      </c>
      <c r="D58" s="83" t="s">
        <v>1125</v>
      </c>
      <c r="E58" s="84" t="s">
        <v>33</v>
      </c>
      <c r="F58" s="95"/>
      <c r="G58" s="95"/>
      <c r="H58" s="95"/>
      <c r="I58" s="95"/>
      <c r="J58" s="95"/>
      <c r="K58" s="95"/>
      <c r="L58" s="85">
        <f t="shared" si="2"/>
        <v>0</v>
      </c>
      <c r="M58" s="84">
        <f t="shared" si="3"/>
        <v>0</v>
      </c>
      <c r="N58" s="84">
        <f>VLOOKUP($A58,'Прайс-Лист'!$A$7:$P$608, 7,0)</f>
        <v>95.683652869999975</v>
      </c>
      <c r="O58" s="84">
        <f>VLOOKUP($A58,'Прайс-Лист'!$A$7:$P$608, 10,0)</f>
        <v>177.01475780949997</v>
      </c>
      <c r="P58" s="84">
        <f>VLOOKUP($A58,'Прайс-Лист'!$A$7:$P$608, 11,0)</f>
        <v>4602.3837030469995</v>
      </c>
    </row>
    <row r="59" spans="1:16" x14ac:dyDescent="0.25">
      <c r="A59" s="86" t="s">
        <v>45</v>
      </c>
      <c r="B59" s="82" t="s">
        <v>2</v>
      </c>
      <c r="C59" s="86" t="s">
        <v>46</v>
      </c>
      <c r="D59" s="83" t="s">
        <v>1128</v>
      </c>
      <c r="E59" s="84" t="s">
        <v>33</v>
      </c>
      <c r="F59" s="95"/>
      <c r="G59" s="95"/>
      <c r="H59" s="95"/>
      <c r="I59" s="95"/>
      <c r="J59" s="95"/>
      <c r="K59" s="95"/>
      <c r="L59" s="85">
        <f t="shared" si="2"/>
        <v>0</v>
      </c>
      <c r="M59" s="84">
        <f t="shared" si="3"/>
        <v>0</v>
      </c>
      <c r="N59" s="84">
        <f>VLOOKUP($A59,'Прайс-Лист'!$A$7:$P$608, 7,0)</f>
        <v>95.683652869999975</v>
      </c>
      <c r="O59" s="84">
        <f>VLOOKUP($A59,'Прайс-Лист'!$A$7:$P$608, 10,0)</f>
        <v>177.01475780949997</v>
      </c>
      <c r="P59" s="84">
        <f>VLOOKUP($A59,'Прайс-Лист'!$A$7:$P$608, 11,0)</f>
        <v>4602.3837030469995</v>
      </c>
    </row>
    <row r="60" spans="1:16" x14ac:dyDescent="0.25">
      <c r="A60" s="79" t="s">
        <v>48</v>
      </c>
      <c r="B60" s="70" t="s">
        <v>2</v>
      </c>
      <c r="C60" s="80" t="s">
        <v>49</v>
      </c>
      <c r="D60" s="71" t="s">
        <v>1115</v>
      </c>
      <c r="E60" s="73" t="s">
        <v>33</v>
      </c>
      <c r="F60" s="96"/>
      <c r="G60" s="96"/>
      <c r="H60" s="96"/>
      <c r="I60" s="96"/>
      <c r="J60" s="96"/>
      <c r="K60" s="96"/>
      <c r="L60" s="72">
        <f t="shared" si="2"/>
        <v>0</v>
      </c>
      <c r="M60" s="73">
        <f t="shared" si="3"/>
        <v>0</v>
      </c>
      <c r="N60" s="73">
        <f>VLOOKUP($A60,'Прайс-Лист'!$A$7:$P$608, 7,0)</f>
        <v>85.28109096</v>
      </c>
      <c r="O60" s="73">
        <f>VLOOKUP($A60,'Прайс-Лист'!$A$7:$P$608, 10,0)</f>
        <v>157.770018276</v>
      </c>
      <c r="P60" s="73">
        <f>VLOOKUP($A60,'Прайс-Лист'!$A$7:$P$608, 11,0)</f>
        <v>4102.0204751760002</v>
      </c>
    </row>
    <row r="61" spans="1:16" x14ac:dyDescent="0.25">
      <c r="A61" s="79" t="s">
        <v>48</v>
      </c>
      <c r="B61" s="70" t="s">
        <v>2</v>
      </c>
      <c r="C61" s="80" t="s">
        <v>49</v>
      </c>
      <c r="D61" s="71" t="s">
        <v>1113</v>
      </c>
      <c r="E61" s="73" t="s">
        <v>33</v>
      </c>
      <c r="F61" s="96"/>
      <c r="G61" s="96"/>
      <c r="H61" s="96"/>
      <c r="I61" s="96"/>
      <c r="J61" s="96"/>
      <c r="K61" s="96"/>
      <c r="L61" s="72">
        <f t="shared" si="2"/>
        <v>0</v>
      </c>
      <c r="M61" s="73">
        <f t="shared" si="3"/>
        <v>0</v>
      </c>
      <c r="N61" s="73">
        <f>VLOOKUP($A61,'Прайс-Лист'!$A$7:$P$608, 7,0)</f>
        <v>85.28109096</v>
      </c>
      <c r="O61" s="73">
        <f>VLOOKUP($A61,'Прайс-Лист'!$A$7:$P$608, 10,0)</f>
        <v>157.770018276</v>
      </c>
      <c r="P61" s="73">
        <f>VLOOKUP($A61,'Прайс-Лист'!$A$7:$P$608, 11,0)</f>
        <v>4102.0204751760002</v>
      </c>
    </row>
    <row r="62" spans="1:16" x14ac:dyDescent="0.25">
      <c r="A62" s="79" t="s">
        <v>48</v>
      </c>
      <c r="B62" s="70" t="s">
        <v>2</v>
      </c>
      <c r="C62" s="80" t="s">
        <v>49</v>
      </c>
      <c r="D62" s="71" t="s">
        <v>1120</v>
      </c>
      <c r="E62" s="73" t="s">
        <v>33</v>
      </c>
      <c r="F62" s="96"/>
      <c r="G62" s="96"/>
      <c r="H62" s="96"/>
      <c r="I62" s="96"/>
      <c r="J62" s="96"/>
      <c r="K62" s="96"/>
      <c r="L62" s="72">
        <f t="shared" si="2"/>
        <v>0</v>
      </c>
      <c r="M62" s="73">
        <f t="shared" si="3"/>
        <v>0</v>
      </c>
      <c r="N62" s="73">
        <f>VLOOKUP($A62,'Прайс-Лист'!$A$7:$P$608, 7,0)</f>
        <v>85.28109096</v>
      </c>
      <c r="O62" s="73">
        <f>VLOOKUP($A62,'Прайс-Лист'!$A$7:$P$608, 10,0)</f>
        <v>157.770018276</v>
      </c>
      <c r="P62" s="73">
        <f>VLOOKUP($A62,'Прайс-Лист'!$A$7:$P$608, 11,0)</f>
        <v>4102.0204751760002</v>
      </c>
    </row>
    <row r="63" spans="1:16" x14ac:dyDescent="0.25">
      <c r="A63" s="79" t="s">
        <v>48</v>
      </c>
      <c r="B63" s="70" t="s">
        <v>2</v>
      </c>
      <c r="C63" s="80" t="s">
        <v>49</v>
      </c>
      <c r="D63" s="71" t="s">
        <v>1125</v>
      </c>
      <c r="E63" s="73" t="s">
        <v>33</v>
      </c>
      <c r="F63" s="96"/>
      <c r="G63" s="96"/>
      <c r="H63" s="96"/>
      <c r="I63" s="96"/>
      <c r="J63" s="96"/>
      <c r="K63" s="96"/>
      <c r="L63" s="72">
        <f t="shared" si="2"/>
        <v>0</v>
      </c>
      <c r="M63" s="73">
        <f t="shared" si="3"/>
        <v>0</v>
      </c>
      <c r="N63" s="73">
        <f>VLOOKUP($A63,'Прайс-Лист'!$A$7:$P$608, 7,0)</f>
        <v>85.28109096</v>
      </c>
      <c r="O63" s="73">
        <f>VLOOKUP($A63,'Прайс-Лист'!$A$7:$P$608, 10,0)</f>
        <v>157.770018276</v>
      </c>
      <c r="P63" s="73">
        <f>VLOOKUP($A63,'Прайс-Лист'!$A$7:$P$608, 11,0)</f>
        <v>4102.0204751760002</v>
      </c>
    </row>
    <row r="64" spans="1:16" x14ac:dyDescent="0.25">
      <c r="A64" s="79" t="s">
        <v>48</v>
      </c>
      <c r="B64" s="70" t="s">
        <v>2</v>
      </c>
      <c r="C64" s="80" t="s">
        <v>49</v>
      </c>
      <c r="D64" s="71" t="s">
        <v>1119</v>
      </c>
      <c r="E64" s="73" t="s">
        <v>33</v>
      </c>
      <c r="F64" s="96"/>
      <c r="G64" s="96"/>
      <c r="H64" s="96"/>
      <c r="I64" s="96"/>
      <c r="J64" s="96"/>
      <c r="K64" s="96"/>
      <c r="L64" s="72">
        <f t="shared" si="2"/>
        <v>0</v>
      </c>
      <c r="M64" s="73">
        <f t="shared" si="3"/>
        <v>0</v>
      </c>
      <c r="N64" s="73">
        <f>VLOOKUP($A64,'Прайс-Лист'!$A$7:$P$608, 7,0)</f>
        <v>85.28109096</v>
      </c>
      <c r="O64" s="73">
        <f>VLOOKUP($A64,'Прайс-Лист'!$A$7:$P$608, 10,0)</f>
        <v>157.770018276</v>
      </c>
      <c r="P64" s="73">
        <f>VLOOKUP($A64,'Прайс-Лист'!$A$7:$P$608, 11,0)</f>
        <v>4102.0204751760002</v>
      </c>
    </row>
    <row r="65" spans="1:16" x14ac:dyDescent="0.25">
      <c r="A65" s="86" t="s">
        <v>50</v>
      </c>
      <c r="B65" s="82" t="s">
        <v>2</v>
      </c>
      <c r="C65" s="86" t="s">
        <v>51</v>
      </c>
      <c r="D65" s="83" t="s">
        <v>1113</v>
      </c>
      <c r="E65" s="84" t="str">
        <f>VLOOKUP($A65,'Прайс-Лист'!$A$7:$P$608, 4,0)</f>
        <v>XS-XXL</v>
      </c>
      <c r="F65" s="95"/>
      <c r="G65" s="95"/>
      <c r="H65" s="95"/>
      <c r="I65" s="95"/>
      <c r="J65" s="95"/>
      <c r="K65" s="95"/>
      <c r="L65" s="85">
        <f t="shared" si="2"/>
        <v>0</v>
      </c>
      <c r="M65" s="84">
        <f t="shared" si="3"/>
        <v>0</v>
      </c>
      <c r="N65" s="84">
        <f>VLOOKUP($A65,'Прайс-Лист'!$A$7:$P$608, 7,0)</f>
        <v>70.855966349999989</v>
      </c>
      <c r="O65" s="84">
        <f>VLOOKUP($A65,'Прайс-Лист'!$A$7:$P$608, 10,0)</f>
        <v>131.08353774749997</v>
      </c>
      <c r="P65" s="84">
        <f>VLOOKUP($A65,'Прайс-Лист'!$A$7:$P$608, 11,0)</f>
        <v>3408.1719814349995</v>
      </c>
    </row>
    <row r="66" spans="1:16" x14ac:dyDescent="0.25">
      <c r="A66" s="86" t="s">
        <v>50</v>
      </c>
      <c r="B66" s="82" t="s">
        <v>2</v>
      </c>
      <c r="C66" s="86" t="s">
        <v>51</v>
      </c>
      <c r="D66" s="83" t="s">
        <v>1126</v>
      </c>
      <c r="E66" s="84" t="str">
        <f>VLOOKUP($A66,'Прайс-Лист'!$A$7:$P$608, 4,0)</f>
        <v>XS-XXL</v>
      </c>
      <c r="F66" s="95"/>
      <c r="G66" s="95"/>
      <c r="H66" s="95"/>
      <c r="I66" s="95"/>
      <c r="J66" s="95"/>
      <c r="K66" s="95"/>
      <c r="L66" s="85">
        <f t="shared" si="2"/>
        <v>0</v>
      </c>
      <c r="M66" s="84">
        <f t="shared" si="3"/>
        <v>0</v>
      </c>
      <c r="N66" s="84">
        <f>VLOOKUP($A66,'Прайс-Лист'!$A$7:$P$608, 7,0)</f>
        <v>70.855966349999989</v>
      </c>
      <c r="O66" s="84">
        <f>VLOOKUP($A66,'Прайс-Лист'!$A$7:$P$608, 10,0)</f>
        <v>131.08353774749997</v>
      </c>
      <c r="P66" s="84">
        <f>VLOOKUP($A66,'Прайс-Лист'!$A$7:$P$608, 11,0)</f>
        <v>3408.1719814349995</v>
      </c>
    </row>
    <row r="67" spans="1:16" x14ac:dyDescent="0.25">
      <c r="A67" s="86" t="s">
        <v>50</v>
      </c>
      <c r="B67" s="82" t="s">
        <v>2</v>
      </c>
      <c r="C67" s="86" t="s">
        <v>51</v>
      </c>
      <c r="D67" s="83" t="s">
        <v>1119</v>
      </c>
      <c r="E67" s="84" t="str">
        <f>VLOOKUP($A67,'Прайс-Лист'!$A$7:$P$608, 4,0)</f>
        <v>XS-XXL</v>
      </c>
      <c r="F67" s="95"/>
      <c r="G67" s="95"/>
      <c r="H67" s="95"/>
      <c r="I67" s="95"/>
      <c r="J67" s="95"/>
      <c r="K67" s="95"/>
      <c r="L67" s="85">
        <f t="shared" si="2"/>
        <v>0</v>
      </c>
      <c r="M67" s="84">
        <f t="shared" si="3"/>
        <v>0</v>
      </c>
      <c r="N67" s="84">
        <f>VLOOKUP($A67,'Прайс-Лист'!$A$7:$P$608, 7,0)</f>
        <v>70.855966349999989</v>
      </c>
      <c r="O67" s="84">
        <f>VLOOKUP($A67,'Прайс-Лист'!$A$7:$P$608, 10,0)</f>
        <v>131.08353774749997</v>
      </c>
      <c r="P67" s="84">
        <f>VLOOKUP($A67,'Прайс-Лист'!$A$7:$P$608, 11,0)</f>
        <v>3408.1719814349995</v>
      </c>
    </row>
    <row r="68" spans="1:16" x14ac:dyDescent="0.25">
      <c r="A68" s="31" t="s">
        <v>52</v>
      </c>
      <c r="B68" s="12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25">
      <c r="A69" s="29" t="s">
        <v>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s="1" customFormat="1" x14ac:dyDescent="0.25">
      <c r="A70" s="66" t="s">
        <v>1099</v>
      </c>
      <c r="B70" s="66" t="s">
        <v>1100</v>
      </c>
      <c r="C70" s="67" t="s">
        <v>1101</v>
      </c>
      <c r="D70" s="66" t="s">
        <v>1102</v>
      </c>
      <c r="E70" s="68" t="s">
        <v>12</v>
      </c>
      <c r="F70" s="69" t="s">
        <v>1103</v>
      </c>
      <c r="G70" s="69" t="s">
        <v>1078</v>
      </c>
      <c r="H70" s="69" t="s">
        <v>1104</v>
      </c>
      <c r="I70" s="69" t="s">
        <v>1105</v>
      </c>
      <c r="J70" s="69" t="s">
        <v>1106</v>
      </c>
      <c r="K70" s="69" t="s">
        <v>1107</v>
      </c>
      <c r="L70" s="68" t="s">
        <v>1108</v>
      </c>
      <c r="M70" s="68" t="s">
        <v>1109</v>
      </c>
      <c r="N70" s="68" t="s">
        <v>1110</v>
      </c>
      <c r="O70" s="68" t="s">
        <v>10</v>
      </c>
      <c r="P70" s="68" t="s">
        <v>11</v>
      </c>
    </row>
    <row r="71" spans="1:16" x14ac:dyDescent="0.25">
      <c r="A71" s="70" t="s">
        <v>54</v>
      </c>
      <c r="B71" s="70" t="s">
        <v>1056</v>
      </c>
      <c r="C71" s="70" t="s">
        <v>55</v>
      </c>
      <c r="D71" s="71" t="s">
        <v>1182</v>
      </c>
      <c r="E71" s="73" t="str">
        <f>VLOOKUP($A71,'Прайс-Лист'!$A$7:$P$608, 4,0)</f>
        <v>XS-XL</v>
      </c>
      <c r="F71" s="96"/>
      <c r="G71" s="96"/>
      <c r="H71" s="96"/>
      <c r="I71" s="96"/>
      <c r="J71" s="96"/>
      <c r="K71" s="96"/>
      <c r="L71" s="72">
        <f>SUM(F71:K71)</f>
        <v>0</v>
      </c>
      <c r="M71" s="73">
        <f>L71*N71</f>
        <v>0</v>
      </c>
      <c r="N71" s="73">
        <f>VLOOKUP($A71,'Прайс-Лист'!$A$7:$P$608, 7,0)</f>
        <v>717.33796679999989</v>
      </c>
      <c r="O71" s="73">
        <f>VLOOKUP($A71,'Прайс-Лист'!$A$7:$P$608, 10,0)</f>
        <v>1004.2731535199998</v>
      </c>
      <c r="P71" s="73">
        <f>VLOOKUP($A71,'Прайс-Лист'!$A$7:$P$608, 11,0)</f>
        <v>26111.101991519994</v>
      </c>
    </row>
    <row r="72" spans="1:16" x14ac:dyDescent="0.25">
      <c r="A72" s="82" t="s">
        <v>57</v>
      </c>
      <c r="B72" s="82" t="s">
        <v>1056</v>
      </c>
      <c r="C72" s="82" t="s">
        <v>58</v>
      </c>
      <c r="D72" s="83" t="s">
        <v>1182</v>
      </c>
      <c r="E72" s="84" t="str">
        <f>VLOOKUP($A72,'Прайс-Лист'!$A$7:$P$608, 4,0)</f>
        <v>XS-XXL</v>
      </c>
      <c r="F72" s="95"/>
      <c r="G72" s="95"/>
      <c r="H72" s="95"/>
      <c r="I72" s="95"/>
      <c r="J72" s="95"/>
      <c r="K72" s="95"/>
      <c r="L72" s="85">
        <f>SUM(F72:K72)</f>
        <v>0</v>
      </c>
      <c r="M72" s="84">
        <f>L72*N72</f>
        <v>0</v>
      </c>
      <c r="N72" s="84">
        <f>VLOOKUP($A72,'Прайс-Лист'!$A$7:$P$608, 7,0)</f>
        <v>338.22175334271998</v>
      </c>
      <c r="O72" s="84">
        <f>VLOOKUP($A72,'Прайс-Лист'!$A$7:$P$608, 10,0)</f>
        <v>473.51045467980794</v>
      </c>
      <c r="P72" s="84">
        <f>VLOOKUP($A72,'Прайс-Лист'!$A$7:$P$608, 11,0)</f>
        <v>12311.271821675007</v>
      </c>
    </row>
    <row r="73" spans="1:16" x14ac:dyDescent="0.25">
      <c r="A73" s="77" t="s">
        <v>59</v>
      </c>
      <c r="B73" s="70" t="s">
        <v>1056</v>
      </c>
      <c r="C73" s="77" t="s">
        <v>60</v>
      </c>
      <c r="D73" s="71" t="s">
        <v>1240</v>
      </c>
      <c r="E73" s="73" t="str">
        <f>VLOOKUP($A73,'Прайс-Лист'!$A$7:$P$608, 4,0)</f>
        <v>XS-XL</v>
      </c>
      <c r="F73" s="96"/>
      <c r="G73" s="96"/>
      <c r="H73" s="96"/>
      <c r="I73" s="96"/>
      <c r="J73" s="96"/>
      <c r="K73" s="96"/>
      <c r="L73" s="72">
        <f>SUM(F73:K73)</f>
        <v>0</v>
      </c>
      <c r="M73" s="73">
        <f>L73*N73</f>
        <v>0</v>
      </c>
      <c r="N73" s="73">
        <f>VLOOKUP($A73,'Прайс-Лист'!$A$7:$P$608, 7,0)</f>
        <v>252.23317600000001</v>
      </c>
      <c r="O73" s="73">
        <f>VLOOKUP($A73,'Прайс-Лист'!$A$7:$P$608, 10,0)</f>
        <v>353.12644640000002</v>
      </c>
      <c r="P73" s="73">
        <f>VLOOKUP($A73,'Прайс-Лист'!$A$7:$P$608, 11,0)</f>
        <v>9181.2876064000011</v>
      </c>
    </row>
    <row r="74" spans="1:16" x14ac:dyDescent="0.25">
      <c r="A74" s="86" t="s">
        <v>61</v>
      </c>
      <c r="B74" s="82" t="s">
        <v>1056</v>
      </c>
      <c r="C74" s="86" t="s">
        <v>62</v>
      </c>
      <c r="D74" s="83" t="s">
        <v>1126</v>
      </c>
      <c r="E74" s="84" t="str">
        <f>VLOOKUP($A74,'Прайс-Лист'!$A$7:$P$608, 4,0)</f>
        <v>XS-XXL</v>
      </c>
      <c r="F74" s="95"/>
      <c r="G74" s="95"/>
      <c r="H74" s="95"/>
      <c r="I74" s="95"/>
      <c r="J74" s="95"/>
      <c r="K74" s="95"/>
      <c r="L74" s="85">
        <f>SUM(F74:K74)</f>
        <v>0</v>
      </c>
      <c r="M74" s="84">
        <f>L74*N74</f>
        <v>0</v>
      </c>
      <c r="N74" s="84">
        <f>VLOOKUP($A74,'Прайс-Лист'!$A$7:$P$608, 7,0)</f>
        <v>223.99541898499996</v>
      </c>
      <c r="O74" s="84">
        <f>VLOOKUP($A74,'Прайс-Лист'!$A$7:$P$608, 10,0)</f>
        <v>313.59358657899992</v>
      </c>
      <c r="P74" s="84">
        <f>VLOOKUP($A74,'Прайс-Лист'!$A$7:$P$608, 11,0)</f>
        <v>8153.433251053998</v>
      </c>
    </row>
    <row r="75" spans="1:16" x14ac:dyDescent="0.25">
      <c r="A75" s="86" t="s">
        <v>61</v>
      </c>
      <c r="B75" s="82" t="s">
        <v>1056</v>
      </c>
      <c r="C75" s="86" t="s">
        <v>62</v>
      </c>
      <c r="D75" s="83" t="s">
        <v>1116</v>
      </c>
      <c r="E75" s="84" t="str">
        <f>VLOOKUP($A75,'Прайс-Лист'!$A$7:$P$608, 4,0)</f>
        <v>XS-XXL</v>
      </c>
      <c r="F75" s="95"/>
      <c r="G75" s="95"/>
      <c r="H75" s="95"/>
      <c r="I75" s="95"/>
      <c r="J75" s="95"/>
      <c r="K75" s="95"/>
      <c r="L75" s="85">
        <f>SUM(F75:K75)</f>
        <v>0</v>
      </c>
      <c r="M75" s="84">
        <f>L75*N75</f>
        <v>0</v>
      </c>
      <c r="N75" s="84">
        <f>VLOOKUP($A75,'Прайс-Лист'!$A$7:$P$608, 7,0)</f>
        <v>223.99541898499996</v>
      </c>
      <c r="O75" s="84">
        <f>VLOOKUP($A75,'Прайс-Лист'!$A$7:$P$608, 10,0)</f>
        <v>313.59358657899992</v>
      </c>
      <c r="P75" s="84">
        <f>VLOOKUP($A75,'Прайс-Лист'!$A$7:$P$608, 11,0)</f>
        <v>8153.433251053998</v>
      </c>
    </row>
    <row r="76" spans="1:16" x14ac:dyDescent="0.25">
      <c r="A76" s="31" t="s">
        <v>65</v>
      </c>
      <c r="B76" s="12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x14ac:dyDescent="0.25">
      <c r="A77" s="29" t="s">
        <v>5</v>
      </c>
      <c r="B77" s="16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s="1" customFormat="1" x14ac:dyDescent="0.25">
      <c r="A78" s="66" t="s">
        <v>1099</v>
      </c>
      <c r="B78" s="66" t="s">
        <v>1100</v>
      </c>
      <c r="C78" s="67" t="s">
        <v>1101</v>
      </c>
      <c r="D78" s="66" t="s">
        <v>1102</v>
      </c>
      <c r="E78" s="68" t="s">
        <v>12</v>
      </c>
      <c r="F78" s="69">
        <v>8</v>
      </c>
      <c r="G78" s="69">
        <v>10</v>
      </c>
      <c r="H78" s="69">
        <v>12</v>
      </c>
      <c r="I78" s="69">
        <v>14</v>
      </c>
      <c r="J78" s="69">
        <v>16</v>
      </c>
      <c r="K78" s="69"/>
      <c r="L78" s="68" t="s">
        <v>1108</v>
      </c>
      <c r="M78" s="68" t="s">
        <v>1109</v>
      </c>
      <c r="N78" s="68" t="s">
        <v>1110</v>
      </c>
      <c r="O78" s="68" t="s">
        <v>10</v>
      </c>
      <c r="P78" s="68" t="s">
        <v>11</v>
      </c>
    </row>
    <row r="79" spans="1:16" x14ac:dyDescent="0.25">
      <c r="A79" s="70" t="s">
        <v>66</v>
      </c>
      <c r="B79" s="77" t="s">
        <v>65</v>
      </c>
      <c r="C79" s="70" t="s">
        <v>67</v>
      </c>
      <c r="D79" s="71" t="s">
        <v>1114</v>
      </c>
      <c r="E79" s="73" t="str">
        <f>VLOOKUP($A79,'Прайс-Лист'!$A$7:$P$608, 4,0)</f>
        <v>8-16</v>
      </c>
      <c r="F79" s="96"/>
      <c r="G79" s="96"/>
      <c r="H79" s="96"/>
      <c r="I79" s="96"/>
      <c r="J79" s="96"/>
      <c r="K79" s="88"/>
      <c r="L79" s="72">
        <f>SUM(F79:K79)</f>
        <v>0</v>
      </c>
      <c r="M79" s="73">
        <f>L79*N79</f>
        <v>0</v>
      </c>
      <c r="N79" s="73">
        <f>VLOOKUP($A79,'Прайс-Лист'!$A$7:$P$608, 7,0)</f>
        <v>162.42128506500001</v>
      </c>
      <c r="O79" s="73">
        <f>VLOOKUP($A79,'Прайс-Лист'!$A$7:$P$608, 10,0)</f>
        <v>300.47937737025001</v>
      </c>
      <c r="P79" s="73">
        <f>VLOOKUP($A79,'Прайс-Лист'!$A$7:$P$608, 11,0)</f>
        <v>7812.4638116265005</v>
      </c>
    </row>
    <row r="80" spans="1:16" x14ac:dyDescent="0.25">
      <c r="A80" s="70" t="s">
        <v>66</v>
      </c>
      <c r="B80" s="77" t="s">
        <v>65</v>
      </c>
      <c r="C80" s="70" t="s">
        <v>67</v>
      </c>
      <c r="D80" s="71" t="s">
        <v>1113</v>
      </c>
      <c r="E80" s="73" t="str">
        <f>VLOOKUP($A80,'Прайс-Лист'!$A$7:$P$608, 4,0)</f>
        <v>8-16</v>
      </c>
      <c r="F80" s="96"/>
      <c r="G80" s="96"/>
      <c r="H80" s="96"/>
      <c r="I80" s="96"/>
      <c r="J80" s="96"/>
      <c r="K80" s="88"/>
      <c r="L80" s="72">
        <f>SUM(F80:K80)</f>
        <v>0</v>
      </c>
      <c r="M80" s="73">
        <f>L80*N80</f>
        <v>0</v>
      </c>
      <c r="N80" s="73">
        <f>VLOOKUP($A80,'Прайс-Лист'!$A$7:$P$608, 7,0)</f>
        <v>162.42128506500001</v>
      </c>
      <c r="O80" s="73">
        <f>VLOOKUP($A80,'Прайс-Лист'!$A$7:$P$608, 10,0)</f>
        <v>300.47937737025001</v>
      </c>
      <c r="P80" s="73">
        <f>VLOOKUP($A80,'Прайс-Лист'!$A$7:$P$608, 11,0)</f>
        <v>7812.4638116265005</v>
      </c>
    </row>
    <row r="81" spans="1:16" x14ac:dyDescent="0.25">
      <c r="A81" s="70" t="s">
        <v>66</v>
      </c>
      <c r="B81" s="77" t="s">
        <v>65</v>
      </c>
      <c r="C81" s="70" t="s">
        <v>67</v>
      </c>
      <c r="D81" s="71" t="s">
        <v>1129</v>
      </c>
      <c r="E81" s="73" t="str">
        <f>VLOOKUP($A81,'Прайс-Лист'!$A$7:$P$608, 4,0)</f>
        <v>8-16</v>
      </c>
      <c r="F81" s="96"/>
      <c r="G81" s="96"/>
      <c r="H81" s="96"/>
      <c r="I81" s="96"/>
      <c r="J81" s="96"/>
      <c r="K81" s="88"/>
      <c r="L81" s="72">
        <f t="shared" ref="L81:L95" si="4">SUM(F81:K81)</f>
        <v>0</v>
      </c>
      <c r="M81" s="73">
        <f t="shared" ref="M81:M95" si="5">L81*N81</f>
        <v>0</v>
      </c>
      <c r="N81" s="73">
        <f>VLOOKUP($A81,'Прайс-Лист'!$A$7:$P$608, 7,0)</f>
        <v>162.42128506500001</v>
      </c>
      <c r="O81" s="73">
        <f>VLOOKUP($A81,'Прайс-Лист'!$A$7:$P$608, 10,0)</f>
        <v>300.47937737025001</v>
      </c>
      <c r="P81" s="73">
        <f>VLOOKUP($A81,'Прайс-Лист'!$A$7:$P$608, 11,0)</f>
        <v>7812.4638116265005</v>
      </c>
    </row>
    <row r="82" spans="1:16" x14ac:dyDescent="0.25">
      <c r="A82" s="86" t="s">
        <v>69</v>
      </c>
      <c r="B82" s="82" t="s">
        <v>65</v>
      </c>
      <c r="C82" s="86" t="s">
        <v>70</v>
      </c>
      <c r="D82" s="83" t="s">
        <v>1130</v>
      </c>
      <c r="E82" s="84" t="str">
        <f>VLOOKUP($A82,'Прайс-Лист'!$A$7:$P$608, 4,0)</f>
        <v>8-16</v>
      </c>
      <c r="F82" s="95"/>
      <c r="G82" s="95"/>
      <c r="H82" s="95"/>
      <c r="I82" s="95"/>
      <c r="J82" s="95"/>
      <c r="K82" s="88"/>
      <c r="L82" s="85">
        <f t="shared" si="4"/>
        <v>0</v>
      </c>
      <c r="M82" s="84">
        <f t="shared" si="5"/>
        <v>0</v>
      </c>
      <c r="N82" s="84">
        <f>VLOOKUP($A82,'Прайс-Лист'!$A$7:$P$608, 7,0)</f>
        <v>157.376371815</v>
      </c>
      <c r="O82" s="84">
        <f>VLOOKUP($A82,'Прайс-Лист'!$A$7:$P$608, 10,0)</f>
        <v>291.14628785775</v>
      </c>
      <c r="P82" s="84">
        <f>VLOOKUP($A82,'Прайс-Лист'!$A$7:$P$608, 11,0)</f>
        <v>7569.8034843015002</v>
      </c>
    </row>
    <row r="83" spans="1:16" x14ac:dyDescent="0.25">
      <c r="A83" s="86" t="s">
        <v>69</v>
      </c>
      <c r="B83" s="82" t="s">
        <v>65</v>
      </c>
      <c r="C83" s="86" t="s">
        <v>70</v>
      </c>
      <c r="D83" s="83" t="s">
        <v>1129</v>
      </c>
      <c r="E83" s="84" t="str">
        <f>VLOOKUP($A83,'Прайс-Лист'!$A$7:$P$608, 4,0)</f>
        <v>8-16</v>
      </c>
      <c r="F83" s="95"/>
      <c r="G83" s="95"/>
      <c r="H83" s="95"/>
      <c r="I83" s="95"/>
      <c r="J83" s="95"/>
      <c r="K83" s="88"/>
      <c r="L83" s="85">
        <f>SUM(F83:K83)</f>
        <v>0</v>
      </c>
      <c r="M83" s="84">
        <f>L83*N83</f>
        <v>0</v>
      </c>
      <c r="N83" s="84">
        <f>VLOOKUP($A83,'Прайс-Лист'!$A$7:$P$608, 7,0)</f>
        <v>157.376371815</v>
      </c>
      <c r="O83" s="84">
        <f>VLOOKUP($A83,'Прайс-Лист'!$A$7:$P$608, 10,0)</f>
        <v>291.14628785775</v>
      </c>
      <c r="P83" s="84">
        <f>VLOOKUP($A83,'Прайс-Лист'!$A$7:$P$608, 11,0)</f>
        <v>7569.8034843015002</v>
      </c>
    </row>
    <row r="84" spans="1:16" x14ac:dyDescent="0.25">
      <c r="A84" s="86" t="s">
        <v>69</v>
      </c>
      <c r="B84" s="82" t="s">
        <v>65</v>
      </c>
      <c r="C84" s="86" t="s">
        <v>70</v>
      </c>
      <c r="D84" s="83" t="s">
        <v>1116</v>
      </c>
      <c r="E84" s="84" t="str">
        <f>VLOOKUP($A84,'Прайс-Лист'!$A$7:$P$608, 4,0)</f>
        <v>8-16</v>
      </c>
      <c r="F84" s="95"/>
      <c r="G84" s="95"/>
      <c r="H84" s="95"/>
      <c r="I84" s="95"/>
      <c r="J84" s="95"/>
      <c r="K84" s="88"/>
      <c r="L84" s="85">
        <f t="shared" si="4"/>
        <v>0</v>
      </c>
      <c r="M84" s="84">
        <f t="shared" si="5"/>
        <v>0</v>
      </c>
      <c r="N84" s="84">
        <f>VLOOKUP($A84,'Прайс-Лист'!$A$7:$P$608, 7,0)</f>
        <v>157.376371815</v>
      </c>
      <c r="O84" s="84">
        <f>VLOOKUP($A84,'Прайс-Лист'!$A$7:$P$608, 10,0)</f>
        <v>291.14628785775</v>
      </c>
      <c r="P84" s="84">
        <f>VLOOKUP($A84,'Прайс-Лист'!$A$7:$P$608, 11,0)</f>
        <v>7569.8034843015002</v>
      </c>
    </row>
    <row r="85" spans="1:16" x14ac:dyDescent="0.25">
      <c r="A85" s="79" t="s">
        <v>71</v>
      </c>
      <c r="B85" s="77" t="s">
        <v>65</v>
      </c>
      <c r="C85" s="80" t="s">
        <v>72</v>
      </c>
      <c r="D85" s="71" t="s">
        <v>1119</v>
      </c>
      <c r="E85" s="73" t="str">
        <f>VLOOKUP($A85,'Прайс-Лист'!$A$7:$P$608, 4,0)</f>
        <v>8-16</v>
      </c>
      <c r="F85" s="96"/>
      <c r="G85" s="96"/>
      <c r="H85" s="96"/>
      <c r="I85" s="96"/>
      <c r="J85" s="96"/>
      <c r="K85" s="88"/>
      <c r="L85" s="72">
        <f t="shared" si="4"/>
        <v>0</v>
      </c>
      <c r="M85" s="73">
        <f t="shared" si="5"/>
        <v>0</v>
      </c>
      <c r="N85" s="73">
        <f>VLOOKUP($A85,'Прайс-Лист'!$A$7:$P$608, 7,0)</f>
        <v>135.72906294999996</v>
      </c>
      <c r="O85" s="73">
        <f>VLOOKUP($A85,'Прайс-Лист'!$A$7:$P$608, 10,0)</f>
        <v>251.09876645749992</v>
      </c>
      <c r="P85" s="73">
        <f>VLOOKUP($A85,'Прайс-Лист'!$A$7:$P$608, 11,0)</f>
        <v>6528.5679278949983</v>
      </c>
    </row>
    <row r="86" spans="1:16" x14ac:dyDescent="0.25">
      <c r="A86" s="79" t="s">
        <v>71</v>
      </c>
      <c r="B86" s="77" t="s">
        <v>65</v>
      </c>
      <c r="C86" s="80" t="s">
        <v>72</v>
      </c>
      <c r="D86" s="71" t="s">
        <v>1129</v>
      </c>
      <c r="E86" s="73" t="str">
        <f>VLOOKUP($A86,'Прайс-Лист'!$A$7:$P$608, 4,0)</f>
        <v>8-16</v>
      </c>
      <c r="F86" s="96"/>
      <c r="G86" s="96"/>
      <c r="H86" s="96"/>
      <c r="I86" s="96"/>
      <c r="J86" s="96"/>
      <c r="K86" s="88"/>
      <c r="L86" s="72">
        <f>SUM(F86:K86)</f>
        <v>0</v>
      </c>
      <c r="M86" s="73">
        <f>L86*N86</f>
        <v>0</v>
      </c>
      <c r="N86" s="73">
        <f>VLOOKUP($A86,'Прайс-Лист'!$A$7:$P$608, 7,0)</f>
        <v>135.72906294999996</v>
      </c>
      <c r="O86" s="73">
        <f>VLOOKUP($A86,'Прайс-Лист'!$A$7:$P$608, 10,0)</f>
        <v>251.09876645749992</v>
      </c>
      <c r="P86" s="73">
        <f>VLOOKUP($A86,'Прайс-Лист'!$A$7:$P$608, 11,0)</f>
        <v>6528.5679278949983</v>
      </c>
    </row>
    <row r="87" spans="1:16" x14ac:dyDescent="0.25">
      <c r="A87" s="79" t="s">
        <v>71</v>
      </c>
      <c r="B87" s="77" t="s">
        <v>65</v>
      </c>
      <c r="C87" s="80" t="s">
        <v>72</v>
      </c>
      <c r="D87" s="71" t="s">
        <v>1131</v>
      </c>
      <c r="E87" s="73" t="str">
        <f>VLOOKUP($A87,'Прайс-Лист'!$A$7:$P$608, 4,0)</f>
        <v>8-16</v>
      </c>
      <c r="F87" s="96"/>
      <c r="G87" s="96"/>
      <c r="H87" s="96"/>
      <c r="I87" s="96"/>
      <c r="J87" s="96"/>
      <c r="K87" s="88"/>
      <c r="L87" s="72">
        <f t="shared" si="4"/>
        <v>0</v>
      </c>
      <c r="M87" s="73">
        <f t="shared" si="5"/>
        <v>0</v>
      </c>
      <c r="N87" s="73">
        <f>VLOOKUP($A87,'Прайс-Лист'!$A$7:$P$608, 7,0)</f>
        <v>135.72906294999996</v>
      </c>
      <c r="O87" s="73">
        <f>VLOOKUP($A87,'Прайс-Лист'!$A$7:$P$608, 10,0)</f>
        <v>251.09876645749992</v>
      </c>
      <c r="P87" s="73">
        <f>VLOOKUP($A87,'Прайс-Лист'!$A$7:$P$608, 11,0)</f>
        <v>6528.5679278949983</v>
      </c>
    </row>
    <row r="88" spans="1:16" x14ac:dyDescent="0.25">
      <c r="A88" s="82" t="s">
        <v>73</v>
      </c>
      <c r="B88" s="82" t="s">
        <v>65</v>
      </c>
      <c r="C88" s="82" t="s">
        <v>74</v>
      </c>
      <c r="D88" s="83" t="s">
        <v>1116</v>
      </c>
      <c r="E88" s="84" t="str">
        <f>VLOOKUP($A88,'Прайс-Лист'!$A$7:$P$608, 4,0)</f>
        <v>8-16</v>
      </c>
      <c r="F88" s="95"/>
      <c r="G88" s="95"/>
      <c r="H88" s="95"/>
      <c r="I88" s="95"/>
      <c r="J88" s="95"/>
      <c r="K88" s="88"/>
      <c r="L88" s="85">
        <f t="shared" si="4"/>
        <v>0</v>
      </c>
      <c r="M88" s="84">
        <f t="shared" si="5"/>
        <v>0</v>
      </c>
      <c r="N88" s="84">
        <f>VLOOKUP($A88,'Прайс-Лист'!$A$7:$P$608, 7,0)</f>
        <v>117.66778139999998</v>
      </c>
      <c r="O88" s="84">
        <f>VLOOKUP($A88,'Прайс-Лист'!$A$7:$P$608, 10,0)</f>
        <v>217.68539558999998</v>
      </c>
      <c r="P88" s="84">
        <f>VLOOKUP($A88,'Прайс-Лист'!$A$7:$P$608, 11,0)</f>
        <v>5659.8202853399998</v>
      </c>
    </row>
    <row r="89" spans="1:16" x14ac:dyDescent="0.25">
      <c r="A89" s="82" t="s">
        <v>73</v>
      </c>
      <c r="B89" s="82" t="s">
        <v>65</v>
      </c>
      <c r="C89" s="82" t="s">
        <v>74</v>
      </c>
      <c r="D89" s="83" t="s">
        <v>1130</v>
      </c>
      <c r="E89" s="84" t="str">
        <f>VLOOKUP($A89,'Прайс-Лист'!$A$7:$P$608, 4,0)</f>
        <v>8-16</v>
      </c>
      <c r="F89" s="95"/>
      <c r="G89" s="95"/>
      <c r="H89" s="95"/>
      <c r="I89" s="95"/>
      <c r="J89" s="95"/>
      <c r="K89" s="88"/>
      <c r="L89" s="85">
        <f>SUM(F89:K89)</f>
        <v>0</v>
      </c>
      <c r="M89" s="84">
        <f>L89*N89</f>
        <v>0</v>
      </c>
      <c r="N89" s="84">
        <f>VLOOKUP($A89,'Прайс-Лист'!$A$7:$P$608, 7,0)</f>
        <v>117.66778139999998</v>
      </c>
      <c r="O89" s="84">
        <f>VLOOKUP($A89,'Прайс-Лист'!$A$7:$P$608, 10,0)</f>
        <v>217.68539558999998</v>
      </c>
      <c r="P89" s="84">
        <f>VLOOKUP($A89,'Прайс-Лист'!$A$7:$P$608, 11,0)</f>
        <v>5659.8202853399998</v>
      </c>
    </row>
    <row r="90" spans="1:16" x14ac:dyDescent="0.25">
      <c r="A90" s="82" t="s">
        <v>73</v>
      </c>
      <c r="B90" s="82" t="s">
        <v>65</v>
      </c>
      <c r="C90" s="82" t="s">
        <v>74</v>
      </c>
      <c r="D90" s="83" t="s">
        <v>1126</v>
      </c>
      <c r="E90" s="84" t="str">
        <f>VLOOKUP($A90,'Прайс-Лист'!$A$7:$P$608, 4,0)</f>
        <v>8-16</v>
      </c>
      <c r="F90" s="95"/>
      <c r="G90" s="95"/>
      <c r="H90" s="95"/>
      <c r="I90" s="95"/>
      <c r="J90" s="95"/>
      <c r="K90" s="88"/>
      <c r="L90" s="85">
        <f t="shared" si="4"/>
        <v>0</v>
      </c>
      <c r="M90" s="84">
        <f t="shared" si="5"/>
        <v>0</v>
      </c>
      <c r="N90" s="84">
        <f>VLOOKUP($A90,'Прайс-Лист'!$A$7:$P$608, 7,0)</f>
        <v>117.66778139999998</v>
      </c>
      <c r="O90" s="84">
        <f>VLOOKUP($A90,'Прайс-Лист'!$A$7:$P$608, 10,0)</f>
        <v>217.68539558999998</v>
      </c>
      <c r="P90" s="84">
        <f>VLOOKUP($A90,'Прайс-Лист'!$A$7:$P$608, 11,0)</f>
        <v>5659.8202853399998</v>
      </c>
    </row>
    <row r="91" spans="1:16" x14ac:dyDescent="0.25">
      <c r="A91" s="70" t="s">
        <v>75</v>
      </c>
      <c r="B91" s="77" t="s">
        <v>65</v>
      </c>
      <c r="C91" s="77" t="s">
        <v>76</v>
      </c>
      <c r="D91" s="71" t="s">
        <v>1116</v>
      </c>
      <c r="E91" s="73" t="str">
        <f>VLOOKUP($A91,'Прайс-Лист'!$A$7:$P$608, 4,0)</f>
        <v>8-16</v>
      </c>
      <c r="F91" s="96"/>
      <c r="G91" s="96"/>
      <c r="H91" s="96"/>
      <c r="I91" s="96"/>
      <c r="J91" s="96"/>
      <c r="K91" s="88"/>
      <c r="L91" s="72">
        <f>SUM(F91:K91)</f>
        <v>0</v>
      </c>
      <c r="M91" s="73">
        <f>L91*N91</f>
        <v>0</v>
      </c>
      <c r="N91" s="73">
        <f>VLOOKUP($A91,'Прайс-Лист'!$A$7:$P$608, 7,0)</f>
        <v>80.623215139999985</v>
      </c>
      <c r="O91" s="73">
        <f>VLOOKUP($A91,'Прайс-Лист'!$A$7:$P$608, 10,0)</f>
        <v>149.15294800899997</v>
      </c>
      <c r="P91" s="73">
        <f>VLOOKUP($A91,'Прайс-Лист'!$A$7:$P$608, 11,0)</f>
        <v>3877.9766482339992</v>
      </c>
    </row>
    <row r="92" spans="1:16" x14ac:dyDescent="0.25">
      <c r="A92" s="70" t="s">
        <v>75</v>
      </c>
      <c r="B92" s="77" t="s">
        <v>65</v>
      </c>
      <c r="C92" s="77" t="s">
        <v>76</v>
      </c>
      <c r="D92" s="71" t="s">
        <v>1126</v>
      </c>
      <c r="E92" s="73" t="str">
        <f>VLOOKUP($A92,'Прайс-Лист'!$A$7:$P$608, 4,0)</f>
        <v>8-16</v>
      </c>
      <c r="F92" s="96"/>
      <c r="G92" s="96"/>
      <c r="H92" s="96"/>
      <c r="I92" s="96"/>
      <c r="J92" s="96"/>
      <c r="K92" s="88"/>
      <c r="L92" s="72">
        <f t="shared" si="4"/>
        <v>0</v>
      </c>
      <c r="M92" s="73">
        <f t="shared" si="5"/>
        <v>0</v>
      </c>
      <c r="N92" s="73">
        <f>VLOOKUP($A92,'Прайс-Лист'!$A$7:$P$608, 7,0)</f>
        <v>80.623215139999985</v>
      </c>
      <c r="O92" s="73">
        <f>VLOOKUP($A92,'Прайс-Лист'!$A$7:$P$608, 10,0)</f>
        <v>149.15294800899997</v>
      </c>
      <c r="P92" s="73">
        <f>VLOOKUP($A92,'Прайс-Лист'!$A$7:$P$608, 11,0)</f>
        <v>3877.9766482339992</v>
      </c>
    </row>
    <row r="93" spans="1:16" x14ac:dyDescent="0.25">
      <c r="A93" s="86" t="s">
        <v>77</v>
      </c>
      <c r="B93" s="82" t="s">
        <v>65</v>
      </c>
      <c r="C93" s="86" t="s">
        <v>78</v>
      </c>
      <c r="D93" s="83" t="s">
        <v>1129</v>
      </c>
      <c r="E93" s="84" t="str">
        <f>VLOOKUP($A93,'Прайс-Лист'!$A$7:$P$608, 4,0)</f>
        <v>8-16</v>
      </c>
      <c r="F93" s="95"/>
      <c r="G93" s="95"/>
      <c r="H93" s="95"/>
      <c r="I93" s="95"/>
      <c r="J93" s="95"/>
      <c r="K93" s="88"/>
      <c r="L93" s="85">
        <f t="shared" si="4"/>
        <v>0</v>
      </c>
      <c r="M93" s="84">
        <f t="shared" si="5"/>
        <v>0</v>
      </c>
      <c r="N93" s="84">
        <f>VLOOKUP($A93,'Прайс-Лист'!$A$7:$P$608, 7,0)</f>
        <v>94.469418602000019</v>
      </c>
      <c r="O93" s="84">
        <f>VLOOKUP($A93,'Прайс-Лист'!$A$7:$P$608, 10,0)</f>
        <v>174.76842441370005</v>
      </c>
      <c r="P93" s="84">
        <f>VLOOKUP($A93,'Прайс-Лист'!$A$7:$P$608, 11,0)</f>
        <v>4543.9790347562011</v>
      </c>
    </row>
    <row r="94" spans="1:16" x14ac:dyDescent="0.25">
      <c r="A94" s="86" t="s">
        <v>77</v>
      </c>
      <c r="B94" s="82" t="s">
        <v>65</v>
      </c>
      <c r="C94" s="86" t="s">
        <v>78</v>
      </c>
      <c r="D94" s="83" t="s">
        <v>1123</v>
      </c>
      <c r="E94" s="84" t="str">
        <f>VLOOKUP($A94,'Прайс-Лист'!$A$7:$P$608, 4,0)</f>
        <v>8-16</v>
      </c>
      <c r="F94" s="95"/>
      <c r="G94" s="95"/>
      <c r="H94" s="95"/>
      <c r="I94" s="95"/>
      <c r="J94" s="95"/>
      <c r="K94" s="88"/>
      <c r="L94" s="85">
        <f>SUM(F94:K94)</f>
        <v>0</v>
      </c>
      <c r="M94" s="84">
        <f>L94*N94</f>
        <v>0</v>
      </c>
      <c r="N94" s="84">
        <f>VLOOKUP($A94,'Прайс-Лист'!$A$7:$P$608, 7,0)</f>
        <v>94.469418602000019</v>
      </c>
      <c r="O94" s="84">
        <f>VLOOKUP($A94,'Прайс-Лист'!$A$7:$P$608, 10,0)</f>
        <v>174.76842441370005</v>
      </c>
      <c r="P94" s="84">
        <f>VLOOKUP($A94,'Прайс-Лист'!$A$7:$P$608, 11,0)</f>
        <v>4543.9790347562011</v>
      </c>
    </row>
    <row r="95" spans="1:16" x14ac:dyDescent="0.25">
      <c r="A95" s="86" t="s">
        <v>77</v>
      </c>
      <c r="B95" s="82" t="s">
        <v>65</v>
      </c>
      <c r="C95" s="86" t="s">
        <v>78</v>
      </c>
      <c r="D95" s="83" t="s">
        <v>1132</v>
      </c>
      <c r="E95" s="84" t="str">
        <f>VLOOKUP($A95,'Прайс-Лист'!$A$7:$P$608, 4,0)</f>
        <v>8-16</v>
      </c>
      <c r="F95" s="95"/>
      <c r="G95" s="95"/>
      <c r="H95" s="95"/>
      <c r="I95" s="95"/>
      <c r="J95" s="95"/>
      <c r="K95" s="88"/>
      <c r="L95" s="85">
        <f t="shared" si="4"/>
        <v>0</v>
      </c>
      <c r="M95" s="84">
        <f t="shared" si="5"/>
        <v>0</v>
      </c>
      <c r="N95" s="84">
        <f>VLOOKUP($A95,'Прайс-Лист'!$A$7:$P$608, 7,0)</f>
        <v>94.469418602000019</v>
      </c>
      <c r="O95" s="84">
        <f>VLOOKUP($A95,'Прайс-Лист'!$A$7:$P$608, 10,0)</f>
        <v>174.76842441370005</v>
      </c>
      <c r="P95" s="84">
        <f>VLOOKUP($A95,'Прайс-Лист'!$A$7:$P$608, 11,0)</f>
        <v>4543.9790347562011</v>
      </c>
    </row>
    <row r="96" spans="1:16" x14ac:dyDescent="0.25">
      <c r="A96" s="29" t="s">
        <v>39</v>
      </c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s="1" customFormat="1" x14ac:dyDescent="0.25">
      <c r="A97" s="66" t="s">
        <v>1099</v>
      </c>
      <c r="B97" s="66" t="s">
        <v>1100</v>
      </c>
      <c r="C97" s="67" t="s">
        <v>1101</v>
      </c>
      <c r="D97" s="66" t="s">
        <v>1102</v>
      </c>
      <c r="E97" s="68" t="s">
        <v>12</v>
      </c>
      <c r="F97" s="69">
        <v>8</v>
      </c>
      <c r="G97" s="69">
        <v>10</v>
      </c>
      <c r="H97" s="69">
        <v>12</v>
      </c>
      <c r="I97" s="69">
        <v>14</v>
      </c>
      <c r="J97" s="69">
        <v>16</v>
      </c>
      <c r="K97" s="69"/>
      <c r="L97" s="68" t="s">
        <v>1108</v>
      </c>
      <c r="M97" s="68" t="s">
        <v>1109</v>
      </c>
      <c r="N97" s="68" t="s">
        <v>1110</v>
      </c>
      <c r="O97" s="68" t="s">
        <v>10</v>
      </c>
      <c r="P97" s="68" t="s">
        <v>11</v>
      </c>
    </row>
    <row r="98" spans="1:16" x14ac:dyDescent="0.25">
      <c r="A98" s="70" t="s">
        <v>79</v>
      </c>
      <c r="B98" s="82" t="s">
        <v>65</v>
      </c>
      <c r="C98" s="70" t="s">
        <v>80</v>
      </c>
      <c r="D98" s="71" t="s">
        <v>1113</v>
      </c>
      <c r="E98" s="73" t="str">
        <f>VLOOKUP($A98,'Прайс-Лист'!$A$7:$P$608, 4,0)</f>
        <v>8-16</v>
      </c>
      <c r="F98" s="96"/>
      <c r="G98" s="96"/>
      <c r="H98" s="96"/>
      <c r="I98" s="96"/>
      <c r="J98" s="96"/>
      <c r="K98" s="88"/>
      <c r="L98" s="72">
        <f>SUM(F98:K98)</f>
        <v>0</v>
      </c>
      <c r="M98" s="73">
        <f>L98*N98</f>
        <v>0</v>
      </c>
      <c r="N98" s="73">
        <f>VLOOKUP($A98,'Прайс-Лист'!$A$7:$P$608, 7,0)</f>
        <v>112.8117081</v>
      </c>
      <c r="O98" s="73">
        <f>VLOOKUP($A98,'Прайс-Лист'!$A$7:$P$608, 10,0)</f>
        <v>208.70165998500002</v>
      </c>
      <c r="P98" s="73">
        <f>VLOOKUP($A98,'Прайс-Лист'!$A$7:$P$608, 11,0)</f>
        <v>5426.2431596100005</v>
      </c>
    </row>
    <row r="99" spans="1:16" x14ac:dyDescent="0.25">
      <c r="A99" s="70" t="s">
        <v>79</v>
      </c>
      <c r="B99" s="82" t="s">
        <v>65</v>
      </c>
      <c r="C99" s="70" t="s">
        <v>80</v>
      </c>
      <c r="D99" s="71" t="s">
        <v>1119</v>
      </c>
      <c r="E99" s="73" t="str">
        <f>VLOOKUP($A99,'Прайс-Лист'!$A$7:$P$608, 4,0)</f>
        <v>8-16</v>
      </c>
      <c r="F99" s="96"/>
      <c r="G99" s="96"/>
      <c r="H99" s="96"/>
      <c r="I99" s="96"/>
      <c r="J99" s="96"/>
      <c r="K99" s="88"/>
      <c r="L99" s="72">
        <f>SUM(F99:K99)</f>
        <v>0</v>
      </c>
      <c r="M99" s="73">
        <f>L99*N99</f>
        <v>0</v>
      </c>
      <c r="N99" s="73">
        <f>VLOOKUP($A99,'Прайс-Лист'!$A$7:$P$608, 7,0)</f>
        <v>112.8117081</v>
      </c>
      <c r="O99" s="73">
        <f>VLOOKUP($A99,'Прайс-Лист'!$A$7:$P$608, 10,0)</f>
        <v>208.70165998500002</v>
      </c>
      <c r="P99" s="73">
        <f>VLOOKUP($A99,'Прайс-Лист'!$A$7:$P$608, 11,0)</f>
        <v>5426.2431596100005</v>
      </c>
    </row>
    <row r="100" spans="1:16" x14ac:dyDescent="0.25">
      <c r="A100" s="70" t="s">
        <v>79</v>
      </c>
      <c r="B100" s="82" t="s">
        <v>65</v>
      </c>
      <c r="C100" s="70" t="s">
        <v>80</v>
      </c>
      <c r="D100" s="71" t="s">
        <v>1129</v>
      </c>
      <c r="E100" s="73" t="str">
        <f>VLOOKUP($A100,'Прайс-Лист'!$A$7:$P$608, 4,0)</f>
        <v>8-16</v>
      </c>
      <c r="F100" s="96"/>
      <c r="G100" s="96"/>
      <c r="H100" s="96"/>
      <c r="I100" s="96"/>
      <c r="J100" s="96"/>
      <c r="K100" s="88"/>
      <c r="L100" s="72">
        <f>SUM(F100:K100)</f>
        <v>0</v>
      </c>
      <c r="M100" s="73">
        <f>L100*N100</f>
        <v>0</v>
      </c>
      <c r="N100" s="73">
        <f>VLOOKUP($A100,'Прайс-Лист'!$A$7:$P$608, 7,0)</f>
        <v>112.8117081</v>
      </c>
      <c r="O100" s="73">
        <f>VLOOKUP($A100,'Прайс-Лист'!$A$7:$P$608, 10,0)</f>
        <v>208.70165998500002</v>
      </c>
      <c r="P100" s="73">
        <f>VLOOKUP($A100,'Прайс-Лист'!$A$7:$P$608, 11,0)</f>
        <v>5426.2431596100005</v>
      </c>
    </row>
    <row r="101" spans="1:16" x14ac:dyDescent="0.25">
      <c r="A101" s="29" t="s">
        <v>42</v>
      </c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s="1" customFormat="1" x14ac:dyDescent="0.25">
      <c r="A102" s="66" t="s">
        <v>1099</v>
      </c>
      <c r="B102" s="66" t="s">
        <v>1100</v>
      </c>
      <c r="C102" s="67" t="s">
        <v>1101</v>
      </c>
      <c r="D102" s="66" t="s">
        <v>1102</v>
      </c>
      <c r="E102" s="68" t="s">
        <v>12</v>
      </c>
      <c r="F102" s="69">
        <v>8</v>
      </c>
      <c r="G102" s="69">
        <v>10</v>
      </c>
      <c r="H102" s="69">
        <v>12</v>
      </c>
      <c r="I102" s="69">
        <v>14</v>
      </c>
      <c r="J102" s="69">
        <v>16</v>
      </c>
      <c r="K102" s="69"/>
      <c r="L102" s="68" t="s">
        <v>1108</v>
      </c>
      <c r="M102" s="68" t="s">
        <v>1109</v>
      </c>
      <c r="N102" s="68" t="s">
        <v>1110</v>
      </c>
      <c r="O102" s="68" t="s">
        <v>10</v>
      </c>
      <c r="P102" s="68" t="s">
        <v>11</v>
      </c>
    </row>
    <row r="103" spans="1:16" x14ac:dyDescent="0.25">
      <c r="A103" s="79" t="s">
        <v>81</v>
      </c>
      <c r="B103" s="77" t="s">
        <v>65</v>
      </c>
      <c r="C103" s="80" t="s">
        <v>82</v>
      </c>
      <c r="D103" s="71" t="s">
        <v>1130</v>
      </c>
      <c r="E103" s="73" t="str">
        <f>VLOOKUP($A103,'Прайс-Лист'!$A$7:$P$608, 4,0)</f>
        <v>8-16</v>
      </c>
      <c r="F103" s="96"/>
      <c r="G103" s="96"/>
      <c r="H103" s="96"/>
      <c r="I103" s="96"/>
      <c r="J103" s="96"/>
      <c r="K103" s="88"/>
      <c r="L103" s="72">
        <f t="shared" ref="L103:L124" si="6">SUM(F103:K103)</f>
        <v>0</v>
      </c>
      <c r="M103" s="73">
        <f t="shared" ref="M103:M124" si="7">L103*N103</f>
        <v>0</v>
      </c>
      <c r="N103" s="73">
        <f>VLOOKUP($A103,'Прайс-Лист'!$A$7:$P$608, 7,0)</f>
        <v>115.71900599999999</v>
      </c>
      <c r="O103" s="73">
        <f>VLOOKUP($A103,'Прайс-Лист'!$A$7:$P$608, 10,0)</f>
        <v>214.0801611</v>
      </c>
      <c r="P103" s="73">
        <f>VLOOKUP($A103,'Прайс-Лист'!$A$7:$P$608, 11,0)</f>
        <v>5566.0841885999998</v>
      </c>
    </row>
    <row r="104" spans="1:16" x14ac:dyDescent="0.25">
      <c r="A104" s="79" t="s">
        <v>81</v>
      </c>
      <c r="B104" s="77" t="s">
        <v>65</v>
      </c>
      <c r="C104" s="80" t="s">
        <v>82</v>
      </c>
      <c r="D104" s="71" t="s">
        <v>1120</v>
      </c>
      <c r="E104" s="73" t="str">
        <f>VLOOKUP($A104,'Прайс-Лист'!$A$7:$P$608, 4,0)</f>
        <v>8-16</v>
      </c>
      <c r="F104" s="96"/>
      <c r="G104" s="96"/>
      <c r="H104" s="96"/>
      <c r="I104" s="96"/>
      <c r="J104" s="96"/>
      <c r="K104" s="88"/>
      <c r="L104" s="72">
        <f t="shared" si="6"/>
        <v>0</v>
      </c>
      <c r="M104" s="73">
        <f t="shared" si="7"/>
        <v>0</v>
      </c>
      <c r="N104" s="73">
        <f>VLOOKUP($A104,'Прайс-Лист'!$A$7:$P$608, 7,0)</f>
        <v>115.71900599999999</v>
      </c>
      <c r="O104" s="73">
        <f>VLOOKUP($A104,'Прайс-Лист'!$A$7:$P$608, 10,0)</f>
        <v>214.0801611</v>
      </c>
      <c r="P104" s="73">
        <f>VLOOKUP($A104,'Прайс-Лист'!$A$7:$P$608, 11,0)</f>
        <v>5566.0841885999998</v>
      </c>
    </row>
    <row r="105" spans="1:16" x14ac:dyDescent="0.25">
      <c r="A105" s="79" t="s">
        <v>81</v>
      </c>
      <c r="B105" s="77" t="s">
        <v>65</v>
      </c>
      <c r="C105" s="80" t="s">
        <v>82</v>
      </c>
      <c r="D105" s="71" t="s">
        <v>1114</v>
      </c>
      <c r="E105" s="73" t="str">
        <f>VLOOKUP($A105,'Прайс-Лист'!$A$7:$P$608, 4,0)</f>
        <v>8-16</v>
      </c>
      <c r="F105" s="96"/>
      <c r="G105" s="96"/>
      <c r="H105" s="96"/>
      <c r="I105" s="96"/>
      <c r="J105" s="96"/>
      <c r="K105" s="88"/>
      <c r="L105" s="72">
        <f t="shared" si="6"/>
        <v>0</v>
      </c>
      <c r="M105" s="73">
        <f t="shared" si="7"/>
        <v>0</v>
      </c>
      <c r="N105" s="73">
        <f>VLOOKUP($A105,'Прайс-Лист'!$A$7:$P$608, 7,0)</f>
        <v>115.71900599999999</v>
      </c>
      <c r="O105" s="73">
        <f>VLOOKUP($A105,'Прайс-Лист'!$A$7:$P$608, 10,0)</f>
        <v>214.0801611</v>
      </c>
      <c r="P105" s="73">
        <f>VLOOKUP($A105,'Прайс-Лист'!$A$7:$P$608, 11,0)</f>
        <v>5566.0841885999998</v>
      </c>
    </row>
    <row r="106" spans="1:16" x14ac:dyDescent="0.25">
      <c r="A106" s="86" t="s">
        <v>83</v>
      </c>
      <c r="B106" s="82" t="s">
        <v>65</v>
      </c>
      <c r="C106" s="86" t="s">
        <v>84</v>
      </c>
      <c r="D106" s="83" t="s">
        <v>1132</v>
      </c>
      <c r="E106" s="84" t="s">
        <v>68</v>
      </c>
      <c r="F106" s="95"/>
      <c r="G106" s="95"/>
      <c r="H106" s="95"/>
      <c r="I106" s="95"/>
      <c r="J106" s="95"/>
      <c r="K106" s="88"/>
      <c r="L106" s="85">
        <f t="shared" si="6"/>
        <v>0</v>
      </c>
      <c r="M106" s="84">
        <f t="shared" si="7"/>
        <v>0</v>
      </c>
      <c r="N106" s="84">
        <f>VLOOKUP($A106,'Прайс-Лист'!$A$7:$P$608, 7,0)</f>
        <v>92.392916589999999</v>
      </c>
      <c r="O106" s="84">
        <f>VLOOKUP($A106,'Прайс-Лист'!$A$7:$P$608, 10,0)</f>
        <v>170.92689569149999</v>
      </c>
      <c r="P106" s="84">
        <f>VLOOKUP($A106,'Прайс-Лист'!$A$7:$P$608, 11,0)</f>
        <v>4444.0992879790001</v>
      </c>
    </row>
    <row r="107" spans="1:16" x14ac:dyDescent="0.25">
      <c r="A107" s="86" t="s">
        <v>83</v>
      </c>
      <c r="B107" s="82" t="s">
        <v>65</v>
      </c>
      <c r="C107" s="86" t="s">
        <v>84</v>
      </c>
      <c r="D107" s="83" t="s">
        <v>1113</v>
      </c>
      <c r="E107" s="84" t="s">
        <v>68</v>
      </c>
      <c r="F107" s="95"/>
      <c r="G107" s="95"/>
      <c r="H107" s="95"/>
      <c r="I107" s="95"/>
      <c r="J107" s="95"/>
      <c r="K107" s="88"/>
      <c r="L107" s="85">
        <f t="shared" si="6"/>
        <v>0</v>
      </c>
      <c r="M107" s="84">
        <f t="shared" si="7"/>
        <v>0</v>
      </c>
      <c r="N107" s="84">
        <f>VLOOKUP($A107,'Прайс-Лист'!$A$7:$P$608, 7,0)</f>
        <v>92.392916589999999</v>
      </c>
      <c r="O107" s="84">
        <f>VLOOKUP($A107,'Прайс-Лист'!$A$7:$P$608, 10,0)</f>
        <v>170.92689569149999</v>
      </c>
      <c r="P107" s="84">
        <f>VLOOKUP($A107,'Прайс-Лист'!$A$7:$P$608, 11,0)</f>
        <v>4444.0992879790001</v>
      </c>
    </row>
    <row r="108" spans="1:16" x14ac:dyDescent="0.25">
      <c r="A108" s="86" t="s">
        <v>83</v>
      </c>
      <c r="B108" s="82" t="s">
        <v>65</v>
      </c>
      <c r="C108" s="86" t="s">
        <v>84</v>
      </c>
      <c r="D108" s="83" t="s">
        <v>1129</v>
      </c>
      <c r="E108" s="84" t="s">
        <v>68</v>
      </c>
      <c r="F108" s="95"/>
      <c r="G108" s="95"/>
      <c r="H108" s="95"/>
      <c r="I108" s="95"/>
      <c r="J108" s="95"/>
      <c r="K108" s="88"/>
      <c r="L108" s="85">
        <f t="shared" si="6"/>
        <v>0</v>
      </c>
      <c r="M108" s="84">
        <f t="shared" si="7"/>
        <v>0</v>
      </c>
      <c r="N108" s="84">
        <f>VLOOKUP($A108,'Прайс-Лист'!$A$7:$P$608, 7,0)</f>
        <v>92.392916589999999</v>
      </c>
      <c r="O108" s="84">
        <f>VLOOKUP($A108,'Прайс-Лист'!$A$7:$P$608, 10,0)</f>
        <v>170.92689569149999</v>
      </c>
      <c r="P108" s="84">
        <f>VLOOKUP($A108,'Прайс-Лист'!$A$7:$P$608, 11,0)</f>
        <v>4444.0992879790001</v>
      </c>
    </row>
    <row r="109" spans="1:16" x14ac:dyDescent="0.25">
      <c r="A109" s="86" t="s">
        <v>83</v>
      </c>
      <c r="B109" s="82" t="s">
        <v>65</v>
      </c>
      <c r="C109" s="86" t="s">
        <v>84</v>
      </c>
      <c r="D109" s="83" t="s">
        <v>1120</v>
      </c>
      <c r="E109" s="84" t="s">
        <v>68</v>
      </c>
      <c r="F109" s="95"/>
      <c r="G109" s="95"/>
      <c r="H109" s="95"/>
      <c r="I109" s="95"/>
      <c r="J109" s="95"/>
      <c r="K109" s="88"/>
      <c r="L109" s="85">
        <f t="shared" si="6"/>
        <v>0</v>
      </c>
      <c r="M109" s="84">
        <f t="shared" si="7"/>
        <v>0</v>
      </c>
      <c r="N109" s="84">
        <f>VLOOKUP($A109,'Прайс-Лист'!$A$7:$P$608, 7,0)</f>
        <v>92.392916589999999</v>
      </c>
      <c r="O109" s="84">
        <f>VLOOKUP($A109,'Прайс-Лист'!$A$7:$P$608, 10,0)</f>
        <v>170.92689569149999</v>
      </c>
      <c r="P109" s="84">
        <f>VLOOKUP($A109,'Прайс-Лист'!$A$7:$P$608, 11,0)</f>
        <v>4444.0992879790001</v>
      </c>
    </row>
    <row r="110" spans="1:16" x14ac:dyDescent="0.25">
      <c r="A110" s="86" t="s">
        <v>83</v>
      </c>
      <c r="B110" s="82" t="s">
        <v>65</v>
      </c>
      <c r="C110" s="86" t="s">
        <v>84</v>
      </c>
      <c r="D110" s="83" t="s">
        <v>1133</v>
      </c>
      <c r="E110" s="84" t="s">
        <v>68</v>
      </c>
      <c r="F110" s="95"/>
      <c r="G110" s="95"/>
      <c r="H110" s="95"/>
      <c r="I110" s="95"/>
      <c r="J110" s="95"/>
      <c r="K110" s="88"/>
      <c r="L110" s="85">
        <f t="shared" si="6"/>
        <v>0</v>
      </c>
      <c r="M110" s="84">
        <f t="shared" si="7"/>
        <v>0</v>
      </c>
      <c r="N110" s="84">
        <f>VLOOKUP($A110,'Прайс-Лист'!$A$7:$P$608, 7,0)</f>
        <v>92.392916589999999</v>
      </c>
      <c r="O110" s="84">
        <f>VLOOKUP($A110,'Прайс-Лист'!$A$7:$P$608, 10,0)</f>
        <v>170.92689569149999</v>
      </c>
      <c r="P110" s="84">
        <f>VLOOKUP($A110,'Прайс-Лист'!$A$7:$P$608, 11,0)</f>
        <v>4444.0992879790001</v>
      </c>
    </row>
    <row r="111" spans="1:16" x14ac:dyDescent="0.25">
      <c r="A111" s="86" t="s">
        <v>83</v>
      </c>
      <c r="B111" s="82" t="s">
        <v>65</v>
      </c>
      <c r="C111" s="86" t="s">
        <v>84</v>
      </c>
      <c r="D111" s="83" t="s">
        <v>1131</v>
      </c>
      <c r="E111" s="84" t="s">
        <v>68</v>
      </c>
      <c r="F111" s="95"/>
      <c r="G111" s="95"/>
      <c r="H111" s="95"/>
      <c r="I111" s="95"/>
      <c r="J111" s="95"/>
      <c r="K111" s="88"/>
      <c r="L111" s="85">
        <f t="shared" si="6"/>
        <v>0</v>
      </c>
      <c r="M111" s="84">
        <f t="shared" si="7"/>
        <v>0</v>
      </c>
      <c r="N111" s="84">
        <f>VLOOKUP($A111,'Прайс-Лист'!$A$7:$P$608, 7,0)</f>
        <v>92.392916589999999</v>
      </c>
      <c r="O111" s="84">
        <f>VLOOKUP($A111,'Прайс-Лист'!$A$7:$P$608, 10,0)</f>
        <v>170.92689569149999</v>
      </c>
      <c r="P111" s="84">
        <f>VLOOKUP($A111,'Прайс-Лист'!$A$7:$P$608, 11,0)</f>
        <v>4444.0992879790001</v>
      </c>
    </row>
    <row r="112" spans="1:16" x14ac:dyDescent="0.25">
      <c r="A112" s="86" t="s">
        <v>83</v>
      </c>
      <c r="B112" s="82" t="s">
        <v>65</v>
      </c>
      <c r="C112" s="86" t="s">
        <v>84</v>
      </c>
      <c r="D112" s="83" t="s">
        <v>1114</v>
      </c>
      <c r="E112" s="84" t="s">
        <v>68</v>
      </c>
      <c r="F112" s="95"/>
      <c r="G112" s="95"/>
      <c r="H112" s="95"/>
      <c r="I112" s="95"/>
      <c r="J112" s="95"/>
      <c r="K112" s="88"/>
      <c r="L112" s="85">
        <f t="shared" si="6"/>
        <v>0</v>
      </c>
      <c r="M112" s="84">
        <f t="shared" si="7"/>
        <v>0</v>
      </c>
      <c r="N112" s="84">
        <f>VLOOKUP($A112,'Прайс-Лист'!$A$7:$P$608, 7,0)</f>
        <v>92.392916589999999</v>
      </c>
      <c r="O112" s="84">
        <f>VLOOKUP($A112,'Прайс-Лист'!$A$7:$P$608, 10,0)</f>
        <v>170.92689569149999</v>
      </c>
      <c r="P112" s="84">
        <f>VLOOKUP($A112,'Прайс-Лист'!$A$7:$P$608, 11,0)</f>
        <v>4444.0992879790001</v>
      </c>
    </row>
    <row r="113" spans="1:16" x14ac:dyDescent="0.25">
      <c r="A113" s="79" t="s">
        <v>86</v>
      </c>
      <c r="B113" s="77" t="s">
        <v>65</v>
      </c>
      <c r="C113" s="80" t="s">
        <v>87</v>
      </c>
      <c r="D113" s="71" t="s">
        <v>1113</v>
      </c>
      <c r="E113" s="73" t="str">
        <f>VLOOKUP($A113,'Прайс-Лист'!$A$7:$P$608, 4,0)</f>
        <v>8-18</v>
      </c>
      <c r="F113" s="96"/>
      <c r="G113" s="96"/>
      <c r="H113" s="96"/>
      <c r="I113" s="96"/>
      <c r="J113" s="96"/>
      <c r="K113" s="88"/>
      <c r="L113" s="72">
        <f t="shared" si="6"/>
        <v>0</v>
      </c>
      <c r="M113" s="73">
        <f t="shared" si="7"/>
        <v>0</v>
      </c>
      <c r="N113" s="73">
        <f>VLOOKUP($A113,'Прайс-Лист'!$A$7:$P$608, 7,0)</f>
        <v>95.437602714999983</v>
      </c>
      <c r="O113" s="73">
        <f>VLOOKUP($A113,'Прайс-Лист'!$A$7:$P$608, 10,0)</f>
        <v>176.55956502274998</v>
      </c>
      <c r="P113" s="73">
        <f>VLOOKUP($A113,'Прайс-Лист'!$A$7:$P$608, 11,0)</f>
        <v>4590.5486905914995</v>
      </c>
    </row>
    <row r="114" spans="1:16" x14ac:dyDescent="0.25">
      <c r="A114" s="79" t="s">
        <v>86</v>
      </c>
      <c r="B114" s="77" t="s">
        <v>65</v>
      </c>
      <c r="C114" s="80" t="s">
        <v>87</v>
      </c>
      <c r="D114" s="71" t="s">
        <v>1129</v>
      </c>
      <c r="E114" s="73" t="str">
        <f>VLOOKUP($A114,'Прайс-Лист'!$A$7:$P$608, 4,0)</f>
        <v>8-18</v>
      </c>
      <c r="F114" s="96"/>
      <c r="G114" s="96"/>
      <c r="H114" s="96"/>
      <c r="I114" s="96"/>
      <c r="J114" s="96"/>
      <c r="K114" s="88"/>
      <c r="L114" s="72">
        <f t="shared" si="6"/>
        <v>0</v>
      </c>
      <c r="M114" s="73">
        <f t="shared" si="7"/>
        <v>0</v>
      </c>
      <c r="N114" s="73">
        <f>VLOOKUP($A114,'Прайс-Лист'!$A$7:$P$608, 7,0)</f>
        <v>95.437602714999983</v>
      </c>
      <c r="O114" s="73">
        <f>VLOOKUP($A114,'Прайс-Лист'!$A$7:$P$608, 10,0)</f>
        <v>176.55956502274998</v>
      </c>
      <c r="P114" s="73">
        <f>VLOOKUP($A114,'Прайс-Лист'!$A$7:$P$608, 11,0)</f>
        <v>4590.5486905914995</v>
      </c>
    </row>
    <row r="115" spans="1:16" x14ac:dyDescent="0.25">
      <c r="A115" s="79" t="s">
        <v>86</v>
      </c>
      <c r="B115" s="77" t="s">
        <v>65</v>
      </c>
      <c r="C115" s="80" t="s">
        <v>87</v>
      </c>
      <c r="D115" s="71" t="s">
        <v>1131</v>
      </c>
      <c r="E115" s="73" t="str">
        <f>VLOOKUP($A115,'Прайс-Лист'!$A$7:$P$608, 4,0)</f>
        <v>8-18</v>
      </c>
      <c r="F115" s="96"/>
      <c r="G115" s="96"/>
      <c r="H115" s="96"/>
      <c r="I115" s="96"/>
      <c r="J115" s="96"/>
      <c r="K115" s="88"/>
      <c r="L115" s="72">
        <f t="shared" si="6"/>
        <v>0</v>
      </c>
      <c r="M115" s="73">
        <f t="shared" si="7"/>
        <v>0</v>
      </c>
      <c r="N115" s="73">
        <f>VLOOKUP($A115,'Прайс-Лист'!$A$7:$P$608, 7,0)</f>
        <v>95.437602714999983</v>
      </c>
      <c r="O115" s="73">
        <f>VLOOKUP($A115,'Прайс-Лист'!$A$7:$P$608, 10,0)</f>
        <v>176.55956502274998</v>
      </c>
      <c r="P115" s="73">
        <f>VLOOKUP($A115,'Прайс-Лист'!$A$7:$P$608, 11,0)</f>
        <v>4590.5486905914995</v>
      </c>
    </row>
    <row r="116" spans="1:16" x14ac:dyDescent="0.25">
      <c r="A116" s="79" t="s">
        <v>86</v>
      </c>
      <c r="B116" s="77" t="s">
        <v>65</v>
      </c>
      <c r="C116" s="80" t="s">
        <v>87</v>
      </c>
      <c r="D116" s="71" t="s">
        <v>1114</v>
      </c>
      <c r="E116" s="73" t="str">
        <f>VLOOKUP($A116,'Прайс-Лист'!$A$7:$P$608, 4,0)</f>
        <v>8-18</v>
      </c>
      <c r="F116" s="96"/>
      <c r="G116" s="96"/>
      <c r="H116" s="96"/>
      <c r="I116" s="96"/>
      <c r="J116" s="96"/>
      <c r="K116" s="88"/>
      <c r="L116" s="72">
        <f t="shared" si="6"/>
        <v>0</v>
      </c>
      <c r="M116" s="73">
        <f t="shared" si="7"/>
        <v>0</v>
      </c>
      <c r="N116" s="73">
        <f>VLOOKUP($A116,'Прайс-Лист'!$A$7:$P$608, 7,0)</f>
        <v>95.437602714999983</v>
      </c>
      <c r="O116" s="73">
        <f>VLOOKUP($A116,'Прайс-Лист'!$A$7:$P$608, 10,0)</f>
        <v>176.55956502274998</v>
      </c>
      <c r="P116" s="73">
        <f>VLOOKUP($A116,'Прайс-Лист'!$A$7:$P$608, 11,0)</f>
        <v>4590.5486905914995</v>
      </c>
    </row>
    <row r="117" spans="1:16" x14ac:dyDescent="0.25">
      <c r="A117" s="86" t="s">
        <v>89</v>
      </c>
      <c r="B117" s="82" t="s">
        <v>65</v>
      </c>
      <c r="C117" s="86" t="s">
        <v>90</v>
      </c>
      <c r="D117" s="83" t="s">
        <v>1113</v>
      </c>
      <c r="E117" s="84" t="str">
        <f>VLOOKUP($A117,'Прайс-Лист'!$A$7:$P$608, 4,0)</f>
        <v>8-16</v>
      </c>
      <c r="F117" s="95"/>
      <c r="G117" s="95"/>
      <c r="H117" s="95"/>
      <c r="I117" s="95"/>
      <c r="J117" s="95"/>
      <c r="K117" s="88"/>
      <c r="L117" s="85">
        <f t="shared" si="6"/>
        <v>0</v>
      </c>
      <c r="M117" s="84">
        <f t="shared" si="7"/>
        <v>0</v>
      </c>
      <c r="N117" s="84">
        <f>VLOOKUP($A117,'Прайс-Лист'!$A$7:$P$608, 7,0)</f>
        <v>79.610016459999997</v>
      </c>
      <c r="O117" s="84">
        <f>VLOOKUP($A117,'Прайс-Лист'!$A$7:$P$608, 10,0)</f>
        <v>147.27853045099999</v>
      </c>
      <c r="P117" s="84">
        <f>VLOOKUP($A117,'Прайс-Лист'!$A$7:$P$608, 11,0)</f>
        <v>3829.241791726</v>
      </c>
    </row>
    <row r="118" spans="1:16" x14ac:dyDescent="0.25">
      <c r="A118" s="86" t="s">
        <v>89</v>
      </c>
      <c r="B118" s="82" t="s">
        <v>65</v>
      </c>
      <c r="C118" s="86" t="s">
        <v>90</v>
      </c>
      <c r="D118" s="83" t="s">
        <v>1129</v>
      </c>
      <c r="E118" s="84" t="str">
        <f>VLOOKUP($A118,'Прайс-Лист'!$A$7:$P$608, 4,0)</f>
        <v>8-16</v>
      </c>
      <c r="F118" s="95"/>
      <c r="G118" s="95"/>
      <c r="H118" s="95"/>
      <c r="I118" s="95"/>
      <c r="J118" s="95"/>
      <c r="K118" s="88"/>
      <c r="L118" s="85">
        <f t="shared" si="6"/>
        <v>0</v>
      </c>
      <c r="M118" s="84">
        <f t="shared" si="7"/>
        <v>0</v>
      </c>
      <c r="N118" s="84">
        <f>VLOOKUP($A118,'Прайс-Лист'!$A$7:$P$608, 7,0)</f>
        <v>79.610016459999997</v>
      </c>
      <c r="O118" s="84">
        <f>VLOOKUP($A118,'Прайс-Лист'!$A$7:$P$608, 10,0)</f>
        <v>147.27853045099999</v>
      </c>
      <c r="P118" s="84">
        <f>VLOOKUP($A118,'Прайс-Лист'!$A$7:$P$608, 11,0)</f>
        <v>3829.241791726</v>
      </c>
    </row>
    <row r="119" spans="1:16" x14ac:dyDescent="0.25">
      <c r="A119" s="86" t="s">
        <v>89</v>
      </c>
      <c r="B119" s="82" t="s">
        <v>65</v>
      </c>
      <c r="C119" s="86" t="s">
        <v>90</v>
      </c>
      <c r="D119" s="83" t="s">
        <v>1133</v>
      </c>
      <c r="E119" s="84" t="str">
        <f>VLOOKUP($A119,'Прайс-Лист'!$A$7:$P$608, 4,0)</f>
        <v>8-16</v>
      </c>
      <c r="F119" s="95"/>
      <c r="G119" s="95"/>
      <c r="H119" s="95"/>
      <c r="I119" s="95"/>
      <c r="J119" s="95"/>
      <c r="K119" s="88"/>
      <c r="L119" s="85">
        <f t="shared" si="6"/>
        <v>0</v>
      </c>
      <c r="M119" s="84">
        <f t="shared" si="7"/>
        <v>0</v>
      </c>
      <c r="N119" s="84">
        <f>VLOOKUP($A119,'Прайс-Лист'!$A$7:$P$608, 7,0)</f>
        <v>79.610016459999997</v>
      </c>
      <c r="O119" s="84">
        <f>VLOOKUP($A119,'Прайс-Лист'!$A$7:$P$608, 10,0)</f>
        <v>147.27853045099999</v>
      </c>
      <c r="P119" s="84">
        <f>VLOOKUP($A119,'Прайс-Лист'!$A$7:$P$608, 11,0)</f>
        <v>3829.241791726</v>
      </c>
    </row>
    <row r="120" spans="1:16" x14ac:dyDescent="0.25">
      <c r="A120" s="86" t="s">
        <v>89</v>
      </c>
      <c r="B120" s="82" t="s">
        <v>65</v>
      </c>
      <c r="C120" s="86" t="s">
        <v>90</v>
      </c>
      <c r="D120" s="83" t="s">
        <v>1131</v>
      </c>
      <c r="E120" s="84" t="str">
        <f>VLOOKUP($A120,'Прайс-Лист'!$A$7:$P$608, 4,0)</f>
        <v>8-16</v>
      </c>
      <c r="F120" s="95"/>
      <c r="G120" s="95"/>
      <c r="H120" s="95"/>
      <c r="I120" s="95"/>
      <c r="J120" s="95"/>
      <c r="K120" s="88"/>
      <c r="L120" s="85">
        <f t="shared" si="6"/>
        <v>0</v>
      </c>
      <c r="M120" s="84">
        <f t="shared" si="7"/>
        <v>0</v>
      </c>
      <c r="N120" s="84">
        <f>VLOOKUP($A120,'Прайс-Лист'!$A$7:$P$608, 7,0)</f>
        <v>79.610016459999997</v>
      </c>
      <c r="O120" s="84">
        <f>VLOOKUP($A120,'Прайс-Лист'!$A$7:$P$608, 10,0)</f>
        <v>147.27853045099999</v>
      </c>
      <c r="P120" s="84">
        <f>VLOOKUP($A120,'Прайс-Лист'!$A$7:$P$608, 11,0)</f>
        <v>3829.241791726</v>
      </c>
    </row>
    <row r="121" spans="1:16" x14ac:dyDescent="0.25">
      <c r="A121" s="86" t="s">
        <v>89</v>
      </c>
      <c r="B121" s="82" t="s">
        <v>65</v>
      </c>
      <c r="C121" s="86" t="s">
        <v>90</v>
      </c>
      <c r="D121" s="83" t="s">
        <v>1114</v>
      </c>
      <c r="E121" s="84" t="str">
        <f>VLOOKUP($A121,'Прайс-Лист'!$A$7:$P$608, 4,0)</f>
        <v>8-16</v>
      </c>
      <c r="F121" s="95"/>
      <c r="G121" s="95"/>
      <c r="H121" s="95"/>
      <c r="I121" s="95"/>
      <c r="J121" s="95"/>
      <c r="K121" s="88"/>
      <c r="L121" s="85">
        <f t="shared" si="6"/>
        <v>0</v>
      </c>
      <c r="M121" s="84">
        <f t="shared" si="7"/>
        <v>0</v>
      </c>
      <c r="N121" s="84">
        <f>VLOOKUP($A121,'Прайс-Лист'!$A$7:$P$608, 7,0)</f>
        <v>79.610016459999997</v>
      </c>
      <c r="O121" s="84">
        <f>VLOOKUP($A121,'Прайс-Лист'!$A$7:$P$608, 10,0)</f>
        <v>147.27853045099999</v>
      </c>
      <c r="P121" s="84">
        <f>VLOOKUP($A121,'Прайс-Лист'!$A$7:$P$608, 11,0)</f>
        <v>3829.241791726</v>
      </c>
    </row>
    <row r="122" spans="1:16" x14ac:dyDescent="0.25">
      <c r="A122" s="79" t="s">
        <v>91</v>
      </c>
      <c r="B122" s="77" t="s">
        <v>65</v>
      </c>
      <c r="C122" s="80" t="s">
        <v>92</v>
      </c>
      <c r="D122" s="71" t="s">
        <v>1113</v>
      </c>
      <c r="E122" s="73" t="str">
        <f>VLOOKUP($A122,'Прайс-Лист'!$A$7:$P$608, 4,0)</f>
        <v>8-18</v>
      </c>
      <c r="F122" s="96"/>
      <c r="G122" s="96"/>
      <c r="H122" s="96"/>
      <c r="I122" s="96"/>
      <c r="J122" s="96"/>
      <c r="K122" s="88"/>
      <c r="L122" s="72">
        <f t="shared" si="6"/>
        <v>0</v>
      </c>
      <c r="M122" s="73">
        <f t="shared" si="7"/>
        <v>0</v>
      </c>
      <c r="N122" s="73">
        <f>VLOOKUP($A122,'Прайс-Лист'!$A$7:$P$608, 7,0)</f>
        <v>63.104780504999994</v>
      </c>
      <c r="O122" s="73">
        <f>VLOOKUP($A122,'Прайс-Лист'!$A$7:$P$608, 10,0)</f>
        <v>116.74384393424999</v>
      </c>
      <c r="P122" s="73">
        <f>VLOOKUP($A122,'Прайс-Лист'!$A$7:$P$608, 11,0)</f>
        <v>3035.3399422904999</v>
      </c>
    </row>
    <row r="123" spans="1:16" x14ac:dyDescent="0.25">
      <c r="A123" s="79" t="s">
        <v>91</v>
      </c>
      <c r="B123" s="77" t="s">
        <v>65</v>
      </c>
      <c r="C123" s="80" t="s">
        <v>92</v>
      </c>
      <c r="D123" s="71" t="s">
        <v>1129</v>
      </c>
      <c r="E123" s="73" t="str">
        <f>VLOOKUP($A123,'Прайс-Лист'!$A$7:$P$608, 4,0)</f>
        <v>8-18</v>
      </c>
      <c r="F123" s="96"/>
      <c r="G123" s="96"/>
      <c r="H123" s="96"/>
      <c r="I123" s="96"/>
      <c r="J123" s="96"/>
      <c r="K123" s="88"/>
      <c r="L123" s="72">
        <f t="shared" si="6"/>
        <v>0</v>
      </c>
      <c r="M123" s="73">
        <f t="shared" si="7"/>
        <v>0</v>
      </c>
      <c r="N123" s="73">
        <f>VLOOKUP($A123,'Прайс-Лист'!$A$7:$P$608, 7,0)</f>
        <v>63.104780504999994</v>
      </c>
      <c r="O123" s="73">
        <f>VLOOKUP($A123,'Прайс-Лист'!$A$7:$P$608, 10,0)</f>
        <v>116.74384393424999</v>
      </c>
      <c r="P123" s="73">
        <f>VLOOKUP($A123,'Прайс-Лист'!$A$7:$P$608, 11,0)</f>
        <v>3035.3399422904999</v>
      </c>
    </row>
    <row r="124" spans="1:16" x14ac:dyDescent="0.25">
      <c r="A124" s="79" t="s">
        <v>91</v>
      </c>
      <c r="B124" s="77" t="s">
        <v>65</v>
      </c>
      <c r="C124" s="80" t="s">
        <v>92</v>
      </c>
      <c r="D124" s="71" t="s">
        <v>1114</v>
      </c>
      <c r="E124" s="73" t="str">
        <f>VLOOKUP($A124,'Прайс-Лист'!$A$7:$P$608, 4,0)</f>
        <v>8-18</v>
      </c>
      <c r="F124" s="96"/>
      <c r="G124" s="96"/>
      <c r="H124" s="96"/>
      <c r="I124" s="96"/>
      <c r="J124" s="96"/>
      <c r="K124" s="88"/>
      <c r="L124" s="72">
        <f t="shared" si="6"/>
        <v>0</v>
      </c>
      <c r="M124" s="73">
        <f t="shared" si="7"/>
        <v>0</v>
      </c>
      <c r="N124" s="73">
        <f>VLOOKUP($A124,'Прайс-Лист'!$A$7:$P$608, 7,0)</f>
        <v>63.104780504999994</v>
      </c>
      <c r="O124" s="73">
        <f>VLOOKUP($A124,'Прайс-Лист'!$A$7:$P$608, 10,0)</f>
        <v>116.74384393424999</v>
      </c>
      <c r="P124" s="73">
        <f>VLOOKUP($A124,'Прайс-Лист'!$A$7:$P$608, 11,0)</f>
        <v>3035.3399422904999</v>
      </c>
    </row>
    <row r="125" spans="1:16" x14ac:dyDescent="0.25">
      <c r="A125" s="31" t="s">
        <v>93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5">
      <c r="A126" s="29" t="s">
        <v>94</v>
      </c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s="1" customFormat="1" x14ac:dyDescent="0.25">
      <c r="A127" s="66" t="s">
        <v>1099</v>
      </c>
      <c r="B127" s="66" t="s">
        <v>1100</v>
      </c>
      <c r="C127" s="67" t="s">
        <v>1101</v>
      </c>
      <c r="D127" s="66" t="s">
        <v>1102</v>
      </c>
      <c r="E127" s="68" t="s">
        <v>12</v>
      </c>
      <c r="F127" s="69" t="s">
        <v>1103</v>
      </c>
      <c r="G127" s="69" t="s">
        <v>1078</v>
      </c>
      <c r="H127" s="69" t="s">
        <v>1104</v>
      </c>
      <c r="I127" s="69" t="s">
        <v>1105</v>
      </c>
      <c r="J127" s="69" t="s">
        <v>1106</v>
      </c>
      <c r="K127" s="69" t="s">
        <v>1107</v>
      </c>
      <c r="L127" s="68" t="s">
        <v>1108</v>
      </c>
      <c r="M127" s="68" t="s">
        <v>1109</v>
      </c>
      <c r="N127" s="68" t="s">
        <v>1110</v>
      </c>
      <c r="O127" s="68" t="s">
        <v>10</v>
      </c>
      <c r="P127" s="68" t="s">
        <v>11</v>
      </c>
    </row>
    <row r="128" spans="1:16" x14ac:dyDescent="0.25">
      <c r="A128" s="70" t="s">
        <v>95</v>
      </c>
      <c r="B128" s="70" t="s">
        <v>93</v>
      </c>
      <c r="C128" s="70" t="s">
        <v>96</v>
      </c>
      <c r="D128" s="71" t="s">
        <v>1113</v>
      </c>
      <c r="E128" s="73" t="str">
        <f>VLOOKUP($A128,'Прайс-Лист'!$A$7:$P$608, 4,0)</f>
        <v>S-XXL</v>
      </c>
      <c r="F128" s="88"/>
      <c r="G128" s="96"/>
      <c r="H128" s="96"/>
      <c r="I128" s="96"/>
      <c r="J128" s="96"/>
      <c r="K128" s="96"/>
      <c r="L128" s="72">
        <f>SUM(F128:K128)</f>
        <v>0</v>
      </c>
      <c r="M128" s="73">
        <f>L128*N128</f>
        <v>0</v>
      </c>
      <c r="N128" s="73">
        <f>VLOOKUP($A128,'Прайс-Лист'!$A$7:$P$608, 7,0)</f>
        <v>135.12199869999998</v>
      </c>
      <c r="O128" s="73">
        <f>VLOOKUP($A128,'Прайс-Лист'!$A$7:$P$608, 10,0)</f>
        <v>249.97569759499996</v>
      </c>
      <c r="P128" s="73">
        <f>VLOOKUP($A128,'Прайс-Лист'!$A$7:$P$608, 11,0)</f>
        <v>6499.3681374699991</v>
      </c>
    </row>
    <row r="129" spans="1:16" x14ac:dyDescent="0.25">
      <c r="A129" s="82" t="s">
        <v>97</v>
      </c>
      <c r="B129" s="82" t="s">
        <v>93</v>
      </c>
      <c r="C129" s="82" t="s">
        <v>98</v>
      </c>
      <c r="D129" s="83" t="s">
        <v>1134</v>
      </c>
      <c r="E129" s="84" t="str">
        <f>VLOOKUP($A129,'Прайс-Лист'!$A$7:$P$608, 4,0)</f>
        <v>XS-XXL</v>
      </c>
      <c r="F129" s="95"/>
      <c r="G129" s="95"/>
      <c r="H129" s="95"/>
      <c r="I129" s="95"/>
      <c r="J129" s="95"/>
      <c r="K129" s="95"/>
      <c r="L129" s="85">
        <f>SUM(F129:K129)</f>
        <v>0</v>
      </c>
      <c r="M129" s="84">
        <f>L129*N129</f>
        <v>0</v>
      </c>
      <c r="N129" s="84">
        <f>VLOOKUP($A129,'Прайс-Лист'!$A$7:$P$608, 7,0)</f>
        <v>91.729187134</v>
      </c>
      <c r="O129" s="84">
        <f>VLOOKUP($A129,'Прайс-Лист'!$A$7:$P$608, 10,0)</f>
        <v>169.69899619790002</v>
      </c>
      <c r="P129" s="84">
        <f>VLOOKUP($A129,'Прайс-Лист'!$A$7:$P$608, 11,0)</f>
        <v>4412.1739011454001</v>
      </c>
    </row>
    <row r="130" spans="1:16" x14ac:dyDescent="0.25">
      <c r="A130" s="82" t="s">
        <v>97</v>
      </c>
      <c r="B130" s="82" t="s">
        <v>93</v>
      </c>
      <c r="C130" s="82" t="s">
        <v>98</v>
      </c>
      <c r="D130" s="83" t="s">
        <v>1117</v>
      </c>
      <c r="E130" s="84" t="str">
        <f>VLOOKUP($A130,'Прайс-Лист'!$A$7:$P$608, 4,0)</f>
        <v>XS-XXL</v>
      </c>
      <c r="F130" s="95"/>
      <c r="G130" s="95"/>
      <c r="H130" s="95"/>
      <c r="I130" s="95"/>
      <c r="J130" s="95"/>
      <c r="K130" s="95"/>
      <c r="L130" s="85">
        <f>SUM(F130:K130)</f>
        <v>0</v>
      </c>
      <c r="M130" s="84">
        <f>L130*N130</f>
        <v>0</v>
      </c>
      <c r="N130" s="84">
        <f>VLOOKUP($A130,'Прайс-Лист'!$A$7:$P$608, 7,0)</f>
        <v>91.729187134</v>
      </c>
      <c r="O130" s="84">
        <f>VLOOKUP($A130,'Прайс-Лист'!$A$7:$P$608, 10,0)</f>
        <v>169.69899619790002</v>
      </c>
      <c r="P130" s="84">
        <f>VLOOKUP($A130,'Прайс-Лист'!$A$7:$P$608, 11,0)</f>
        <v>4412.1739011454001</v>
      </c>
    </row>
    <row r="131" spans="1:16" x14ac:dyDescent="0.25">
      <c r="A131" s="82" t="s">
        <v>97</v>
      </c>
      <c r="B131" s="82" t="s">
        <v>93</v>
      </c>
      <c r="C131" s="82" t="s">
        <v>98</v>
      </c>
      <c r="D131" s="83" t="s">
        <v>1123</v>
      </c>
      <c r="E131" s="84" t="str">
        <f>VLOOKUP($A131,'Прайс-Лист'!$A$7:$P$608, 4,0)</f>
        <v>XS-XXL</v>
      </c>
      <c r="F131" s="95"/>
      <c r="G131" s="95"/>
      <c r="H131" s="95"/>
      <c r="I131" s="95"/>
      <c r="J131" s="95"/>
      <c r="K131" s="95"/>
      <c r="L131" s="85">
        <f>SUM(F131:K131)</f>
        <v>0</v>
      </c>
      <c r="M131" s="84">
        <f>L131*N131</f>
        <v>0</v>
      </c>
      <c r="N131" s="84">
        <f>VLOOKUP($A131,'Прайс-Лист'!$A$7:$P$608, 7,0)</f>
        <v>91.729187134</v>
      </c>
      <c r="O131" s="84">
        <f>VLOOKUP($A131,'Прайс-Лист'!$A$7:$P$608, 10,0)</f>
        <v>169.69899619790002</v>
      </c>
      <c r="P131" s="84">
        <f>VLOOKUP($A131,'Прайс-Лист'!$A$7:$P$608, 11,0)</f>
        <v>4412.1739011454001</v>
      </c>
    </row>
    <row r="132" spans="1:16" x14ac:dyDescent="0.25">
      <c r="A132" s="70" t="s">
        <v>99</v>
      </c>
      <c r="B132" s="70" t="s">
        <v>93</v>
      </c>
      <c r="C132" s="70" t="s">
        <v>100</v>
      </c>
      <c r="D132" s="71" t="s">
        <v>1113</v>
      </c>
      <c r="E132" s="73" t="str">
        <f>VLOOKUP($A132,'Прайс-Лист'!$A$7:$P$608, 4,0)</f>
        <v>S-XXL</v>
      </c>
      <c r="F132" s="88"/>
      <c r="G132" s="96"/>
      <c r="H132" s="96"/>
      <c r="I132" s="96"/>
      <c r="J132" s="96"/>
      <c r="K132" s="96"/>
      <c r="L132" s="72">
        <f>SUM(F132:K132)</f>
        <v>0</v>
      </c>
      <c r="M132" s="73">
        <f>L132*N132</f>
        <v>0</v>
      </c>
      <c r="N132" s="73">
        <f>VLOOKUP($A132,'Прайс-Лист'!$A$7:$P$608, 7,0)</f>
        <v>90.450994074999997</v>
      </c>
      <c r="O132" s="73">
        <f>VLOOKUP($A132,'Прайс-Лист'!$A$7:$P$608, 10,0)</f>
        <v>167.33433903875002</v>
      </c>
      <c r="P132" s="73">
        <f>VLOOKUP($A132,'Прайс-Лист'!$A$7:$P$608, 11,0)</f>
        <v>4350.6928150075</v>
      </c>
    </row>
    <row r="133" spans="1:16" x14ac:dyDescent="0.25">
      <c r="A133" s="29" t="s">
        <v>101</v>
      </c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s="1" customFormat="1" x14ac:dyDescent="0.25">
      <c r="A134" s="66" t="s">
        <v>1099</v>
      </c>
      <c r="B134" s="66" t="s">
        <v>1100</v>
      </c>
      <c r="C134" s="67" t="s">
        <v>1101</v>
      </c>
      <c r="D134" s="66" t="s">
        <v>1102</v>
      </c>
      <c r="E134" s="68" t="s">
        <v>12</v>
      </c>
      <c r="F134" s="69" t="s">
        <v>1103</v>
      </c>
      <c r="G134" s="69" t="s">
        <v>1078</v>
      </c>
      <c r="H134" s="69" t="s">
        <v>1104</v>
      </c>
      <c r="I134" s="69" t="s">
        <v>1105</v>
      </c>
      <c r="J134" s="69" t="s">
        <v>1106</v>
      </c>
      <c r="K134" s="69" t="s">
        <v>1107</v>
      </c>
      <c r="L134" s="68" t="s">
        <v>1108</v>
      </c>
      <c r="M134" s="68" t="s">
        <v>1109</v>
      </c>
      <c r="N134" s="68" t="s">
        <v>1110</v>
      </c>
      <c r="O134" s="68" t="s">
        <v>10</v>
      </c>
      <c r="P134" s="68" t="s">
        <v>11</v>
      </c>
    </row>
    <row r="135" spans="1:16" x14ac:dyDescent="0.25">
      <c r="A135" s="79" t="s">
        <v>102</v>
      </c>
      <c r="B135" s="79" t="s">
        <v>93</v>
      </c>
      <c r="C135" s="80" t="s">
        <v>103</v>
      </c>
      <c r="D135" s="71" t="s">
        <v>1119</v>
      </c>
      <c r="E135" s="73" t="s">
        <v>17</v>
      </c>
      <c r="F135" s="88"/>
      <c r="G135" s="96"/>
      <c r="H135" s="96"/>
      <c r="I135" s="96"/>
      <c r="J135" s="96"/>
      <c r="K135" s="96"/>
      <c r="L135" s="72">
        <f>SUM(F135:K135)</f>
        <v>0</v>
      </c>
      <c r="M135" s="73">
        <f>L135*N135</f>
        <v>0</v>
      </c>
      <c r="N135" s="73">
        <f>VLOOKUP($A135,'Прайс-Лист'!$A$7:$P$608, 7,0)</f>
        <v>93.857149684999982</v>
      </c>
      <c r="O135" s="73">
        <f>VLOOKUP($A135,'Прайс-Лист'!$A$7:$P$608, 10,0)</f>
        <v>173.63572691724997</v>
      </c>
      <c r="P135" s="73">
        <f>VLOOKUP($A135,'Прайс-Лист'!$A$7:$P$608, 11,0)</f>
        <v>4514.5288998484993</v>
      </c>
    </row>
    <row r="136" spans="1:16" x14ac:dyDescent="0.25">
      <c r="A136" s="79" t="s">
        <v>102</v>
      </c>
      <c r="B136" s="79" t="s">
        <v>93</v>
      </c>
      <c r="C136" s="80" t="s">
        <v>103</v>
      </c>
      <c r="D136" s="71" t="s">
        <v>1126</v>
      </c>
      <c r="E136" s="73" t="s">
        <v>17</v>
      </c>
      <c r="F136" s="88"/>
      <c r="G136" s="96"/>
      <c r="H136" s="96"/>
      <c r="I136" s="96"/>
      <c r="J136" s="96"/>
      <c r="K136" s="96"/>
      <c r="L136" s="72">
        <f>SUM(F136:K136)</f>
        <v>0</v>
      </c>
      <c r="M136" s="73">
        <f>L136*N136</f>
        <v>0</v>
      </c>
      <c r="N136" s="73">
        <f>VLOOKUP($A136,'Прайс-Лист'!$A$7:$P$608, 7,0)</f>
        <v>93.857149684999982</v>
      </c>
      <c r="O136" s="73">
        <f>VLOOKUP($A136,'Прайс-Лист'!$A$7:$P$608, 10,0)</f>
        <v>173.63572691724997</v>
      </c>
      <c r="P136" s="73">
        <f>VLOOKUP($A136,'Прайс-Лист'!$A$7:$P$608, 11,0)</f>
        <v>4514.5288998484993</v>
      </c>
    </row>
    <row r="137" spans="1:16" x14ac:dyDescent="0.25">
      <c r="A137" s="79" t="s">
        <v>102</v>
      </c>
      <c r="B137" s="79" t="s">
        <v>93</v>
      </c>
      <c r="C137" s="80" t="s">
        <v>103</v>
      </c>
      <c r="D137" s="71" t="s">
        <v>1118</v>
      </c>
      <c r="E137" s="73" t="s">
        <v>17</v>
      </c>
      <c r="F137" s="88"/>
      <c r="G137" s="96"/>
      <c r="H137" s="96"/>
      <c r="I137" s="96"/>
      <c r="J137" s="96"/>
      <c r="K137" s="96"/>
      <c r="L137" s="72">
        <f t="shared" ref="L137:L155" si="8">SUM(F137:K137)</f>
        <v>0</v>
      </c>
      <c r="M137" s="73">
        <f t="shared" ref="M137:M155" si="9">L137*N137</f>
        <v>0</v>
      </c>
      <c r="N137" s="73">
        <f>VLOOKUP($A137,'Прайс-Лист'!$A$7:$P$608, 7,0)</f>
        <v>93.857149684999982</v>
      </c>
      <c r="O137" s="73">
        <f>VLOOKUP($A137,'Прайс-Лист'!$A$7:$P$608, 10,0)</f>
        <v>173.63572691724997</v>
      </c>
      <c r="P137" s="73">
        <f>VLOOKUP($A137,'Прайс-Лист'!$A$7:$P$608, 11,0)</f>
        <v>4514.5288998484993</v>
      </c>
    </row>
    <row r="138" spans="1:16" x14ac:dyDescent="0.25">
      <c r="A138" s="86" t="s">
        <v>105</v>
      </c>
      <c r="B138" s="86" t="s">
        <v>93</v>
      </c>
      <c r="C138" s="86" t="s">
        <v>106</v>
      </c>
      <c r="D138" s="83" t="s">
        <v>1115</v>
      </c>
      <c r="E138" s="84" t="s">
        <v>17</v>
      </c>
      <c r="F138" s="88"/>
      <c r="G138" s="95"/>
      <c r="H138" s="95"/>
      <c r="I138" s="95"/>
      <c r="J138" s="95"/>
      <c r="K138" s="95"/>
      <c r="L138" s="85">
        <f>SUM(F138:K138)</f>
        <v>0</v>
      </c>
      <c r="M138" s="84">
        <f>L138*N138</f>
        <v>0</v>
      </c>
      <c r="N138" s="84">
        <f>VLOOKUP($A138,'Прайс-Лист'!$A$7:$P$608, 7,0)</f>
        <v>75.065275674999981</v>
      </c>
      <c r="O138" s="84">
        <f>VLOOKUP($A138,'Прайс-Лист'!$A$7:$P$608, 10,0)</f>
        <v>138.87075999874997</v>
      </c>
      <c r="P138" s="84">
        <f>VLOOKUP($A138,'Прайс-Лист'!$A$7:$P$608, 11,0)</f>
        <v>3610.6397599674992</v>
      </c>
    </row>
    <row r="139" spans="1:16" x14ac:dyDescent="0.25">
      <c r="A139" s="86" t="s">
        <v>105</v>
      </c>
      <c r="B139" s="86" t="s">
        <v>93</v>
      </c>
      <c r="C139" s="86" t="s">
        <v>106</v>
      </c>
      <c r="D139" s="83" t="s">
        <v>1119</v>
      </c>
      <c r="E139" s="84" t="s">
        <v>17</v>
      </c>
      <c r="F139" s="88"/>
      <c r="G139" s="95"/>
      <c r="H139" s="95"/>
      <c r="I139" s="95"/>
      <c r="J139" s="95"/>
      <c r="K139" s="95"/>
      <c r="L139" s="85">
        <f t="shared" si="8"/>
        <v>0</v>
      </c>
      <c r="M139" s="84">
        <f t="shared" si="9"/>
        <v>0</v>
      </c>
      <c r="N139" s="84">
        <f>VLOOKUP($A139,'Прайс-Лист'!$A$7:$P$608, 7,0)</f>
        <v>75.065275674999981</v>
      </c>
      <c r="O139" s="84">
        <f>VLOOKUP($A139,'Прайс-Лист'!$A$7:$P$608, 10,0)</f>
        <v>138.87075999874997</v>
      </c>
      <c r="P139" s="84">
        <f>VLOOKUP($A139,'Прайс-Лист'!$A$7:$P$608, 11,0)</f>
        <v>3610.6397599674992</v>
      </c>
    </row>
    <row r="140" spans="1:16" x14ac:dyDescent="0.25">
      <c r="A140" s="86" t="s">
        <v>105</v>
      </c>
      <c r="B140" s="86" t="s">
        <v>93</v>
      </c>
      <c r="C140" s="86" t="s">
        <v>106</v>
      </c>
      <c r="D140" s="83" t="s">
        <v>1117</v>
      </c>
      <c r="E140" s="84" t="s">
        <v>17</v>
      </c>
      <c r="F140" s="88"/>
      <c r="G140" s="95"/>
      <c r="H140" s="95">
        <v>1</v>
      </c>
      <c r="I140" s="95">
        <v>1</v>
      </c>
      <c r="J140" s="95">
        <v>1</v>
      </c>
      <c r="K140" s="95"/>
      <c r="L140" s="85">
        <f>SUM(F140:K140)</f>
        <v>3</v>
      </c>
      <c r="M140" s="84">
        <f>L140*N140</f>
        <v>225.19582702499994</v>
      </c>
      <c r="N140" s="84">
        <f>VLOOKUP($A140,'Прайс-Лист'!$A$7:$P$608, 7,0)</f>
        <v>75.065275674999981</v>
      </c>
      <c r="O140" s="84">
        <f>VLOOKUP($A140,'Прайс-Лист'!$A$7:$P$608, 10,0)</f>
        <v>138.87075999874997</v>
      </c>
      <c r="P140" s="84">
        <f>VLOOKUP($A140,'Прайс-Лист'!$A$7:$P$608, 11,0)</f>
        <v>3610.6397599674992</v>
      </c>
    </row>
    <row r="141" spans="1:16" x14ac:dyDescent="0.25">
      <c r="A141" s="86" t="s">
        <v>105</v>
      </c>
      <c r="B141" s="86" t="s">
        <v>93</v>
      </c>
      <c r="C141" s="86" t="s">
        <v>106</v>
      </c>
      <c r="D141" s="83" t="s">
        <v>1118</v>
      </c>
      <c r="E141" s="84" t="s">
        <v>17</v>
      </c>
      <c r="F141" s="88"/>
      <c r="G141" s="95"/>
      <c r="H141" s="95"/>
      <c r="I141" s="95"/>
      <c r="J141" s="95"/>
      <c r="K141" s="95"/>
      <c r="L141" s="85">
        <f t="shared" si="8"/>
        <v>0</v>
      </c>
      <c r="M141" s="84">
        <f t="shared" si="9"/>
        <v>0</v>
      </c>
      <c r="N141" s="84">
        <f>VLOOKUP($A141,'Прайс-Лист'!$A$7:$P$608, 7,0)</f>
        <v>75.065275674999981</v>
      </c>
      <c r="O141" s="84">
        <f>VLOOKUP($A141,'Прайс-Лист'!$A$7:$P$608, 10,0)</f>
        <v>138.87075999874997</v>
      </c>
      <c r="P141" s="84">
        <f>VLOOKUP($A141,'Прайс-Лист'!$A$7:$P$608, 11,0)</f>
        <v>3610.6397599674992</v>
      </c>
    </row>
    <row r="142" spans="1:16" x14ac:dyDescent="0.25">
      <c r="A142" s="79" t="s">
        <v>108</v>
      </c>
      <c r="B142" s="79" t="s">
        <v>93</v>
      </c>
      <c r="C142" s="80" t="s">
        <v>109</v>
      </c>
      <c r="D142" s="71" t="s">
        <v>1115</v>
      </c>
      <c r="E142" s="73" t="str">
        <f>VLOOKUP($A142,'Прайс-Лист'!$A$7:$P$608, 4,0)</f>
        <v>S-XXL</v>
      </c>
      <c r="F142" s="88"/>
      <c r="G142" s="96"/>
      <c r="H142" s="96"/>
      <c r="I142" s="96"/>
      <c r="J142" s="96"/>
      <c r="K142" s="96"/>
      <c r="L142" s="72">
        <f t="shared" si="8"/>
        <v>0</v>
      </c>
      <c r="M142" s="73">
        <f t="shared" si="9"/>
        <v>0</v>
      </c>
      <c r="N142" s="73">
        <f>VLOOKUP($A142,'Прайс-Лист'!$A$7:$P$608, 7,0)</f>
        <v>71.918328787500002</v>
      </c>
      <c r="O142" s="73">
        <f>VLOOKUP($A142,'Прайс-Лист'!$A$7:$P$608, 10,0)</f>
        <v>133.04890825687502</v>
      </c>
      <c r="P142" s="73">
        <f>VLOOKUP($A142,'Прайс-Лист'!$A$7:$P$608, 11,0)</f>
        <v>3459.2716146787507</v>
      </c>
    </row>
    <row r="143" spans="1:16" x14ac:dyDescent="0.25">
      <c r="A143" s="79" t="s">
        <v>108</v>
      </c>
      <c r="B143" s="79" t="s">
        <v>93</v>
      </c>
      <c r="C143" s="80" t="s">
        <v>109</v>
      </c>
      <c r="D143" s="71" t="s">
        <v>1119</v>
      </c>
      <c r="E143" s="73" t="str">
        <f>VLOOKUP($A143,'Прайс-Лист'!$A$7:$P$608, 4,0)</f>
        <v>S-XXL</v>
      </c>
      <c r="F143" s="88"/>
      <c r="G143" s="96"/>
      <c r="H143" s="96"/>
      <c r="I143" s="96"/>
      <c r="J143" s="96"/>
      <c r="K143" s="96"/>
      <c r="L143" s="72">
        <f>SUM(F143:K143)</f>
        <v>0</v>
      </c>
      <c r="M143" s="73">
        <f>L143*N143</f>
        <v>0</v>
      </c>
      <c r="N143" s="73">
        <f>VLOOKUP($A143,'Прайс-Лист'!$A$7:$P$608, 7,0)</f>
        <v>71.918328787500002</v>
      </c>
      <c r="O143" s="73">
        <f>VLOOKUP($A143,'Прайс-Лист'!$A$7:$P$608, 10,0)</f>
        <v>133.04890825687502</v>
      </c>
      <c r="P143" s="73">
        <f>VLOOKUP($A143,'Прайс-Лист'!$A$7:$P$608, 11,0)</f>
        <v>3459.2716146787507</v>
      </c>
    </row>
    <row r="144" spans="1:16" x14ac:dyDescent="0.25">
      <c r="A144" s="79" t="s">
        <v>108</v>
      </c>
      <c r="B144" s="79" t="s">
        <v>93</v>
      </c>
      <c r="C144" s="80" t="s">
        <v>109</v>
      </c>
      <c r="D144" s="71" t="s">
        <v>1117</v>
      </c>
      <c r="E144" s="73" t="str">
        <f>VLOOKUP($A144,'Прайс-Лист'!$A$7:$P$608, 4,0)</f>
        <v>S-XXL</v>
      </c>
      <c r="F144" s="88"/>
      <c r="G144" s="96"/>
      <c r="H144" s="96"/>
      <c r="I144" s="96"/>
      <c r="J144" s="96"/>
      <c r="K144" s="96"/>
      <c r="L144" s="72">
        <f>SUM(F144:K144)</f>
        <v>0</v>
      </c>
      <c r="M144" s="73">
        <f>L144*N144</f>
        <v>0</v>
      </c>
      <c r="N144" s="73">
        <f>VLOOKUP($A144,'Прайс-Лист'!$A$7:$P$608, 7,0)</f>
        <v>71.918328787500002</v>
      </c>
      <c r="O144" s="73">
        <f>VLOOKUP($A144,'Прайс-Лист'!$A$7:$P$608, 10,0)</f>
        <v>133.04890825687502</v>
      </c>
      <c r="P144" s="73">
        <f>VLOOKUP($A144,'Прайс-Лист'!$A$7:$P$608, 11,0)</f>
        <v>3459.2716146787507</v>
      </c>
    </row>
    <row r="145" spans="1:16" x14ac:dyDescent="0.25">
      <c r="A145" s="79" t="s">
        <v>108</v>
      </c>
      <c r="B145" s="79" t="s">
        <v>93</v>
      </c>
      <c r="C145" s="80" t="s">
        <v>109</v>
      </c>
      <c r="D145" s="71" t="s">
        <v>1118</v>
      </c>
      <c r="E145" s="73" t="str">
        <f>VLOOKUP($A145,'Прайс-Лист'!$A$7:$P$608, 4,0)</f>
        <v>S-XXL</v>
      </c>
      <c r="F145" s="88"/>
      <c r="G145" s="96"/>
      <c r="H145" s="96"/>
      <c r="I145" s="96"/>
      <c r="J145" s="96"/>
      <c r="K145" s="96"/>
      <c r="L145" s="72">
        <f t="shared" si="8"/>
        <v>0</v>
      </c>
      <c r="M145" s="73">
        <f t="shared" si="9"/>
        <v>0</v>
      </c>
      <c r="N145" s="73">
        <f>VLOOKUP($A145,'Прайс-Лист'!$A$7:$P$608, 7,0)</f>
        <v>71.918328787500002</v>
      </c>
      <c r="O145" s="73">
        <f>VLOOKUP($A145,'Прайс-Лист'!$A$7:$P$608, 10,0)</f>
        <v>133.04890825687502</v>
      </c>
      <c r="P145" s="73">
        <f>VLOOKUP($A145,'Прайс-Лист'!$A$7:$P$608, 11,0)</f>
        <v>3459.2716146787507</v>
      </c>
    </row>
    <row r="146" spans="1:16" x14ac:dyDescent="0.25">
      <c r="A146" s="86" t="s">
        <v>110</v>
      </c>
      <c r="B146" s="86" t="s">
        <v>93</v>
      </c>
      <c r="C146" s="86" t="s">
        <v>111</v>
      </c>
      <c r="D146" s="83" t="s">
        <v>1115</v>
      </c>
      <c r="E146" s="84" t="str">
        <f>VLOOKUP($A146,'Прайс-Лист'!$A$7:$P$608, 4,0)</f>
        <v>S-XXL</v>
      </c>
      <c r="F146" s="88"/>
      <c r="G146" s="95"/>
      <c r="H146" s="95"/>
      <c r="I146" s="95"/>
      <c r="J146" s="95"/>
      <c r="K146" s="95"/>
      <c r="L146" s="85">
        <f>SUM(F146:K146)</f>
        <v>0</v>
      </c>
      <c r="M146" s="84">
        <f>L146*N146</f>
        <v>0</v>
      </c>
      <c r="N146" s="84">
        <f>VLOOKUP($A146,'Прайс-Лист'!$A$7:$P$608, 7,0)</f>
        <v>56.221384374999992</v>
      </c>
      <c r="O146" s="84">
        <f>VLOOKUP($A146,'Прайс-Лист'!$A$7:$P$608, 10,0)</f>
        <v>104.00956109374999</v>
      </c>
      <c r="P146" s="84">
        <f>VLOOKUP($A146,'Прайс-Лист'!$A$7:$P$608, 11,0)</f>
        <v>2704.2485884375001</v>
      </c>
    </row>
    <row r="147" spans="1:16" x14ac:dyDescent="0.25">
      <c r="A147" s="86" t="s">
        <v>110</v>
      </c>
      <c r="B147" s="86" t="s">
        <v>93</v>
      </c>
      <c r="C147" s="86" t="s">
        <v>111</v>
      </c>
      <c r="D147" s="83" t="s">
        <v>1119</v>
      </c>
      <c r="E147" s="84" t="str">
        <f>VLOOKUP($A147,'Прайс-Лист'!$A$7:$P$608, 4,0)</f>
        <v>S-XXL</v>
      </c>
      <c r="F147" s="88"/>
      <c r="G147" s="95"/>
      <c r="H147" s="95"/>
      <c r="I147" s="95"/>
      <c r="J147" s="95"/>
      <c r="K147" s="95"/>
      <c r="L147" s="85">
        <f t="shared" si="8"/>
        <v>0</v>
      </c>
      <c r="M147" s="84">
        <f t="shared" si="9"/>
        <v>0</v>
      </c>
      <c r="N147" s="84">
        <f>VLOOKUP($A147,'Прайс-Лист'!$A$7:$P$608, 7,0)</f>
        <v>56.221384374999992</v>
      </c>
      <c r="O147" s="84">
        <f>VLOOKUP($A147,'Прайс-Лист'!$A$7:$P$608, 10,0)</f>
        <v>104.00956109374999</v>
      </c>
      <c r="P147" s="84">
        <f>VLOOKUP($A147,'Прайс-Лист'!$A$7:$P$608, 11,0)</f>
        <v>2704.2485884375001</v>
      </c>
    </row>
    <row r="148" spans="1:16" x14ac:dyDescent="0.25">
      <c r="A148" s="79" t="s">
        <v>112</v>
      </c>
      <c r="B148" s="79" t="s">
        <v>93</v>
      </c>
      <c r="C148" s="80" t="s">
        <v>113</v>
      </c>
      <c r="D148" s="71" t="s">
        <v>1124</v>
      </c>
      <c r="E148" s="73" t="str">
        <f>VLOOKUP($A148,'Прайс-Лист'!$A$7:$P$608, 4,0)</f>
        <v>S-XXL</v>
      </c>
      <c r="F148" s="88"/>
      <c r="G148" s="96"/>
      <c r="H148" s="96"/>
      <c r="I148" s="96"/>
      <c r="J148" s="96"/>
      <c r="K148" s="96"/>
      <c r="L148" s="72">
        <f t="shared" si="8"/>
        <v>0</v>
      </c>
      <c r="M148" s="73">
        <f t="shared" si="9"/>
        <v>0</v>
      </c>
      <c r="N148" s="73">
        <f>VLOOKUP($A148,'Прайс-Лист'!$A$7:$P$608, 7,0)</f>
        <v>65.547624675000009</v>
      </c>
      <c r="O148" s="73">
        <f>VLOOKUP($A148,'Прайс-Лист'!$A$7:$P$608, 10,0)</f>
        <v>121.26310564875003</v>
      </c>
      <c r="P148" s="73">
        <f>VLOOKUP($A148,'Прайс-Лист'!$A$7:$P$608, 11,0)</f>
        <v>3152.8407468675009</v>
      </c>
    </row>
    <row r="149" spans="1:16" x14ac:dyDescent="0.25">
      <c r="A149" s="79" t="s">
        <v>112</v>
      </c>
      <c r="B149" s="79" t="s">
        <v>93</v>
      </c>
      <c r="C149" s="80" t="s">
        <v>113</v>
      </c>
      <c r="D149" s="71" t="s">
        <v>1121</v>
      </c>
      <c r="E149" s="73" t="str">
        <f>VLOOKUP($A149,'Прайс-Лист'!$A$7:$P$608, 4,0)</f>
        <v>S-XXL</v>
      </c>
      <c r="F149" s="88"/>
      <c r="G149" s="96"/>
      <c r="H149" s="96"/>
      <c r="I149" s="96"/>
      <c r="J149" s="96"/>
      <c r="K149" s="96"/>
      <c r="L149" s="72">
        <f>SUM(F149:K149)</f>
        <v>0</v>
      </c>
      <c r="M149" s="73">
        <f>L149*N149</f>
        <v>0</v>
      </c>
      <c r="N149" s="73">
        <f>VLOOKUP($A149,'Прайс-Лист'!$A$7:$P$608, 7,0)</f>
        <v>65.547624675000009</v>
      </c>
      <c r="O149" s="73">
        <f>VLOOKUP($A149,'Прайс-Лист'!$A$7:$P$608, 10,0)</f>
        <v>121.26310564875003</v>
      </c>
      <c r="P149" s="73">
        <f>VLOOKUP($A149,'Прайс-Лист'!$A$7:$P$608, 11,0)</f>
        <v>3152.8407468675009</v>
      </c>
    </row>
    <row r="150" spans="1:16" x14ac:dyDescent="0.25">
      <c r="A150" s="79" t="s">
        <v>112</v>
      </c>
      <c r="B150" s="79" t="s">
        <v>93</v>
      </c>
      <c r="C150" s="80" t="s">
        <v>113</v>
      </c>
      <c r="D150" s="71" t="s">
        <v>1117</v>
      </c>
      <c r="E150" s="73" t="str">
        <f>VLOOKUP($A150,'Прайс-Лист'!$A$7:$P$608, 4,0)</f>
        <v>S-XXL</v>
      </c>
      <c r="F150" s="88"/>
      <c r="G150" s="96"/>
      <c r="H150" s="96"/>
      <c r="I150" s="96"/>
      <c r="J150" s="96"/>
      <c r="K150" s="96"/>
      <c r="L150" s="72">
        <f>SUM(F150:K150)</f>
        <v>0</v>
      </c>
      <c r="M150" s="73">
        <f>L150*N150</f>
        <v>0</v>
      </c>
      <c r="N150" s="73">
        <f>VLOOKUP($A150,'Прайс-Лист'!$A$7:$P$608, 7,0)</f>
        <v>65.547624675000009</v>
      </c>
      <c r="O150" s="73">
        <f>VLOOKUP($A150,'Прайс-Лист'!$A$7:$P$608, 10,0)</f>
        <v>121.26310564875003</v>
      </c>
      <c r="P150" s="73">
        <f>VLOOKUP($A150,'Прайс-Лист'!$A$7:$P$608, 11,0)</f>
        <v>3152.8407468675009</v>
      </c>
    </row>
    <row r="151" spans="1:16" x14ac:dyDescent="0.25">
      <c r="A151" s="79" t="s">
        <v>112</v>
      </c>
      <c r="B151" s="79" t="s">
        <v>93</v>
      </c>
      <c r="C151" s="80" t="s">
        <v>113</v>
      </c>
      <c r="D151" s="71" t="s">
        <v>1114</v>
      </c>
      <c r="E151" s="73" t="str">
        <f>VLOOKUP($A151,'Прайс-Лист'!$A$7:$P$608, 4,0)</f>
        <v>S-XXL</v>
      </c>
      <c r="F151" s="88"/>
      <c r="G151" s="96"/>
      <c r="H151" s="96"/>
      <c r="I151" s="96"/>
      <c r="J151" s="96"/>
      <c r="K151" s="96"/>
      <c r="L151" s="72">
        <f t="shared" si="8"/>
        <v>0</v>
      </c>
      <c r="M151" s="73">
        <f t="shared" si="9"/>
        <v>0</v>
      </c>
      <c r="N151" s="73">
        <f>VLOOKUP($A151,'Прайс-Лист'!$A$7:$P$608, 7,0)</f>
        <v>65.547624675000009</v>
      </c>
      <c r="O151" s="73">
        <f>VLOOKUP($A151,'Прайс-Лист'!$A$7:$P$608, 10,0)</f>
        <v>121.26310564875003</v>
      </c>
      <c r="P151" s="73">
        <f>VLOOKUP($A151,'Прайс-Лист'!$A$7:$P$608, 11,0)</f>
        <v>3152.8407468675009</v>
      </c>
    </row>
    <row r="152" spans="1:16" x14ac:dyDescent="0.25">
      <c r="A152" s="82" t="s">
        <v>114</v>
      </c>
      <c r="B152" s="82" t="s">
        <v>93</v>
      </c>
      <c r="C152" s="86" t="s">
        <v>115</v>
      </c>
      <c r="D152" s="83" t="s">
        <v>1114</v>
      </c>
      <c r="E152" s="84" t="str">
        <f>VLOOKUP($A152,'Прайс-Лист'!$A$7:$P$608, 4,0)</f>
        <v>S-XXL</v>
      </c>
      <c r="F152" s="88"/>
      <c r="G152" s="95"/>
      <c r="H152" s="95">
        <v>2</v>
      </c>
      <c r="I152" s="95">
        <v>2</v>
      </c>
      <c r="J152" s="95">
        <v>1</v>
      </c>
      <c r="K152" s="95"/>
      <c r="L152" s="85">
        <f t="shared" si="8"/>
        <v>5</v>
      </c>
      <c r="M152" s="84">
        <f t="shared" si="9"/>
        <v>304.91184652499999</v>
      </c>
      <c r="N152" s="84">
        <f>VLOOKUP($A152,'Прайс-Лист'!$A$7:$P$608, 7,0)</f>
        <v>60.982369304999992</v>
      </c>
      <c r="O152" s="84">
        <f>VLOOKUP($A152,'Прайс-Лист'!$A$7:$P$608, 10,0)</f>
        <v>112.81738321424999</v>
      </c>
      <c r="P152" s="84">
        <f>VLOOKUP($A152,'Прайс-Лист'!$A$7:$P$608, 11,0)</f>
        <v>2933.2519635704998</v>
      </c>
    </row>
    <row r="153" spans="1:16" x14ac:dyDescent="0.25">
      <c r="A153" s="82" t="s">
        <v>114</v>
      </c>
      <c r="B153" s="82" t="s">
        <v>93</v>
      </c>
      <c r="C153" s="86" t="s">
        <v>115</v>
      </c>
      <c r="D153" s="83" t="s">
        <v>1117</v>
      </c>
      <c r="E153" s="84" t="str">
        <f>VLOOKUP($A153,'Прайс-Лист'!$A$7:$P$608, 4,0)</f>
        <v>S-XXL</v>
      </c>
      <c r="F153" s="88"/>
      <c r="G153" s="95"/>
      <c r="H153" s="95"/>
      <c r="I153" s="95"/>
      <c r="J153" s="95"/>
      <c r="K153" s="95"/>
      <c r="L153" s="85">
        <f>SUM(F153:K153)</f>
        <v>0</v>
      </c>
      <c r="M153" s="84">
        <f>L153*N153</f>
        <v>0</v>
      </c>
      <c r="N153" s="84">
        <f>VLOOKUP($A153,'Прайс-Лист'!$A$7:$P$608, 7,0)</f>
        <v>60.982369304999992</v>
      </c>
      <c r="O153" s="84">
        <f>VLOOKUP($A153,'Прайс-Лист'!$A$7:$P$608, 10,0)</f>
        <v>112.81738321424999</v>
      </c>
      <c r="P153" s="84">
        <f>VLOOKUP($A153,'Прайс-Лист'!$A$7:$P$608, 11,0)</f>
        <v>2933.2519635704998</v>
      </c>
    </row>
    <row r="154" spans="1:16" x14ac:dyDescent="0.25">
      <c r="A154" s="82" t="s">
        <v>114</v>
      </c>
      <c r="B154" s="82" t="s">
        <v>93</v>
      </c>
      <c r="C154" s="86" t="s">
        <v>115</v>
      </c>
      <c r="D154" s="83" t="s">
        <v>1120</v>
      </c>
      <c r="E154" s="84" t="str">
        <f>VLOOKUP($A154,'Прайс-Лист'!$A$7:$P$608, 4,0)</f>
        <v>S-XXL</v>
      </c>
      <c r="F154" s="88"/>
      <c r="G154" s="95"/>
      <c r="H154" s="95"/>
      <c r="I154" s="95"/>
      <c r="J154" s="95"/>
      <c r="K154" s="95"/>
      <c r="L154" s="85">
        <f>SUM(F154:K154)</f>
        <v>0</v>
      </c>
      <c r="M154" s="84">
        <f>L154*N154</f>
        <v>0</v>
      </c>
      <c r="N154" s="84">
        <f>VLOOKUP($A154,'Прайс-Лист'!$A$7:$P$608, 7,0)</f>
        <v>60.982369304999992</v>
      </c>
      <c r="O154" s="84">
        <f>VLOOKUP($A154,'Прайс-Лист'!$A$7:$P$608, 10,0)</f>
        <v>112.81738321424999</v>
      </c>
      <c r="P154" s="84">
        <f>VLOOKUP($A154,'Прайс-Лист'!$A$7:$P$608, 11,0)</f>
        <v>2933.2519635704998</v>
      </c>
    </row>
    <row r="155" spans="1:16" x14ac:dyDescent="0.25">
      <c r="A155" s="82" t="s">
        <v>114</v>
      </c>
      <c r="B155" s="82" t="s">
        <v>93</v>
      </c>
      <c r="C155" s="86" t="s">
        <v>115</v>
      </c>
      <c r="D155" s="83" t="s">
        <v>1124</v>
      </c>
      <c r="E155" s="84" t="str">
        <f>VLOOKUP($A155,'Прайс-Лист'!$A$7:$P$608, 4,0)</f>
        <v>S-XXL</v>
      </c>
      <c r="F155" s="88"/>
      <c r="G155" s="95"/>
      <c r="H155" s="95"/>
      <c r="I155" s="95"/>
      <c r="J155" s="95"/>
      <c r="K155" s="95"/>
      <c r="L155" s="85">
        <f t="shared" si="8"/>
        <v>0</v>
      </c>
      <c r="M155" s="84">
        <f t="shared" si="9"/>
        <v>0</v>
      </c>
      <c r="N155" s="84">
        <f>VLOOKUP($A155,'Прайс-Лист'!$A$7:$P$608, 7,0)</f>
        <v>60.982369304999992</v>
      </c>
      <c r="O155" s="84">
        <f>VLOOKUP($A155,'Прайс-Лист'!$A$7:$P$608, 10,0)</f>
        <v>112.81738321424999</v>
      </c>
      <c r="P155" s="84">
        <f>VLOOKUP($A155,'Прайс-Лист'!$A$7:$P$608, 11,0)</f>
        <v>2933.2519635704998</v>
      </c>
    </row>
    <row r="156" spans="1:16" x14ac:dyDescent="0.25">
      <c r="A156" s="31" t="s">
        <v>116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x14ac:dyDescent="0.25">
      <c r="A157" s="29" t="s">
        <v>94</v>
      </c>
      <c r="B157" s="1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s="1" customFormat="1" x14ac:dyDescent="0.25">
      <c r="A158" s="66" t="s">
        <v>1099</v>
      </c>
      <c r="B158" s="66" t="s">
        <v>1100</v>
      </c>
      <c r="C158" s="67" t="s">
        <v>1101</v>
      </c>
      <c r="D158" s="66" t="s">
        <v>1102</v>
      </c>
      <c r="E158" s="68" t="s">
        <v>12</v>
      </c>
      <c r="F158" s="69">
        <v>8</v>
      </c>
      <c r="G158" s="69">
        <v>10</v>
      </c>
      <c r="H158" s="69">
        <v>12</v>
      </c>
      <c r="I158" s="69">
        <v>14</v>
      </c>
      <c r="J158" s="69">
        <v>16</v>
      </c>
      <c r="K158" s="69"/>
      <c r="L158" s="68" t="s">
        <v>1108</v>
      </c>
      <c r="M158" s="68" t="s">
        <v>1109</v>
      </c>
      <c r="N158" s="68" t="s">
        <v>1110</v>
      </c>
      <c r="O158" s="68" t="s">
        <v>10</v>
      </c>
      <c r="P158" s="68" t="s">
        <v>11</v>
      </c>
    </row>
    <row r="159" spans="1:16" x14ac:dyDescent="0.25">
      <c r="A159" s="70" t="s">
        <v>117</v>
      </c>
      <c r="B159" s="70" t="s">
        <v>116</v>
      </c>
      <c r="C159" s="70" t="s">
        <v>118</v>
      </c>
      <c r="D159" s="71" t="s">
        <v>1131</v>
      </c>
      <c r="E159" s="73" t="str">
        <f>VLOOKUP($A159,'Прайс-Лист'!$A$7:$P$608, 4,0)</f>
        <v>8-16</v>
      </c>
      <c r="F159" s="96"/>
      <c r="G159" s="96"/>
      <c r="H159" s="96"/>
      <c r="I159" s="96"/>
      <c r="J159" s="96"/>
      <c r="K159" s="88"/>
      <c r="L159" s="72">
        <f>SUM(F159:K159)</f>
        <v>0</v>
      </c>
      <c r="M159" s="73">
        <f>L159*N159</f>
        <v>0</v>
      </c>
      <c r="N159" s="73">
        <f>VLOOKUP($A159,'Прайс-Лист'!$A$7:$P$608, 7,0)</f>
        <v>122.95186254000002</v>
      </c>
      <c r="O159" s="73">
        <f>VLOOKUP($A159,'Прайс-Лист'!$A$7:$P$608, 10,0)</f>
        <v>227.46094569900006</v>
      </c>
      <c r="P159" s="73">
        <f>VLOOKUP($A159,'Прайс-Лист'!$A$7:$P$608, 11,0)</f>
        <v>5913.9845881740021</v>
      </c>
    </row>
    <row r="160" spans="1:16" x14ac:dyDescent="0.25">
      <c r="A160" s="82" t="s">
        <v>119</v>
      </c>
      <c r="B160" s="82" t="s">
        <v>116</v>
      </c>
      <c r="C160" s="82" t="s">
        <v>120</v>
      </c>
      <c r="D160" s="83" t="s">
        <v>1135</v>
      </c>
      <c r="E160" s="84" t="str">
        <f>VLOOKUP($A160,'Прайс-Лист'!$A$7:$P$608, 4,0)</f>
        <v>8-16</v>
      </c>
      <c r="F160" s="95"/>
      <c r="G160" s="95"/>
      <c r="H160" s="95"/>
      <c r="I160" s="95"/>
      <c r="J160" s="95"/>
      <c r="K160" s="88"/>
      <c r="L160" s="85">
        <f>SUM(F160:K160)</f>
        <v>0</v>
      </c>
      <c r="M160" s="84">
        <f>L160*N160</f>
        <v>0</v>
      </c>
      <c r="N160" s="84">
        <f>VLOOKUP($A160,'Прайс-Лист'!$A$7:$P$608, 7,0)</f>
        <v>80.747482257000001</v>
      </c>
      <c r="O160" s="84">
        <f>VLOOKUP($A160,'Прайс-Лист'!$A$7:$P$608, 10,0)</f>
        <v>149.38284217545001</v>
      </c>
      <c r="P160" s="84">
        <f>VLOOKUP($A160,'Прайс-Лист'!$A$7:$P$608, 11,0)</f>
        <v>3883.9538965617003</v>
      </c>
    </row>
    <row r="161" spans="1:16" x14ac:dyDescent="0.25">
      <c r="A161" s="82" t="s">
        <v>119</v>
      </c>
      <c r="B161" s="82" t="s">
        <v>116</v>
      </c>
      <c r="C161" s="82" t="s">
        <v>120</v>
      </c>
      <c r="D161" s="83" t="s">
        <v>1125</v>
      </c>
      <c r="E161" s="84" t="str">
        <f>VLOOKUP($A161,'Прайс-Лист'!$A$7:$P$608, 4,0)</f>
        <v>8-16</v>
      </c>
      <c r="F161" s="95"/>
      <c r="G161" s="95"/>
      <c r="H161" s="95"/>
      <c r="I161" s="95"/>
      <c r="J161" s="95"/>
      <c r="K161" s="88"/>
      <c r="L161" s="85">
        <f>SUM(F161:K161)</f>
        <v>0</v>
      </c>
      <c r="M161" s="84">
        <f>L161*N161</f>
        <v>0</v>
      </c>
      <c r="N161" s="84">
        <f>VLOOKUP($A161,'Прайс-Лист'!$A$7:$P$608, 7,0)</f>
        <v>80.747482257000001</v>
      </c>
      <c r="O161" s="84">
        <f>VLOOKUP($A161,'Прайс-Лист'!$A$7:$P$608, 10,0)</f>
        <v>149.38284217545001</v>
      </c>
      <c r="P161" s="84">
        <f>VLOOKUP($A161,'Прайс-Лист'!$A$7:$P$608, 11,0)</f>
        <v>3883.9538965617003</v>
      </c>
    </row>
    <row r="162" spans="1:16" x14ac:dyDescent="0.25">
      <c r="A162" s="82" t="s">
        <v>119</v>
      </c>
      <c r="B162" s="82" t="s">
        <v>116</v>
      </c>
      <c r="C162" s="82" t="s">
        <v>120</v>
      </c>
      <c r="D162" s="83" t="s">
        <v>1136</v>
      </c>
      <c r="E162" s="84" t="str">
        <f>VLOOKUP($A162,'Прайс-Лист'!$A$7:$P$608, 4,0)</f>
        <v>8-16</v>
      </c>
      <c r="F162" s="95"/>
      <c r="G162" s="95"/>
      <c r="H162" s="95"/>
      <c r="I162" s="95"/>
      <c r="J162" s="95"/>
      <c r="K162" s="88"/>
      <c r="L162" s="85">
        <f>SUM(F162:K162)</f>
        <v>0</v>
      </c>
      <c r="M162" s="84">
        <f>L162*N162</f>
        <v>0</v>
      </c>
      <c r="N162" s="84">
        <f>VLOOKUP($A162,'Прайс-Лист'!$A$7:$P$608, 7,0)</f>
        <v>80.747482257000001</v>
      </c>
      <c r="O162" s="84">
        <f>VLOOKUP($A162,'Прайс-Лист'!$A$7:$P$608, 10,0)</f>
        <v>149.38284217545001</v>
      </c>
      <c r="P162" s="84">
        <f>VLOOKUP($A162,'Прайс-Лист'!$A$7:$P$608, 11,0)</f>
        <v>3883.9538965617003</v>
      </c>
    </row>
    <row r="163" spans="1:16" x14ac:dyDescent="0.25">
      <c r="A163" s="29" t="s">
        <v>101</v>
      </c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s="1" customFormat="1" x14ac:dyDescent="0.25">
      <c r="A164" s="66" t="s">
        <v>1099</v>
      </c>
      <c r="B164" s="66" t="s">
        <v>1100</v>
      </c>
      <c r="C164" s="67" t="s">
        <v>1101</v>
      </c>
      <c r="D164" s="66" t="s">
        <v>1102</v>
      </c>
      <c r="E164" s="68" t="s">
        <v>12</v>
      </c>
      <c r="F164" s="69">
        <v>8</v>
      </c>
      <c r="G164" s="69">
        <v>10</v>
      </c>
      <c r="H164" s="69">
        <v>12</v>
      </c>
      <c r="I164" s="69">
        <v>14</v>
      </c>
      <c r="J164" s="69">
        <v>16</v>
      </c>
      <c r="K164" s="69"/>
      <c r="L164" s="68" t="s">
        <v>1108</v>
      </c>
      <c r="M164" s="68" t="s">
        <v>1109</v>
      </c>
      <c r="N164" s="68" t="s">
        <v>1110</v>
      </c>
      <c r="O164" s="68" t="s">
        <v>10</v>
      </c>
      <c r="P164" s="68" t="s">
        <v>11</v>
      </c>
    </row>
    <row r="165" spans="1:16" x14ac:dyDescent="0.25">
      <c r="A165" s="79" t="s">
        <v>121</v>
      </c>
      <c r="B165" s="79" t="s">
        <v>116</v>
      </c>
      <c r="C165" s="80" t="s">
        <v>122</v>
      </c>
      <c r="D165" s="71" t="s">
        <v>1130</v>
      </c>
      <c r="E165" s="73" t="s">
        <v>68</v>
      </c>
      <c r="F165" s="96"/>
      <c r="G165" s="96"/>
      <c r="H165" s="96"/>
      <c r="I165" s="96"/>
      <c r="J165" s="96"/>
      <c r="K165" s="88"/>
      <c r="L165" s="72">
        <f>SUM(F165:K165)</f>
        <v>0</v>
      </c>
      <c r="M165" s="73">
        <f>L165*N165</f>
        <v>0</v>
      </c>
      <c r="N165" s="73">
        <f>VLOOKUP($A165,'Прайс-Лист'!$A$7:$P$608, 7,0)</f>
        <v>88.182219059999994</v>
      </c>
      <c r="O165" s="73">
        <f>VLOOKUP($A165,'Прайс-Лист'!$A$7:$P$608, 10,0)</f>
        <v>163.13710526099999</v>
      </c>
      <c r="P165" s="73">
        <f>VLOOKUP($A165,'Прайс-Лист'!$A$7:$P$608, 11,0)</f>
        <v>4241.5647367860001</v>
      </c>
    </row>
    <row r="166" spans="1:16" x14ac:dyDescent="0.25">
      <c r="A166" s="79" t="s">
        <v>121</v>
      </c>
      <c r="B166" s="79" t="s">
        <v>116</v>
      </c>
      <c r="C166" s="80" t="s">
        <v>122</v>
      </c>
      <c r="D166" s="71" t="s">
        <v>1119</v>
      </c>
      <c r="E166" s="73" t="s">
        <v>68</v>
      </c>
      <c r="F166" s="96"/>
      <c r="G166" s="96"/>
      <c r="H166" s="96"/>
      <c r="I166" s="96"/>
      <c r="J166" s="96"/>
      <c r="K166" s="88"/>
      <c r="L166" s="72">
        <f>SUM(F166:K166)</f>
        <v>0</v>
      </c>
      <c r="M166" s="73">
        <f>L166*N166</f>
        <v>0</v>
      </c>
      <c r="N166" s="73">
        <f>VLOOKUP($A166,'Прайс-Лист'!$A$7:$P$608, 7,0)</f>
        <v>88.182219059999994</v>
      </c>
      <c r="O166" s="73">
        <f>VLOOKUP($A166,'Прайс-Лист'!$A$7:$P$608, 10,0)</f>
        <v>163.13710526099999</v>
      </c>
      <c r="P166" s="73">
        <f>VLOOKUP($A166,'Прайс-Лист'!$A$7:$P$608, 11,0)</f>
        <v>4241.5647367860001</v>
      </c>
    </row>
    <row r="167" spans="1:16" x14ac:dyDescent="0.25">
      <c r="A167" s="79" t="s">
        <v>121</v>
      </c>
      <c r="B167" s="79" t="s">
        <v>116</v>
      </c>
      <c r="C167" s="80" t="s">
        <v>122</v>
      </c>
      <c r="D167" s="71" t="s">
        <v>1126</v>
      </c>
      <c r="E167" s="73" t="s">
        <v>68</v>
      </c>
      <c r="F167" s="96"/>
      <c r="G167" s="96"/>
      <c r="H167" s="96"/>
      <c r="I167" s="96"/>
      <c r="J167" s="96"/>
      <c r="K167" s="88"/>
      <c r="L167" s="72">
        <f t="shared" ref="L167:L188" si="10">SUM(F167:K167)</f>
        <v>0</v>
      </c>
      <c r="M167" s="73">
        <f t="shared" ref="M167:M188" si="11">L167*N167</f>
        <v>0</v>
      </c>
      <c r="N167" s="73">
        <f>VLOOKUP($A167,'Прайс-Лист'!$A$7:$P$608, 7,0)</f>
        <v>88.182219059999994</v>
      </c>
      <c r="O167" s="73">
        <f>VLOOKUP($A167,'Прайс-Лист'!$A$7:$P$608, 10,0)</f>
        <v>163.13710526099999</v>
      </c>
      <c r="P167" s="73">
        <f>VLOOKUP($A167,'Прайс-Лист'!$A$7:$P$608, 11,0)</f>
        <v>4241.5647367860001</v>
      </c>
    </row>
    <row r="168" spans="1:16" x14ac:dyDescent="0.25">
      <c r="A168" s="86" t="s">
        <v>124</v>
      </c>
      <c r="B168" s="86" t="s">
        <v>116</v>
      </c>
      <c r="C168" s="86" t="s">
        <v>125</v>
      </c>
      <c r="D168" s="83" t="s">
        <v>1119</v>
      </c>
      <c r="E168" s="84" t="str">
        <f>VLOOKUP($A168,'Прайс-Лист'!$A$7:$P$608, 4,0)</f>
        <v>8-16</v>
      </c>
      <c r="F168" s="95"/>
      <c r="G168" s="95"/>
      <c r="H168" s="95"/>
      <c r="I168" s="95"/>
      <c r="J168" s="95"/>
      <c r="K168" s="88"/>
      <c r="L168" s="85">
        <f>SUM(F168:K168)</f>
        <v>0</v>
      </c>
      <c r="M168" s="84">
        <f>L168*N168</f>
        <v>0</v>
      </c>
      <c r="N168" s="84">
        <f>VLOOKUP($A168,'Прайс-Лист'!$A$7:$P$608, 7,0)</f>
        <v>68.765597712499982</v>
      </c>
      <c r="O168" s="84">
        <f>VLOOKUP($A168,'Прайс-Лист'!$A$7:$P$608, 10,0)</f>
        <v>127.21635576812497</v>
      </c>
      <c r="P168" s="84">
        <f>VLOOKUP($A168,'Прайс-Лист'!$A$7:$P$608, 11,0)</f>
        <v>3307.6252499712491</v>
      </c>
    </row>
    <row r="169" spans="1:16" x14ac:dyDescent="0.25">
      <c r="A169" s="86" t="s">
        <v>124</v>
      </c>
      <c r="B169" s="86" t="s">
        <v>116</v>
      </c>
      <c r="C169" s="86" t="s">
        <v>125</v>
      </c>
      <c r="D169" s="83" t="s">
        <v>1129</v>
      </c>
      <c r="E169" s="84" t="str">
        <f>VLOOKUP($A169,'Прайс-Лист'!$A$7:$P$608, 4,0)</f>
        <v>8-16</v>
      </c>
      <c r="F169" s="95"/>
      <c r="G169" s="95"/>
      <c r="H169" s="95"/>
      <c r="I169" s="95"/>
      <c r="J169" s="95"/>
      <c r="K169" s="88"/>
      <c r="L169" s="85">
        <f t="shared" si="10"/>
        <v>0</v>
      </c>
      <c r="M169" s="84">
        <f t="shared" si="11"/>
        <v>0</v>
      </c>
      <c r="N169" s="84">
        <f>VLOOKUP($A169,'Прайс-Лист'!$A$7:$P$608, 7,0)</f>
        <v>68.765597712499982</v>
      </c>
      <c r="O169" s="84">
        <f>VLOOKUP($A169,'Прайс-Лист'!$A$7:$P$608, 10,0)</f>
        <v>127.21635576812497</v>
      </c>
      <c r="P169" s="84">
        <f>VLOOKUP($A169,'Прайс-Лист'!$A$7:$P$608, 11,0)</f>
        <v>3307.6252499712491</v>
      </c>
    </row>
    <row r="170" spans="1:16" x14ac:dyDescent="0.25">
      <c r="A170" s="86" t="s">
        <v>124</v>
      </c>
      <c r="B170" s="86" t="s">
        <v>116</v>
      </c>
      <c r="C170" s="86" t="s">
        <v>125</v>
      </c>
      <c r="D170" s="83" t="s">
        <v>1125</v>
      </c>
      <c r="E170" s="84" t="str">
        <f>VLOOKUP($A170,'Прайс-Лист'!$A$7:$P$608, 4,0)</f>
        <v>8-16</v>
      </c>
      <c r="F170" s="95"/>
      <c r="G170" s="95"/>
      <c r="H170" s="95"/>
      <c r="I170" s="95"/>
      <c r="J170" s="95"/>
      <c r="K170" s="88"/>
      <c r="L170" s="85">
        <f>SUM(F170:K170)</f>
        <v>0</v>
      </c>
      <c r="M170" s="84">
        <f>L170*N170</f>
        <v>0</v>
      </c>
      <c r="N170" s="84">
        <f>VLOOKUP($A170,'Прайс-Лист'!$A$7:$P$608, 7,0)</f>
        <v>68.765597712499982</v>
      </c>
      <c r="O170" s="84">
        <f>VLOOKUP($A170,'Прайс-Лист'!$A$7:$P$608, 10,0)</f>
        <v>127.21635576812497</v>
      </c>
      <c r="P170" s="84">
        <f>VLOOKUP($A170,'Прайс-Лист'!$A$7:$P$608, 11,0)</f>
        <v>3307.6252499712491</v>
      </c>
    </row>
    <row r="171" spans="1:16" x14ac:dyDescent="0.25">
      <c r="A171" s="86" t="s">
        <v>124</v>
      </c>
      <c r="B171" s="86" t="s">
        <v>116</v>
      </c>
      <c r="C171" s="86" t="s">
        <v>125</v>
      </c>
      <c r="D171" s="83" t="s">
        <v>1133</v>
      </c>
      <c r="E171" s="84" t="str">
        <f>VLOOKUP($A171,'Прайс-Лист'!$A$7:$P$608, 4,0)</f>
        <v>8-16</v>
      </c>
      <c r="F171" s="95"/>
      <c r="G171" s="95"/>
      <c r="H171" s="95"/>
      <c r="I171" s="95"/>
      <c r="J171" s="95"/>
      <c r="K171" s="88"/>
      <c r="L171" s="85">
        <f>SUM(F171:K171)</f>
        <v>0</v>
      </c>
      <c r="M171" s="84">
        <f>L171*N171</f>
        <v>0</v>
      </c>
      <c r="N171" s="84">
        <f>VLOOKUP($A171,'Прайс-Лист'!$A$7:$P$608, 7,0)</f>
        <v>68.765597712499982</v>
      </c>
      <c r="O171" s="84">
        <f>VLOOKUP($A171,'Прайс-Лист'!$A$7:$P$608, 10,0)</f>
        <v>127.21635576812497</v>
      </c>
      <c r="P171" s="84">
        <f>VLOOKUP($A171,'Прайс-Лист'!$A$7:$P$608, 11,0)</f>
        <v>3307.6252499712491</v>
      </c>
    </row>
    <row r="172" spans="1:16" x14ac:dyDescent="0.25">
      <c r="A172" s="86" t="s">
        <v>124</v>
      </c>
      <c r="B172" s="86" t="s">
        <v>116</v>
      </c>
      <c r="C172" s="86" t="s">
        <v>125</v>
      </c>
      <c r="D172" s="83" t="s">
        <v>1131</v>
      </c>
      <c r="E172" s="84" t="str">
        <f>VLOOKUP($A172,'Прайс-Лист'!$A$7:$P$608, 4,0)</f>
        <v>8-16</v>
      </c>
      <c r="F172" s="95"/>
      <c r="G172" s="95"/>
      <c r="H172" s="95"/>
      <c r="I172" s="95"/>
      <c r="J172" s="95"/>
      <c r="K172" s="88"/>
      <c r="L172" s="85">
        <f t="shared" si="10"/>
        <v>0</v>
      </c>
      <c r="M172" s="84">
        <f t="shared" si="11"/>
        <v>0</v>
      </c>
      <c r="N172" s="84">
        <f>VLOOKUP($A172,'Прайс-Лист'!$A$7:$P$608, 7,0)</f>
        <v>68.765597712499982</v>
      </c>
      <c r="O172" s="84">
        <f>VLOOKUP($A172,'Прайс-Лист'!$A$7:$P$608, 10,0)</f>
        <v>127.21635576812497</v>
      </c>
      <c r="P172" s="84">
        <f>VLOOKUP($A172,'Прайс-Лист'!$A$7:$P$608, 11,0)</f>
        <v>3307.6252499712491</v>
      </c>
    </row>
    <row r="173" spans="1:16" x14ac:dyDescent="0.25">
      <c r="A173" s="79" t="s">
        <v>126</v>
      </c>
      <c r="B173" s="79" t="s">
        <v>116</v>
      </c>
      <c r="C173" s="80" t="s">
        <v>127</v>
      </c>
      <c r="D173" s="71" t="s">
        <v>1119</v>
      </c>
      <c r="E173" s="73" t="str">
        <f>VLOOKUP($A173,'Прайс-Лист'!$A$7:$P$608, 4,0)</f>
        <v>8-16</v>
      </c>
      <c r="F173" s="96"/>
      <c r="G173" s="96"/>
      <c r="H173" s="96"/>
      <c r="I173" s="96"/>
      <c r="J173" s="96"/>
      <c r="K173" s="88"/>
      <c r="L173" s="72">
        <f>SUM(F173:K173)</f>
        <v>0</v>
      </c>
      <c r="M173" s="73">
        <f>L173*N173</f>
        <v>0</v>
      </c>
      <c r="N173" s="73">
        <f>VLOOKUP($A173,'Прайс-Лист'!$A$7:$P$608, 7,0)</f>
        <v>63.457641649999992</v>
      </c>
      <c r="O173" s="73">
        <f>VLOOKUP($A173,'Прайс-Лист'!$A$7:$P$608, 10,0)</f>
        <v>117.3966370525</v>
      </c>
      <c r="P173" s="73">
        <f>VLOOKUP($A173,'Прайс-Лист'!$A$7:$P$608, 11,0)</f>
        <v>3052.3125633649997</v>
      </c>
    </row>
    <row r="174" spans="1:16" x14ac:dyDescent="0.25">
      <c r="A174" s="79" t="s">
        <v>126</v>
      </c>
      <c r="B174" s="79" t="s">
        <v>116</v>
      </c>
      <c r="C174" s="80" t="s">
        <v>127</v>
      </c>
      <c r="D174" s="71" t="s">
        <v>1129</v>
      </c>
      <c r="E174" s="73" t="str">
        <f>VLOOKUP($A174,'Прайс-Лист'!$A$7:$P$608, 4,0)</f>
        <v>8-16</v>
      </c>
      <c r="F174" s="96"/>
      <c r="G174" s="96"/>
      <c r="H174" s="96"/>
      <c r="I174" s="96"/>
      <c r="J174" s="96"/>
      <c r="K174" s="88"/>
      <c r="L174" s="72">
        <f t="shared" si="10"/>
        <v>0</v>
      </c>
      <c r="M174" s="73">
        <f t="shared" si="11"/>
        <v>0</v>
      </c>
      <c r="N174" s="73">
        <f>VLOOKUP($A174,'Прайс-Лист'!$A$7:$P$608, 7,0)</f>
        <v>63.457641649999992</v>
      </c>
      <c r="O174" s="73">
        <f>VLOOKUP($A174,'Прайс-Лист'!$A$7:$P$608, 10,0)</f>
        <v>117.3966370525</v>
      </c>
      <c r="P174" s="73">
        <f>VLOOKUP($A174,'Прайс-Лист'!$A$7:$P$608, 11,0)</f>
        <v>3052.3125633649997</v>
      </c>
    </row>
    <row r="175" spans="1:16" x14ac:dyDescent="0.25">
      <c r="A175" s="79" t="s">
        <v>126</v>
      </c>
      <c r="B175" s="79" t="s">
        <v>116</v>
      </c>
      <c r="C175" s="80" t="s">
        <v>127</v>
      </c>
      <c r="D175" s="71" t="s">
        <v>1125</v>
      </c>
      <c r="E175" s="73" t="str">
        <f>VLOOKUP($A175,'Прайс-Лист'!$A$7:$P$608, 4,0)</f>
        <v>8-16</v>
      </c>
      <c r="F175" s="96"/>
      <c r="G175" s="96"/>
      <c r="H175" s="96"/>
      <c r="I175" s="96"/>
      <c r="J175" s="96"/>
      <c r="K175" s="88"/>
      <c r="L175" s="72">
        <f>SUM(F175:K175)</f>
        <v>0</v>
      </c>
      <c r="M175" s="73">
        <f>L175*N175</f>
        <v>0</v>
      </c>
      <c r="N175" s="73">
        <f>VLOOKUP($A175,'Прайс-Лист'!$A$7:$P$608, 7,0)</f>
        <v>63.457641649999992</v>
      </c>
      <c r="O175" s="73">
        <f>VLOOKUP($A175,'Прайс-Лист'!$A$7:$P$608, 10,0)</f>
        <v>117.3966370525</v>
      </c>
      <c r="P175" s="73">
        <f>VLOOKUP($A175,'Прайс-Лист'!$A$7:$P$608, 11,0)</f>
        <v>3052.3125633649997</v>
      </c>
    </row>
    <row r="176" spans="1:16" x14ac:dyDescent="0.25">
      <c r="A176" s="79" t="s">
        <v>126</v>
      </c>
      <c r="B176" s="79" t="s">
        <v>116</v>
      </c>
      <c r="C176" s="80" t="s">
        <v>127</v>
      </c>
      <c r="D176" s="71" t="s">
        <v>1133</v>
      </c>
      <c r="E176" s="73" t="str">
        <f>VLOOKUP($A176,'Прайс-Лист'!$A$7:$P$608, 4,0)</f>
        <v>8-16</v>
      </c>
      <c r="F176" s="96"/>
      <c r="G176" s="96"/>
      <c r="H176" s="96"/>
      <c r="I176" s="96"/>
      <c r="J176" s="96"/>
      <c r="K176" s="88"/>
      <c r="L176" s="72">
        <f>SUM(F176:K176)</f>
        <v>0</v>
      </c>
      <c r="M176" s="73">
        <f>L176*N176</f>
        <v>0</v>
      </c>
      <c r="N176" s="73">
        <f>VLOOKUP($A176,'Прайс-Лист'!$A$7:$P$608, 7,0)</f>
        <v>63.457641649999992</v>
      </c>
      <c r="O176" s="73">
        <f>VLOOKUP($A176,'Прайс-Лист'!$A$7:$P$608, 10,0)</f>
        <v>117.3966370525</v>
      </c>
      <c r="P176" s="73">
        <f>VLOOKUP($A176,'Прайс-Лист'!$A$7:$P$608, 11,0)</f>
        <v>3052.3125633649997</v>
      </c>
    </row>
    <row r="177" spans="1:16" x14ac:dyDescent="0.25">
      <c r="A177" s="79" t="s">
        <v>126</v>
      </c>
      <c r="B177" s="79" t="s">
        <v>116</v>
      </c>
      <c r="C177" s="80" t="s">
        <v>127</v>
      </c>
      <c r="D177" s="71" t="s">
        <v>1131</v>
      </c>
      <c r="E177" s="73" t="str">
        <f>VLOOKUP($A177,'Прайс-Лист'!$A$7:$P$608, 4,0)</f>
        <v>8-16</v>
      </c>
      <c r="F177" s="96"/>
      <c r="G177" s="96"/>
      <c r="H177" s="96"/>
      <c r="I177" s="96"/>
      <c r="J177" s="96"/>
      <c r="K177" s="88"/>
      <c r="L177" s="72">
        <f t="shared" si="10"/>
        <v>0</v>
      </c>
      <c r="M177" s="73">
        <f t="shared" si="11"/>
        <v>0</v>
      </c>
      <c r="N177" s="73">
        <f>VLOOKUP($A177,'Прайс-Лист'!$A$7:$P$608, 7,0)</f>
        <v>63.457641649999992</v>
      </c>
      <c r="O177" s="73">
        <f>VLOOKUP($A177,'Прайс-Лист'!$A$7:$P$608, 10,0)</f>
        <v>117.3966370525</v>
      </c>
      <c r="P177" s="73">
        <f>VLOOKUP($A177,'Прайс-Лист'!$A$7:$P$608, 11,0)</f>
        <v>3052.3125633649997</v>
      </c>
    </row>
    <row r="178" spans="1:16" x14ac:dyDescent="0.25">
      <c r="A178" s="86" t="s">
        <v>128</v>
      </c>
      <c r="B178" s="86" t="s">
        <v>116</v>
      </c>
      <c r="C178" s="86" t="s">
        <v>129</v>
      </c>
      <c r="D178" s="83" t="s">
        <v>1119</v>
      </c>
      <c r="E178" s="84" t="str">
        <f>VLOOKUP($A178,'Прайс-Лист'!$A$7:$P$608, 4,0)</f>
        <v>8-16</v>
      </c>
      <c r="F178" s="95"/>
      <c r="G178" s="95"/>
      <c r="H178" s="95"/>
      <c r="I178" s="95"/>
      <c r="J178" s="95"/>
      <c r="K178" s="88"/>
      <c r="L178" s="85">
        <f t="shared" si="10"/>
        <v>0</v>
      </c>
      <c r="M178" s="84">
        <f t="shared" si="11"/>
        <v>0</v>
      </c>
      <c r="N178" s="84">
        <f>VLOOKUP($A178,'Прайс-Лист'!$A$7:$P$608, 7,0)</f>
        <v>53.551807399999987</v>
      </c>
      <c r="O178" s="84">
        <f>VLOOKUP($A178,'Прайс-Лист'!$A$7:$P$608, 10,0)</f>
        <v>99.070843689999975</v>
      </c>
      <c r="P178" s="84">
        <f>VLOOKUP($A178,'Прайс-Лист'!$A$7:$P$608, 11,0)</f>
        <v>2575.8419359399995</v>
      </c>
    </row>
    <row r="179" spans="1:16" x14ac:dyDescent="0.25">
      <c r="A179" s="86" t="s">
        <v>128</v>
      </c>
      <c r="B179" s="86" t="s">
        <v>116</v>
      </c>
      <c r="C179" s="86" t="s">
        <v>129</v>
      </c>
      <c r="D179" s="83" t="s">
        <v>1129</v>
      </c>
      <c r="E179" s="84" t="str">
        <f>VLOOKUP($A179,'Прайс-Лист'!$A$7:$P$608, 4,0)</f>
        <v>8-16</v>
      </c>
      <c r="F179" s="95"/>
      <c r="G179" s="95"/>
      <c r="H179" s="95"/>
      <c r="I179" s="95"/>
      <c r="J179" s="95"/>
      <c r="K179" s="88"/>
      <c r="L179" s="85">
        <f>SUM(F179:K179)</f>
        <v>0</v>
      </c>
      <c r="M179" s="84">
        <f>L179*N179</f>
        <v>0</v>
      </c>
      <c r="N179" s="84">
        <f>VLOOKUP($A179,'Прайс-Лист'!$A$7:$P$608, 7,0)</f>
        <v>53.551807399999987</v>
      </c>
      <c r="O179" s="84">
        <f>VLOOKUP($A179,'Прайс-Лист'!$A$7:$P$608, 10,0)</f>
        <v>99.070843689999975</v>
      </c>
      <c r="P179" s="84">
        <f>VLOOKUP($A179,'Прайс-Лист'!$A$7:$P$608, 11,0)</f>
        <v>2575.8419359399995</v>
      </c>
    </row>
    <row r="180" spans="1:16" x14ac:dyDescent="0.25">
      <c r="A180" s="86" t="s">
        <v>128</v>
      </c>
      <c r="B180" s="86" t="s">
        <v>116</v>
      </c>
      <c r="C180" s="86" t="s">
        <v>129</v>
      </c>
      <c r="D180" s="83" t="s">
        <v>1125</v>
      </c>
      <c r="E180" s="84" t="str">
        <f>VLOOKUP($A180,'Прайс-Лист'!$A$7:$P$608, 4,0)</f>
        <v>8-16</v>
      </c>
      <c r="F180" s="95"/>
      <c r="G180" s="95"/>
      <c r="H180" s="95"/>
      <c r="I180" s="95"/>
      <c r="J180" s="95"/>
      <c r="K180" s="88"/>
      <c r="L180" s="85">
        <f t="shared" si="10"/>
        <v>0</v>
      </c>
      <c r="M180" s="84">
        <f t="shared" si="11"/>
        <v>0</v>
      </c>
      <c r="N180" s="84">
        <f>VLOOKUP($A180,'Прайс-Лист'!$A$7:$P$608, 7,0)</f>
        <v>53.551807399999987</v>
      </c>
      <c r="O180" s="84">
        <f>VLOOKUP($A180,'Прайс-Лист'!$A$7:$P$608, 10,0)</f>
        <v>99.070843689999975</v>
      </c>
      <c r="P180" s="84">
        <f>VLOOKUP($A180,'Прайс-Лист'!$A$7:$P$608, 11,0)</f>
        <v>2575.8419359399995</v>
      </c>
    </row>
    <row r="181" spans="1:16" x14ac:dyDescent="0.25">
      <c r="A181" s="79" t="s">
        <v>130</v>
      </c>
      <c r="B181" s="79" t="s">
        <v>116</v>
      </c>
      <c r="C181" s="80" t="s">
        <v>131</v>
      </c>
      <c r="D181" s="71" t="s">
        <v>1136</v>
      </c>
      <c r="E181" s="73" t="str">
        <f>VLOOKUP($A181,'Прайс-Лист'!$A$7:$P$608, 4,0)</f>
        <v>8-16</v>
      </c>
      <c r="F181" s="96"/>
      <c r="G181" s="96"/>
      <c r="H181" s="96"/>
      <c r="I181" s="96"/>
      <c r="J181" s="96"/>
      <c r="K181" s="88"/>
      <c r="L181" s="72">
        <f t="shared" si="10"/>
        <v>0</v>
      </c>
      <c r="M181" s="73">
        <f t="shared" si="11"/>
        <v>0</v>
      </c>
      <c r="N181" s="73">
        <f>VLOOKUP($A181,'Прайс-Лист'!$A$7:$P$608, 7,0)</f>
        <v>62.088188434999999</v>
      </c>
      <c r="O181" s="73">
        <f>VLOOKUP($A181,'Прайс-Лист'!$A$7:$P$608, 10,0)</f>
        <v>114.86314860475001</v>
      </c>
      <c r="P181" s="73">
        <f>VLOOKUP($A181,'Прайс-Лист'!$A$7:$P$608, 11,0)</f>
        <v>2986.4418637235003</v>
      </c>
    </row>
    <row r="182" spans="1:16" x14ac:dyDescent="0.25">
      <c r="A182" s="79" t="s">
        <v>130</v>
      </c>
      <c r="B182" s="79" t="s">
        <v>116</v>
      </c>
      <c r="C182" s="80" t="s">
        <v>131</v>
      </c>
      <c r="D182" s="71" t="s">
        <v>1120</v>
      </c>
      <c r="E182" s="73" t="str">
        <f>VLOOKUP($A182,'Прайс-Лист'!$A$7:$P$608, 4,0)</f>
        <v>8-16</v>
      </c>
      <c r="F182" s="96"/>
      <c r="G182" s="96"/>
      <c r="H182" s="96"/>
      <c r="I182" s="96"/>
      <c r="J182" s="96"/>
      <c r="K182" s="88"/>
      <c r="L182" s="72">
        <f>SUM(F182:K182)</f>
        <v>0</v>
      </c>
      <c r="M182" s="73">
        <f>L182*N182</f>
        <v>0</v>
      </c>
      <c r="N182" s="73">
        <f>VLOOKUP($A182,'Прайс-Лист'!$A$7:$P$608, 7,0)</f>
        <v>62.088188434999999</v>
      </c>
      <c r="O182" s="73">
        <f>VLOOKUP($A182,'Прайс-Лист'!$A$7:$P$608, 10,0)</f>
        <v>114.86314860475001</v>
      </c>
      <c r="P182" s="73">
        <f>VLOOKUP($A182,'Прайс-Лист'!$A$7:$P$608, 11,0)</f>
        <v>2986.4418637235003</v>
      </c>
    </row>
    <row r="183" spans="1:16" x14ac:dyDescent="0.25">
      <c r="A183" s="79" t="s">
        <v>130</v>
      </c>
      <c r="B183" s="79" t="s">
        <v>116</v>
      </c>
      <c r="C183" s="80" t="s">
        <v>131</v>
      </c>
      <c r="D183" s="71" t="s">
        <v>1131</v>
      </c>
      <c r="E183" s="73" t="str">
        <f>VLOOKUP($A183,'Прайс-Лист'!$A$7:$P$608, 4,0)</f>
        <v>8-16</v>
      </c>
      <c r="F183" s="96"/>
      <c r="G183" s="96"/>
      <c r="H183" s="96"/>
      <c r="I183" s="96"/>
      <c r="J183" s="96"/>
      <c r="K183" s="88"/>
      <c r="L183" s="72">
        <f>SUM(F183:K183)</f>
        <v>0</v>
      </c>
      <c r="M183" s="73">
        <f>L183*N183</f>
        <v>0</v>
      </c>
      <c r="N183" s="73">
        <f>VLOOKUP($A183,'Прайс-Лист'!$A$7:$P$608, 7,0)</f>
        <v>62.088188434999999</v>
      </c>
      <c r="O183" s="73">
        <f>VLOOKUP($A183,'Прайс-Лист'!$A$7:$P$608, 10,0)</f>
        <v>114.86314860475001</v>
      </c>
      <c r="P183" s="73">
        <f>VLOOKUP($A183,'Прайс-Лист'!$A$7:$P$608, 11,0)</f>
        <v>2986.4418637235003</v>
      </c>
    </row>
    <row r="184" spans="1:16" x14ac:dyDescent="0.25">
      <c r="A184" s="79" t="s">
        <v>130</v>
      </c>
      <c r="B184" s="79" t="s">
        <v>116</v>
      </c>
      <c r="C184" s="80" t="s">
        <v>131</v>
      </c>
      <c r="D184" s="71" t="s">
        <v>1114</v>
      </c>
      <c r="E184" s="73" t="str">
        <f>VLOOKUP($A184,'Прайс-Лист'!$A$7:$P$608, 4,0)</f>
        <v>8-16</v>
      </c>
      <c r="F184" s="96"/>
      <c r="G184" s="96"/>
      <c r="H184" s="96"/>
      <c r="I184" s="96"/>
      <c r="J184" s="96"/>
      <c r="K184" s="88"/>
      <c r="L184" s="72">
        <f t="shared" si="10"/>
        <v>0</v>
      </c>
      <c r="M184" s="73">
        <f t="shared" si="11"/>
        <v>0</v>
      </c>
      <c r="N184" s="73">
        <f>VLOOKUP($A184,'Прайс-Лист'!$A$7:$P$608, 7,0)</f>
        <v>62.088188434999999</v>
      </c>
      <c r="O184" s="73">
        <f>VLOOKUP($A184,'Прайс-Лист'!$A$7:$P$608, 10,0)</f>
        <v>114.86314860475001</v>
      </c>
      <c r="P184" s="73">
        <f>VLOOKUP($A184,'Прайс-Лист'!$A$7:$P$608, 11,0)</f>
        <v>2986.4418637235003</v>
      </c>
    </row>
    <row r="185" spans="1:16" x14ac:dyDescent="0.25">
      <c r="A185" s="82" t="s">
        <v>132</v>
      </c>
      <c r="B185" s="82" t="s">
        <v>116</v>
      </c>
      <c r="C185" s="86" t="s">
        <v>133</v>
      </c>
      <c r="D185" s="83" t="s">
        <v>1131</v>
      </c>
      <c r="E185" s="84" t="str">
        <f>VLOOKUP($A185,'Прайс-Лист'!$A$7:$P$608, 4,0)</f>
        <v>8-16</v>
      </c>
      <c r="F185" s="95"/>
      <c r="G185" s="95"/>
      <c r="H185" s="95"/>
      <c r="I185" s="95"/>
      <c r="J185" s="95"/>
      <c r="K185" s="88"/>
      <c r="L185" s="85">
        <f t="shared" si="10"/>
        <v>0</v>
      </c>
      <c r="M185" s="84">
        <f t="shared" si="11"/>
        <v>0</v>
      </c>
      <c r="N185" s="84">
        <f>VLOOKUP($A185,'Прайс-Лист'!$A$7:$P$608, 7,0)</f>
        <v>57.708482454999995</v>
      </c>
      <c r="O185" s="84">
        <f>VLOOKUP($A185,'Прайс-Лист'!$A$7:$P$608, 10,0)</f>
        <v>106.76069254174999</v>
      </c>
      <c r="P185" s="84">
        <f>VLOOKUP($A185,'Прайс-Лист'!$A$7:$P$608, 11,0)</f>
        <v>2775.7780060854998</v>
      </c>
    </row>
    <row r="186" spans="1:16" x14ac:dyDescent="0.25">
      <c r="A186" s="82" t="s">
        <v>132</v>
      </c>
      <c r="B186" s="82" t="s">
        <v>116</v>
      </c>
      <c r="C186" s="86" t="s">
        <v>133</v>
      </c>
      <c r="D186" s="83" t="s">
        <v>1120</v>
      </c>
      <c r="E186" s="84" t="str">
        <f>VLOOKUP($A186,'Прайс-Лист'!$A$7:$P$608, 4,0)</f>
        <v>8-16</v>
      </c>
      <c r="F186" s="95"/>
      <c r="G186" s="95"/>
      <c r="H186" s="95"/>
      <c r="I186" s="95"/>
      <c r="J186" s="95"/>
      <c r="K186" s="88"/>
      <c r="L186" s="85">
        <f>SUM(F186:K186)</f>
        <v>0</v>
      </c>
      <c r="M186" s="84">
        <f>L186*N186</f>
        <v>0</v>
      </c>
      <c r="N186" s="84">
        <f>VLOOKUP($A186,'Прайс-Лист'!$A$7:$P$608, 7,0)</f>
        <v>57.708482454999995</v>
      </c>
      <c r="O186" s="84">
        <f>VLOOKUP($A186,'Прайс-Лист'!$A$7:$P$608, 10,0)</f>
        <v>106.76069254174999</v>
      </c>
      <c r="P186" s="84">
        <f>VLOOKUP($A186,'Прайс-Лист'!$A$7:$P$608, 11,0)</f>
        <v>2775.7780060854998</v>
      </c>
    </row>
    <row r="187" spans="1:16" x14ac:dyDescent="0.25">
      <c r="A187" s="82" t="s">
        <v>132</v>
      </c>
      <c r="B187" s="82" t="s">
        <v>116</v>
      </c>
      <c r="C187" s="86" t="s">
        <v>133</v>
      </c>
      <c r="D187" s="83" t="s">
        <v>1114</v>
      </c>
      <c r="E187" s="84" t="str">
        <f>VLOOKUP($A187,'Прайс-Лист'!$A$7:$P$608, 4,0)</f>
        <v>8-16</v>
      </c>
      <c r="F187" s="95">
        <v>1</v>
      </c>
      <c r="G187" s="95">
        <v>3</v>
      </c>
      <c r="H187" s="95">
        <v>2</v>
      </c>
      <c r="I187" s="95"/>
      <c r="J187" s="95"/>
      <c r="K187" s="88"/>
      <c r="L187" s="85">
        <f>SUM(F187:K187)</f>
        <v>6</v>
      </c>
      <c r="M187" s="84">
        <f>L187*N187</f>
        <v>346.25089472999997</v>
      </c>
      <c r="N187" s="84">
        <f>VLOOKUP($A187,'Прайс-Лист'!$A$7:$P$608, 7,0)</f>
        <v>57.708482454999995</v>
      </c>
      <c r="O187" s="84">
        <f>VLOOKUP($A187,'Прайс-Лист'!$A$7:$P$608, 10,0)</f>
        <v>106.76069254174999</v>
      </c>
      <c r="P187" s="84">
        <f>VLOOKUP($A187,'Прайс-Лист'!$A$7:$P$608, 11,0)</f>
        <v>2775.7780060854998</v>
      </c>
    </row>
    <row r="188" spans="1:16" x14ac:dyDescent="0.25">
      <c r="A188" s="82" t="s">
        <v>132</v>
      </c>
      <c r="B188" s="82" t="s">
        <v>116</v>
      </c>
      <c r="C188" s="86" t="s">
        <v>133</v>
      </c>
      <c r="D188" s="83" t="s">
        <v>1136</v>
      </c>
      <c r="E188" s="84" t="str">
        <f>VLOOKUP($A188,'Прайс-Лист'!$A$7:$P$608, 4,0)</f>
        <v>8-16</v>
      </c>
      <c r="F188" s="95"/>
      <c r="G188" s="95"/>
      <c r="H188" s="95"/>
      <c r="I188" s="95"/>
      <c r="J188" s="95"/>
      <c r="K188" s="88"/>
      <c r="L188" s="85">
        <f t="shared" si="10"/>
        <v>0</v>
      </c>
      <c r="M188" s="84">
        <f t="shared" si="11"/>
        <v>0</v>
      </c>
      <c r="N188" s="84">
        <f>VLOOKUP($A188,'Прайс-Лист'!$A$7:$P$608, 7,0)</f>
        <v>57.708482454999995</v>
      </c>
      <c r="O188" s="84">
        <f>VLOOKUP($A188,'Прайс-Лист'!$A$7:$P$608, 10,0)</f>
        <v>106.76069254174999</v>
      </c>
      <c r="P188" s="84">
        <f>VLOOKUP($A188,'Прайс-Лист'!$A$7:$P$608, 11,0)</f>
        <v>2775.7780060854998</v>
      </c>
    </row>
    <row r="189" spans="1:16" x14ac:dyDescent="0.25">
      <c r="A189" s="29" t="s">
        <v>134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s="1" customFormat="1" x14ac:dyDescent="0.25">
      <c r="A190" s="66" t="s">
        <v>1099</v>
      </c>
      <c r="B190" s="66" t="s">
        <v>1100</v>
      </c>
      <c r="C190" s="67" t="s">
        <v>1101</v>
      </c>
      <c r="D190" s="66" t="s">
        <v>1102</v>
      </c>
      <c r="E190" s="68" t="s">
        <v>12</v>
      </c>
      <c r="F190" s="69">
        <v>8</v>
      </c>
      <c r="G190" s="69">
        <v>10</v>
      </c>
      <c r="H190" s="69">
        <v>12</v>
      </c>
      <c r="I190" s="69">
        <v>14</v>
      </c>
      <c r="J190" s="69">
        <v>16</v>
      </c>
      <c r="K190" s="69"/>
      <c r="L190" s="68" t="s">
        <v>1108</v>
      </c>
      <c r="M190" s="68" t="s">
        <v>1109</v>
      </c>
      <c r="N190" s="68" t="s">
        <v>1110</v>
      </c>
      <c r="O190" s="68" t="s">
        <v>10</v>
      </c>
      <c r="P190" s="68" t="s">
        <v>11</v>
      </c>
    </row>
    <row r="191" spans="1:16" x14ac:dyDescent="0.25">
      <c r="A191" s="70" t="s">
        <v>135</v>
      </c>
      <c r="B191" s="70" t="s">
        <v>116</v>
      </c>
      <c r="C191" s="77" t="s">
        <v>136</v>
      </c>
      <c r="D191" s="71" t="s">
        <v>1113</v>
      </c>
      <c r="E191" s="73" t="str">
        <f>VLOOKUP($A191,'Прайс-Лист'!$A$7:$P$608, 4,0)</f>
        <v>8-16</v>
      </c>
      <c r="F191" s="96"/>
      <c r="G191" s="96"/>
      <c r="H191" s="96"/>
      <c r="I191" s="96"/>
      <c r="J191" s="96"/>
      <c r="K191" s="88"/>
      <c r="L191" s="72">
        <f>SUM(F191:K191)</f>
        <v>0</v>
      </c>
      <c r="M191" s="73">
        <f>L191*N191</f>
        <v>0</v>
      </c>
      <c r="N191" s="73">
        <f>VLOOKUP($A191,'Прайс-Лист'!$A$7:$P$608, 7,0)</f>
        <v>44.352962452499995</v>
      </c>
      <c r="O191" s="73">
        <f>VLOOKUP($A191,'Прайс-Лист'!$A$7:$P$608, 10,0)</f>
        <v>82.052980537124995</v>
      </c>
      <c r="P191" s="73">
        <f>VLOOKUP($A191,'Прайс-Лист'!$A$7:$P$608, 11,0)</f>
        <v>2133.3774939652499</v>
      </c>
    </row>
    <row r="192" spans="1:16" x14ac:dyDescent="0.25">
      <c r="A192" s="31" t="s">
        <v>137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29" t="s">
        <v>138</v>
      </c>
      <c r="B193" s="1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s="1" customFormat="1" x14ac:dyDescent="0.25">
      <c r="A194" s="66" t="s">
        <v>1099</v>
      </c>
      <c r="B194" s="66" t="s">
        <v>1100</v>
      </c>
      <c r="C194" s="67" t="s">
        <v>1101</v>
      </c>
      <c r="D194" s="66" t="s">
        <v>1102</v>
      </c>
      <c r="E194" s="68" t="s">
        <v>12</v>
      </c>
      <c r="F194" s="69" t="s">
        <v>1103</v>
      </c>
      <c r="G194" s="69" t="s">
        <v>1078</v>
      </c>
      <c r="H194" s="69" t="s">
        <v>1104</v>
      </c>
      <c r="I194" s="69" t="s">
        <v>1105</v>
      </c>
      <c r="J194" s="69" t="s">
        <v>1106</v>
      </c>
      <c r="K194" s="69" t="s">
        <v>1107</v>
      </c>
      <c r="L194" s="68" t="s">
        <v>1108</v>
      </c>
      <c r="M194" s="68" t="s">
        <v>1109</v>
      </c>
      <c r="N194" s="68" t="s">
        <v>1110</v>
      </c>
      <c r="O194" s="68" t="s">
        <v>10</v>
      </c>
      <c r="P194" s="68" t="s">
        <v>11</v>
      </c>
    </row>
    <row r="195" spans="1:16" x14ac:dyDescent="0.25">
      <c r="A195" s="70" t="s">
        <v>139</v>
      </c>
      <c r="B195" s="70" t="s">
        <v>137</v>
      </c>
      <c r="C195" s="77" t="s">
        <v>140</v>
      </c>
      <c r="D195" s="71" t="s">
        <v>1137</v>
      </c>
      <c r="E195" s="73" t="str">
        <f>VLOOKUP($A195,'Прайс-Лист'!$A$7:$P$608, 4,0)</f>
        <v>S-XXL</v>
      </c>
      <c r="F195" s="88"/>
      <c r="G195" s="96"/>
      <c r="H195" s="96"/>
      <c r="I195" s="96"/>
      <c r="J195" s="96"/>
      <c r="K195" s="96"/>
      <c r="L195" s="72">
        <f>SUM(F195:K195)</f>
        <v>0</v>
      </c>
      <c r="M195" s="73">
        <f>L195*N195</f>
        <v>0</v>
      </c>
      <c r="N195" s="73">
        <f>VLOOKUP($A195,'Прайс-Лист'!$A$7:$P$608, 7,0)</f>
        <v>107.30408342744998</v>
      </c>
      <c r="O195" s="73">
        <f>VLOOKUP($A195,'Прайс-Лист'!$A$7:$P$608, 10,0)</f>
        <v>198.51255434078249</v>
      </c>
      <c r="P195" s="73">
        <f>VLOOKUP($A195,'Прайс-Лист'!$A$7:$P$608, 11,0)</f>
        <v>5161.326412860345</v>
      </c>
    </row>
    <row r="196" spans="1:16" x14ac:dyDescent="0.25">
      <c r="A196" s="70" t="s">
        <v>139</v>
      </c>
      <c r="B196" s="70" t="s">
        <v>137</v>
      </c>
      <c r="C196" s="77" t="s">
        <v>140</v>
      </c>
      <c r="D196" s="71" t="s">
        <v>1138</v>
      </c>
      <c r="E196" s="73" t="str">
        <f>VLOOKUP($A196,'Прайс-Лист'!$A$7:$P$608, 4,0)</f>
        <v>S-XXL</v>
      </c>
      <c r="F196" s="88"/>
      <c r="G196" s="96"/>
      <c r="H196" s="96"/>
      <c r="I196" s="96"/>
      <c r="J196" s="96"/>
      <c r="K196" s="96"/>
      <c r="L196" s="72">
        <f>SUM(F196:K196)</f>
        <v>0</v>
      </c>
      <c r="M196" s="73">
        <f>L196*N196</f>
        <v>0</v>
      </c>
      <c r="N196" s="73">
        <f>VLOOKUP($A196,'Прайс-Лист'!$A$7:$P$608, 7,0)</f>
        <v>107.30408342744998</v>
      </c>
      <c r="O196" s="73">
        <f>VLOOKUP($A196,'Прайс-Лист'!$A$7:$P$608, 10,0)</f>
        <v>198.51255434078249</v>
      </c>
      <c r="P196" s="73">
        <f>VLOOKUP($A196,'Прайс-Лист'!$A$7:$P$608, 11,0)</f>
        <v>5161.326412860345</v>
      </c>
    </row>
    <row r="197" spans="1:16" x14ac:dyDescent="0.25">
      <c r="A197" s="70" t="s">
        <v>139</v>
      </c>
      <c r="B197" s="70" t="s">
        <v>137</v>
      </c>
      <c r="C197" s="77" t="s">
        <v>140</v>
      </c>
      <c r="D197" s="71" t="s">
        <v>1139</v>
      </c>
      <c r="E197" s="73" t="str">
        <f>VLOOKUP($A197,'Прайс-Лист'!$A$7:$P$608, 4,0)</f>
        <v>S-XXL</v>
      </c>
      <c r="F197" s="88"/>
      <c r="G197" s="96"/>
      <c r="H197" s="96"/>
      <c r="I197" s="96"/>
      <c r="J197" s="96"/>
      <c r="K197" s="96"/>
      <c r="L197" s="72">
        <f>SUM(F197:K197)</f>
        <v>0</v>
      </c>
      <c r="M197" s="73">
        <f>L197*N197</f>
        <v>0</v>
      </c>
      <c r="N197" s="73">
        <f>VLOOKUP($A197,'Прайс-Лист'!$A$7:$P$608, 7,0)</f>
        <v>107.30408342744998</v>
      </c>
      <c r="O197" s="73">
        <f>VLOOKUP($A197,'Прайс-Лист'!$A$7:$P$608, 10,0)</f>
        <v>198.51255434078249</v>
      </c>
      <c r="P197" s="73">
        <f>VLOOKUP($A197,'Прайс-Лист'!$A$7:$P$608, 11,0)</f>
        <v>5161.326412860345</v>
      </c>
    </row>
    <row r="198" spans="1:16" x14ac:dyDescent="0.25">
      <c r="A198" s="70" t="s">
        <v>139</v>
      </c>
      <c r="B198" s="70" t="s">
        <v>137</v>
      </c>
      <c r="C198" s="77" t="s">
        <v>140</v>
      </c>
      <c r="D198" s="71" t="s">
        <v>1119</v>
      </c>
      <c r="E198" s="73" t="str">
        <f>VLOOKUP($A198,'Прайс-Лист'!$A$7:$P$608, 4,0)</f>
        <v>S-XXL</v>
      </c>
      <c r="F198" s="88"/>
      <c r="G198" s="96"/>
      <c r="H198" s="96"/>
      <c r="I198" s="96"/>
      <c r="J198" s="96"/>
      <c r="K198" s="96"/>
      <c r="L198" s="72">
        <f t="shared" ref="L198:L209" si="12">SUM(F198:K198)</f>
        <v>0</v>
      </c>
      <c r="M198" s="73">
        <f t="shared" ref="M198:M209" si="13">L198*N198</f>
        <v>0</v>
      </c>
      <c r="N198" s="73">
        <f>VLOOKUP($A198,'Прайс-Лист'!$A$7:$P$608, 7,0)</f>
        <v>107.30408342744998</v>
      </c>
      <c r="O198" s="73">
        <f>VLOOKUP($A198,'Прайс-Лист'!$A$7:$P$608, 10,0)</f>
        <v>198.51255434078249</v>
      </c>
      <c r="P198" s="73">
        <f>VLOOKUP($A198,'Прайс-Лист'!$A$7:$P$608, 11,0)</f>
        <v>5161.326412860345</v>
      </c>
    </row>
    <row r="199" spans="1:16" x14ac:dyDescent="0.25">
      <c r="A199" s="86" t="s">
        <v>141</v>
      </c>
      <c r="B199" s="82" t="s">
        <v>137</v>
      </c>
      <c r="C199" s="86" t="s">
        <v>142</v>
      </c>
      <c r="D199" s="83" t="s">
        <v>1119</v>
      </c>
      <c r="E199" s="84" t="str">
        <f>VLOOKUP($A199,'Прайс-Лист'!$A$7:$P$608, 4,0)</f>
        <v>S-XXL</v>
      </c>
      <c r="F199" s="88"/>
      <c r="G199" s="95"/>
      <c r="H199" s="95"/>
      <c r="I199" s="95"/>
      <c r="J199" s="95"/>
      <c r="K199" s="95"/>
      <c r="L199" s="85">
        <f t="shared" si="12"/>
        <v>0</v>
      </c>
      <c r="M199" s="84">
        <f t="shared" si="13"/>
        <v>0</v>
      </c>
      <c r="N199" s="84">
        <f>VLOOKUP($A199,'Прайс-Лист'!$A$7:$P$608, 7,0)</f>
        <v>73.698223540499995</v>
      </c>
      <c r="O199" s="84">
        <f>VLOOKUP($A199,'Прайс-Лист'!$A$7:$P$608, 10,0)</f>
        <v>136.341713549925</v>
      </c>
      <c r="P199" s="84">
        <f>VLOOKUP($A199,'Прайс-Лист'!$A$7:$P$608, 11,0)</f>
        <v>3544.88455229805</v>
      </c>
    </row>
    <row r="200" spans="1:16" x14ac:dyDescent="0.25">
      <c r="A200" s="86" t="s">
        <v>141</v>
      </c>
      <c r="B200" s="82" t="s">
        <v>137</v>
      </c>
      <c r="C200" s="86" t="s">
        <v>142</v>
      </c>
      <c r="D200" s="83" t="s">
        <v>1120</v>
      </c>
      <c r="E200" s="84" t="str">
        <f>VLOOKUP($A200,'Прайс-Лист'!$A$7:$P$608, 4,0)</f>
        <v>S-XXL</v>
      </c>
      <c r="F200" s="88"/>
      <c r="G200" s="95"/>
      <c r="H200" s="95"/>
      <c r="I200" s="95"/>
      <c r="J200" s="95"/>
      <c r="K200" s="95"/>
      <c r="L200" s="85">
        <f>SUM(F200:K200)</f>
        <v>0</v>
      </c>
      <c r="M200" s="84">
        <f>L200*N200</f>
        <v>0</v>
      </c>
      <c r="N200" s="84">
        <f>VLOOKUP($A200,'Прайс-Лист'!$A$7:$P$608, 7,0)</f>
        <v>73.698223540499995</v>
      </c>
      <c r="O200" s="84">
        <f>VLOOKUP($A200,'Прайс-Лист'!$A$7:$P$608, 10,0)</f>
        <v>136.341713549925</v>
      </c>
      <c r="P200" s="84">
        <f>VLOOKUP($A200,'Прайс-Лист'!$A$7:$P$608, 11,0)</f>
        <v>3544.88455229805</v>
      </c>
    </row>
    <row r="201" spans="1:16" x14ac:dyDescent="0.25">
      <c r="A201" s="86" t="s">
        <v>141</v>
      </c>
      <c r="B201" s="82" t="s">
        <v>137</v>
      </c>
      <c r="C201" s="86" t="s">
        <v>142</v>
      </c>
      <c r="D201" s="83" t="s">
        <v>1117</v>
      </c>
      <c r="E201" s="84" t="str">
        <f>VLOOKUP($A201,'Прайс-Лист'!$A$7:$P$608, 4,0)</f>
        <v>S-XXL</v>
      </c>
      <c r="F201" s="88"/>
      <c r="G201" s="95"/>
      <c r="H201" s="95"/>
      <c r="I201" s="95"/>
      <c r="J201" s="95"/>
      <c r="K201" s="95"/>
      <c r="L201" s="85">
        <f t="shared" si="12"/>
        <v>0</v>
      </c>
      <c r="M201" s="84">
        <f t="shared" si="13"/>
        <v>0</v>
      </c>
      <c r="N201" s="84">
        <f>VLOOKUP($A201,'Прайс-Лист'!$A$7:$P$608, 7,0)</f>
        <v>73.698223540499995</v>
      </c>
      <c r="O201" s="84">
        <f>VLOOKUP($A201,'Прайс-Лист'!$A$7:$P$608, 10,0)</f>
        <v>136.341713549925</v>
      </c>
      <c r="P201" s="84">
        <f>VLOOKUP($A201,'Прайс-Лист'!$A$7:$P$608, 11,0)</f>
        <v>3544.88455229805</v>
      </c>
    </row>
    <row r="202" spans="1:16" x14ac:dyDescent="0.25">
      <c r="A202" s="70" t="s">
        <v>143</v>
      </c>
      <c r="B202" s="70" t="s">
        <v>137</v>
      </c>
      <c r="C202" s="70" t="s">
        <v>144</v>
      </c>
      <c r="D202" s="71" t="s">
        <v>1111</v>
      </c>
      <c r="E202" s="73" t="str">
        <f>VLOOKUP($A202,'Прайс-Лист'!$A$7:$P$608, 4,0)</f>
        <v>S-XXL</v>
      </c>
      <c r="F202" s="88"/>
      <c r="G202" s="96"/>
      <c r="H202" s="96"/>
      <c r="I202" s="96"/>
      <c r="J202" s="96"/>
      <c r="K202" s="96"/>
      <c r="L202" s="72">
        <f t="shared" si="12"/>
        <v>0</v>
      </c>
      <c r="M202" s="73">
        <f t="shared" si="13"/>
        <v>0</v>
      </c>
      <c r="N202" s="73">
        <f>VLOOKUP($A202,'Прайс-Лист'!$A$7:$P$608, 7,0)</f>
        <v>50.646238513</v>
      </c>
      <c r="O202" s="73">
        <f>VLOOKUP($A202,'Прайс-Лист'!$A$7:$P$608, 10,0)</f>
        <v>93.695541249050009</v>
      </c>
      <c r="P202" s="73">
        <f>VLOOKUP($A202,'Прайс-Лист'!$A$7:$P$608, 11,0)</f>
        <v>2436.0840724753002</v>
      </c>
    </row>
    <row r="203" spans="1:16" x14ac:dyDescent="0.25">
      <c r="A203" s="70" t="s">
        <v>143</v>
      </c>
      <c r="B203" s="70" t="s">
        <v>137</v>
      </c>
      <c r="C203" s="70" t="s">
        <v>144</v>
      </c>
      <c r="D203" s="71" t="s">
        <v>1119</v>
      </c>
      <c r="E203" s="73" t="str">
        <f>VLOOKUP($A203,'Прайс-Лист'!$A$7:$P$608, 4,0)</f>
        <v>S-XXL</v>
      </c>
      <c r="F203" s="88"/>
      <c r="G203" s="96"/>
      <c r="H203" s="96"/>
      <c r="I203" s="96"/>
      <c r="J203" s="96"/>
      <c r="K203" s="96"/>
      <c r="L203" s="72">
        <f>SUM(F203:K203)</f>
        <v>0</v>
      </c>
      <c r="M203" s="73">
        <f>L203*N203</f>
        <v>0</v>
      </c>
      <c r="N203" s="73">
        <f>VLOOKUP($A203,'Прайс-Лист'!$A$7:$P$608, 7,0)</f>
        <v>50.646238513</v>
      </c>
      <c r="O203" s="73">
        <f>VLOOKUP($A203,'Прайс-Лист'!$A$7:$P$608, 10,0)</f>
        <v>93.695541249050009</v>
      </c>
      <c r="P203" s="73">
        <f>VLOOKUP($A203,'Прайс-Лист'!$A$7:$P$608, 11,0)</f>
        <v>2436.0840724753002</v>
      </c>
    </row>
    <row r="204" spans="1:16" x14ac:dyDescent="0.25">
      <c r="A204" s="70" t="s">
        <v>143</v>
      </c>
      <c r="B204" s="70" t="s">
        <v>137</v>
      </c>
      <c r="C204" s="70" t="s">
        <v>144</v>
      </c>
      <c r="D204" s="71" t="s">
        <v>1137</v>
      </c>
      <c r="E204" s="73" t="str">
        <f>VLOOKUP($A204,'Прайс-Лист'!$A$7:$P$608, 4,0)</f>
        <v>S-XXL</v>
      </c>
      <c r="F204" s="88"/>
      <c r="G204" s="96"/>
      <c r="H204" s="96"/>
      <c r="I204" s="96"/>
      <c r="J204" s="96"/>
      <c r="K204" s="96"/>
      <c r="L204" s="72">
        <f t="shared" si="12"/>
        <v>0</v>
      </c>
      <c r="M204" s="73">
        <f t="shared" si="13"/>
        <v>0</v>
      </c>
      <c r="N204" s="73">
        <f>VLOOKUP($A204,'Прайс-Лист'!$A$7:$P$608, 7,0)</f>
        <v>50.646238513</v>
      </c>
      <c r="O204" s="73">
        <f>VLOOKUP($A204,'Прайс-Лист'!$A$7:$P$608, 10,0)</f>
        <v>93.695541249050009</v>
      </c>
      <c r="P204" s="73">
        <f>VLOOKUP($A204,'Прайс-Лист'!$A$7:$P$608, 11,0)</f>
        <v>2436.0840724753002</v>
      </c>
    </row>
    <row r="205" spans="1:16" x14ac:dyDescent="0.25">
      <c r="A205" s="86" t="s">
        <v>145</v>
      </c>
      <c r="B205" s="82" t="s">
        <v>137</v>
      </c>
      <c r="C205" s="86" t="s">
        <v>146</v>
      </c>
      <c r="D205" s="83" t="s">
        <v>1119</v>
      </c>
      <c r="E205" s="84" t="str">
        <f>VLOOKUP($A205,'Прайс-Лист'!$A$7:$P$608, 4,0)</f>
        <v>S-XXL</v>
      </c>
      <c r="F205" s="88"/>
      <c r="G205" s="95"/>
      <c r="H205" s="95"/>
      <c r="I205" s="95"/>
      <c r="J205" s="95"/>
      <c r="K205" s="95"/>
      <c r="L205" s="85">
        <f>SUM(F205:K205)</f>
        <v>0</v>
      </c>
      <c r="M205" s="84">
        <f>L205*N205</f>
        <v>0</v>
      </c>
      <c r="N205" s="84">
        <f>VLOOKUP($A205,'Прайс-Лист'!$A$7:$P$608, 7,0)</f>
        <v>66.160480898200007</v>
      </c>
      <c r="O205" s="84">
        <f>VLOOKUP($A205,'Прайс-Лист'!$A$7:$P$608, 10,0)</f>
        <v>122.39688966167002</v>
      </c>
      <c r="P205" s="84">
        <f>VLOOKUP($A205,'Прайс-Лист'!$A$7:$P$608, 11,0)</f>
        <v>3182.3191312034205</v>
      </c>
    </row>
    <row r="206" spans="1:16" x14ac:dyDescent="0.25">
      <c r="A206" s="86" t="s">
        <v>145</v>
      </c>
      <c r="B206" s="82" t="s">
        <v>137</v>
      </c>
      <c r="C206" s="86" t="s">
        <v>146</v>
      </c>
      <c r="D206" s="83" t="s">
        <v>1120</v>
      </c>
      <c r="E206" s="84" t="str">
        <f>VLOOKUP($A206,'Прайс-Лист'!$A$7:$P$608, 4,0)</f>
        <v>S-XXL</v>
      </c>
      <c r="F206" s="88"/>
      <c r="G206" s="95"/>
      <c r="H206" s="95"/>
      <c r="I206" s="95"/>
      <c r="J206" s="95"/>
      <c r="K206" s="95"/>
      <c r="L206" s="85">
        <f t="shared" si="12"/>
        <v>0</v>
      </c>
      <c r="M206" s="84">
        <f t="shared" si="13"/>
        <v>0</v>
      </c>
      <c r="N206" s="84">
        <f>VLOOKUP($A206,'Прайс-Лист'!$A$7:$P$608, 7,0)</f>
        <v>66.160480898200007</v>
      </c>
      <c r="O206" s="84">
        <f>VLOOKUP($A206,'Прайс-Лист'!$A$7:$P$608, 10,0)</f>
        <v>122.39688966167002</v>
      </c>
      <c r="P206" s="84">
        <f>VLOOKUP($A206,'Прайс-Лист'!$A$7:$P$608, 11,0)</f>
        <v>3182.3191312034205</v>
      </c>
    </row>
    <row r="207" spans="1:16" x14ac:dyDescent="0.25">
      <c r="A207" s="70" t="s">
        <v>147</v>
      </c>
      <c r="B207" s="70" t="s">
        <v>137</v>
      </c>
      <c r="C207" s="70" t="s">
        <v>148</v>
      </c>
      <c r="D207" s="71" t="s">
        <v>1117</v>
      </c>
      <c r="E207" s="73" t="str">
        <f>VLOOKUP($A207,'Прайс-Лист'!$A$7:$P$608, 4,0)</f>
        <v>S-XXL</v>
      </c>
      <c r="F207" s="88"/>
      <c r="G207" s="96"/>
      <c r="H207" s="96"/>
      <c r="I207" s="96"/>
      <c r="J207" s="96"/>
      <c r="K207" s="96"/>
      <c r="L207" s="72">
        <f t="shared" si="12"/>
        <v>0</v>
      </c>
      <c r="M207" s="73">
        <f t="shared" si="13"/>
        <v>0</v>
      </c>
      <c r="N207" s="73">
        <f>VLOOKUP($A207,'Прайс-Лист'!$A$7:$P$608, 7,0)</f>
        <v>70.480511250500001</v>
      </c>
      <c r="O207" s="73">
        <f>VLOOKUP($A207,'Прайс-Лист'!$A$7:$P$608, 10,0)</f>
        <v>130.38894581342501</v>
      </c>
      <c r="P207" s="73">
        <f>VLOOKUP($A207,'Прайс-Лист'!$A$7:$P$608, 11,0)</f>
        <v>3390.1125911490503</v>
      </c>
    </row>
    <row r="208" spans="1:16" x14ac:dyDescent="0.25">
      <c r="A208" s="70" t="s">
        <v>147</v>
      </c>
      <c r="B208" s="70" t="s">
        <v>137</v>
      </c>
      <c r="C208" s="70" t="s">
        <v>148</v>
      </c>
      <c r="D208" s="71" t="s">
        <v>1138</v>
      </c>
      <c r="E208" s="73" t="str">
        <f>VLOOKUP($A208,'Прайс-Лист'!$A$7:$P$608, 4,0)</f>
        <v>S-XXL</v>
      </c>
      <c r="F208" s="88"/>
      <c r="G208" s="96"/>
      <c r="H208" s="96"/>
      <c r="I208" s="96"/>
      <c r="J208" s="96"/>
      <c r="K208" s="96"/>
      <c r="L208" s="72">
        <f>SUM(F208:K208)</f>
        <v>0</v>
      </c>
      <c r="M208" s="73">
        <f>L208*N208</f>
        <v>0</v>
      </c>
      <c r="N208" s="73">
        <f>VLOOKUP($A208,'Прайс-Лист'!$A$7:$P$608, 7,0)</f>
        <v>70.480511250500001</v>
      </c>
      <c r="O208" s="73">
        <f>VLOOKUP($A208,'Прайс-Лист'!$A$7:$P$608, 10,0)</f>
        <v>130.38894581342501</v>
      </c>
      <c r="P208" s="73">
        <f>VLOOKUP($A208,'Прайс-Лист'!$A$7:$P$608, 11,0)</f>
        <v>3390.1125911490503</v>
      </c>
    </row>
    <row r="209" spans="1:16" x14ac:dyDescent="0.25">
      <c r="A209" s="70" t="s">
        <v>147</v>
      </c>
      <c r="B209" s="70" t="s">
        <v>137</v>
      </c>
      <c r="C209" s="70" t="s">
        <v>148</v>
      </c>
      <c r="D209" s="71" t="s">
        <v>1123</v>
      </c>
      <c r="E209" s="73" t="str">
        <f>VLOOKUP($A209,'Прайс-Лист'!$A$7:$P$608, 4,0)</f>
        <v>S-XXL</v>
      </c>
      <c r="F209" s="88"/>
      <c r="G209" s="96"/>
      <c r="H209" s="96"/>
      <c r="I209" s="96"/>
      <c r="J209" s="96"/>
      <c r="K209" s="96"/>
      <c r="L209" s="72">
        <f t="shared" si="12"/>
        <v>0</v>
      </c>
      <c r="M209" s="73">
        <f t="shared" si="13"/>
        <v>0</v>
      </c>
      <c r="N209" s="73">
        <f>VLOOKUP($A209,'Прайс-Лист'!$A$7:$P$608, 7,0)</f>
        <v>70.480511250500001</v>
      </c>
      <c r="O209" s="73">
        <f>VLOOKUP($A209,'Прайс-Лист'!$A$7:$P$608, 10,0)</f>
        <v>130.38894581342501</v>
      </c>
      <c r="P209" s="73">
        <f>VLOOKUP($A209,'Прайс-Лист'!$A$7:$P$608, 11,0)</f>
        <v>3390.1125911490503</v>
      </c>
    </row>
    <row r="210" spans="1:16" x14ac:dyDescent="0.25">
      <c r="A210" s="29" t="s">
        <v>149</v>
      </c>
      <c r="B210" s="1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s="1" customFormat="1" x14ac:dyDescent="0.25">
      <c r="A211" s="66"/>
      <c r="B211" s="66"/>
      <c r="C211" s="67"/>
      <c r="D211" s="66"/>
      <c r="E211" s="90" t="s">
        <v>1140</v>
      </c>
      <c r="F211" s="69" t="s">
        <v>1103</v>
      </c>
      <c r="G211" s="69" t="s">
        <v>1078</v>
      </c>
      <c r="H211" s="69" t="s">
        <v>1104</v>
      </c>
      <c r="I211" s="69" t="s">
        <v>1105</v>
      </c>
      <c r="J211" s="69" t="s">
        <v>1106</v>
      </c>
      <c r="K211" s="69" t="s">
        <v>1107</v>
      </c>
      <c r="L211" s="68"/>
      <c r="M211" s="68"/>
      <c r="N211" s="68"/>
      <c r="O211" s="68"/>
      <c r="P211" s="68"/>
    </row>
    <row r="212" spans="1:16" s="1" customFormat="1" x14ac:dyDescent="0.25">
      <c r="A212" s="66" t="s">
        <v>1099</v>
      </c>
      <c r="B212" s="66" t="s">
        <v>1100</v>
      </c>
      <c r="C212" s="67" t="s">
        <v>1101</v>
      </c>
      <c r="D212" s="66" t="s">
        <v>1102</v>
      </c>
      <c r="E212" s="90" t="s">
        <v>1141</v>
      </c>
      <c r="F212" s="69"/>
      <c r="G212" s="69">
        <v>30</v>
      </c>
      <c r="H212" s="69">
        <v>32</v>
      </c>
      <c r="I212" s="69">
        <v>34</v>
      </c>
      <c r="J212" s="69">
        <v>36</v>
      </c>
      <c r="K212" s="69">
        <v>38</v>
      </c>
      <c r="L212" s="68" t="s">
        <v>1108</v>
      </c>
      <c r="M212" s="68" t="s">
        <v>1109</v>
      </c>
      <c r="N212" s="68" t="s">
        <v>1110</v>
      </c>
      <c r="O212" s="68" t="s">
        <v>10</v>
      </c>
      <c r="P212" s="68" t="s">
        <v>11</v>
      </c>
    </row>
    <row r="213" spans="1:16" x14ac:dyDescent="0.25">
      <c r="A213" s="70" t="s">
        <v>150</v>
      </c>
      <c r="B213" s="70" t="s">
        <v>137</v>
      </c>
      <c r="C213" s="70" t="s">
        <v>151</v>
      </c>
      <c r="D213" s="71" t="s">
        <v>1142</v>
      </c>
      <c r="E213" s="73" t="str">
        <f>VLOOKUP($A213,'Прайс-Лист'!$A$7:$P$608, 4,0)</f>
        <v>S-XXL</v>
      </c>
      <c r="F213" s="88"/>
      <c r="G213" s="96"/>
      <c r="H213" s="96"/>
      <c r="I213" s="96"/>
      <c r="J213" s="96"/>
      <c r="K213" s="96"/>
      <c r="L213" s="72">
        <f>SUM(F213:K213)</f>
        <v>0</v>
      </c>
      <c r="M213" s="73">
        <f>L213*N213</f>
        <v>0</v>
      </c>
      <c r="N213" s="73">
        <f>VLOOKUP($A213,'Прайс-Лист'!$A$7:$P$608, 7,0)</f>
        <v>104.854715355</v>
      </c>
      <c r="O213" s="73">
        <f>VLOOKUP($A213,'Прайс-Лист'!$A$7:$P$608, 10,0)</f>
        <v>193.98122340674999</v>
      </c>
      <c r="P213" s="73">
        <f>VLOOKUP($A213,'Прайс-Лист'!$A$7:$P$608, 11,0)</f>
        <v>5043.5118085754993</v>
      </c>
    </row>
    <row r="214" spans="1:16" x14ac:dyDescent="0.25">
      <c r="A214" s="70" t="s">
        <v>150</v>
      </c>
      <c r="B214" s="70" t="s">
        <v>137</v>
      </c>
      <c r="C214" s="70" t="s">
        <v>151</v>
      </c>
      <c r="D214" s="71" t="s">
        <v>1113</v>
      </c>
      <c r="E214" s="73" t="str">
        <f>VLOOKUP($A214,'Прайс-Лист'!$A$7:$P$608, 4,0)</f>
        <v>S-XXL</v>
      </c>
      <c r="F214" s="88"/>
      <c r="G214" s="96"/>
      <c r="H214" s="96"/>
      <c r="I214" s="96"/>
      <c r="J214" s="96"/>
      <c r="K214" s="96"/>
      <c r="L214" s="72">
        <f t="shared" ref="L214:L222" si="14">SUM(F214:K214)</f>
        <v>0</v>
      </c>
      <c r="M214" s="73">
        <f t="shared" ref="M214:M222" si="15">L214*N214</f>
        <v>0</v>
      </c>
      <c r="N214" s="73">
        <f>VLOOKUP($A214,'Прайс-Лист'!$A$7:$P$608, 7,0)</f>
        <v>104.854715355</v>
      </c>
      <c r="O214" s="73">
        <f>VLOOKUP($A214,'Прайс-Лист'!$A$7:$P$608, 10,0)</f>
        <v>193.98122340674999</v>
      </c>
      <c r="P214" s="73">
        <f>VLOOKUP($A214,'Прайс-Лист'!$A$7:$P$608, 11,0)</f>
        <v>5043.5118085754993</v>
      </c>
    </row>
    <row r="215" spans="1:16" x14ac:dyDescent="0.25">
      <c r="A215" s="77" t="s">
        <v>152</v>
      </c>
      <c r="B215" s="70" t="s">
        <v>137</v>
      </c>
      <c r="C215" s="77" t="s">
        <v>153</v>
      </c>
      <c r="D215" s="71" t="s">
        <v>1113</v>
      </c>
      <c r="E215" s="73" t="str">
        <f>VLOOKUP($A215,'Прайс-Лист'!$A$7:$P$608, 4,0)</f>
        <v>30-38"</v>
      </c>
      <c r="F215" s="88"/>
      <c r="G215" s="96"/>
      <c r="H215" s="96"/>
      <c r="I215" s="96"/>
      <c r="J215" s="96"/>
      <c r="K215" s="96"/>
      <c r="L215" s="72">
        <f t="shared" si="14"/>
        <v>0</v>
      </c>
      <c r="M215" s="73">
        <f t="shared" si="15"/>
        <v>0</v>
      </c>
      <c r="N215" s="73">
        <f>VLOOKUP($A215,'Прайс-Лист'!$A$7:$P$608, 7,0)</f>
        <v>77.237926674999997</v>
      </c>
      <c r="O215" s="73">
        <f>VLOOKUP($A215,'Прайс-Лист'!$A$7:$P$608, 10,0)</f>
        <v>142.89016434875001</v>
      </c>
      <c r="P215" s="73">
        <f>VLOOKUP($A215,'Прайс-Лист'!$A$7:$P$608, 11,0)</f>
        <v>3715.1442730675003</v>
      </c>
    </row>
    <row r="216" spans="1:16" x14ac:dyDescent="0.25">
      <c r="A216" s="82" t="s">
        <v>155</v>
      </c>
      <c r="B216" s="82" t="s">
        <v>137</v>
      </c>
      <c r="C216" s="82" t="s">
        <v>156</v>
      </c>
      <c r="D216" s="83" t="s">
        <v>1113</v>
      </c>
      <c r="E216" s="84" t="str">
        <f>VLOOKUP($A216,'Прайс-Лист'!$A$7:$P$608, 4,0)</f>
        <v>30-38"</v>
      </c>
      <c r="F216" s="88"/>
      <c r="G216" s="95"/>
      <c r="H216" s="95"/>
      <c r="I216" s="95"/>
      <c r="J216" s="95"/>
      <c r="K216" s="95"/>
      <c r="L216" s="85">
        <f t="shared" si="14"/>
        <v>0</v>
      </c>
      <c r="M216" s="84">
        <f t="shared" si="15"/>
        <v>0</v>
      </c>
      <c r="N216" s="84">
        <f>VLOOKUP($A216,'Прайс-Лист'!$A$7:$P$608, 7,0)</f>
        <v>53.011097880000001</v>
      </c>
      <c r="O216" s="84">
        <f>VLOOKUP($A216,'Прайс-Лист'!$A$7:$P$608, 10,0)</f>
        <v>98.070531078000002</v>
      </c>
      <c r="P216" s="84">
        <f>VLOOKUP($A216,'Прайс-Лист'!$A$7:$P$608, 11,0)</f>
        <v>2549.833808028</v>
      </c>
    </row>
    <row r="217" spans="1:16" x14ac:dyDescent="0.25">
      <c r="A217" s="70" t="s">
        <v>157</v>
      </c>
      <c r="B217" s="70" t="s">
        <v>137</v>
      </c>
      <c r="C217" s="70" t="s">
        <v>158</v>
      </c>
      <c r="D217" s="71" t="s">
        <v>1143</v>
      </c>
      <c r="E217" s="73" t="str">
        <f>VLOOKUP($A217,'Прайс-Лист'!$A$7:$P$608, 4,0)</f>
        <v>XS-XXL</v>
      </c>
      <c r="F217" s="88"/>
      <c r="G217" s="96"/>
      <c r="H217" s="96"/>
      <c r="I217" s="96"/>
      <c r="J217" s="96"/>
      <c r="K217" s="96"/>
      <c r="L217" s="72">
        <f t="shared" si="14"/>
        <v>0</v>
      </c>
      <c r="M217" s="73">
        <f t="shared" si="15"/>
        <v>0</v>
      </c>
      <c r="N217" s="73">
        <f>VLOOKUP($A217,'Прайс-Лист'!$A$7:$P$608, 7,0)</f>
        <v>82.438197692499998</v>
      </c>
      <c r="O217" s="73">
        <f>VLOOKUP($A217,'Прайс-Лист'!$A$7:$P$608, 10,0)</f>
        <v>152.51066573112502</v>
      </c>
      <c r="P217" s="73">
        <f>VLOOKUP($A217,'Прайс-Лист'!$A$7:$P$608, 11,0)</f>
        <v>3965.2773090092505</v>
      </c>
    </row>
    <row r="218" spans="1:16" x14ac:dyDescent="0.25">
      <c r="A218" s="70" t="s">
        <v>157</v>
      </c>
      <c r="B218" s="70" t="s">
        <v>137</v>
      </c>
      <c r="C218" s="70" t="s">
        <v>158</v>
      </c>
      <c r="D218" s="71" t="s">
        <v>1114</v>
      </c>
      <c r="E218" s="73" t="str">
        <f>VLOOKUP($A218,'Прайс-Лист'!$A$7:$P$608, 4,0)</f>
        <v>XS-XXL</v>
      </c>
      <c r="F218" s="88"/>
      <c r="G218" s="96"/>
      <c r="H218" s="96"/>
      <c r="I218" s="96"/>
      <c r="J218" s="96"/>
      <c r="K218" s="96"/>
      <c r="L218" s="72">
        <f>SUM(F218:K218)</f>
        <v>0</v>
      </c>
      <c r="M218" s="73">
        <f>L218*N218</f>
        <v>0</v>
      </c>
      <c r="N218" s="73">
        <f>VLOOKUP($A218,'Прайс-Лист'!$A$7:$P$608, 7,0)</f>
        <v>82.438197692499998</v>
      </c>
      <c r="O218" s="73">
        <f>VLOOKUP($A218,'Прайс-Лист'!$A$7:$P$608, 10,0)</f>
        <v>152.51066573112502</v>
      </c>
      <c r="P218" s="73">
        <f>VLOOKUP($A218,'Прайс-Лист'!$A$7:$P$608, 11,0)</f>
        <v>3965.2773090092505</v>
      </c>
    </row>
    <row r="219" spans="1:16" x14ac:dyDescent="0.25">
      <c r="A219" s="70" t="s">
        <v>157</v>
      </c>
      <c r="B219" s="70" t="s">
        <v>137</v>
      </c>
      <c r="C219" s="70" t="s">
        <v>158</v>
      </c>
      <c r="D219" s="71" t="s">
        <v>1120</v>
      </c>
      <c r="E219" s="73" t="str">
        <f>VLOOKUP($A219,'Прайс-Лист'!$A$7:$P$608, 4,0)</f>
        <v>XS-XXL</v>
      </c>
      <c r="F219" s="88"/>
      <c r="G219" s="96"/>
      <c r="H219" s="96"/>
      <c r="I219" s="96"/>
      <c r="J219" s="96"/>
      <c r="K219" s="96"/>
      <c r="L219" s="72">
        <f t="shared" si="14"/>
        <v>0</v>
      </c>
      <c r="M219" s="73">
        <f t="shared" si="15"/>
        <v>0</v>
      </c>
      <c r="N219" s="73">
        <f>VLOOKUP($A219,'Прайс-Лист'!$A$7:$P$608, 7,0)</f>
        <v>82.438197692499998</v>
      </c>
      <c r="O219" s="73">
        <f>VLOOKUP($A219,'Прайс-Лист'!$A$7:$P$608, 10,0)</f>
        <v>152.51066573112502</v>
      </c>
      <c r="P219" s="73">
        <f>VLOOKUP($A219,'Прайс-Лист'!$A$7:$P$608, 11,0)</f>
        <v>3965.2773090092505</v>
      </c>
    </row>
    <row r="220" spans="1:16" x14ac:dyDescent="0.25">
      <c r="A220" s="82" t="s">
        <v>159</v>
      </c>
      <c r="B220" s="82" t="s">
        <v>137</v>
      </c>
      <c r="C220" s="82" t="s">
        <v>160</v>
      </c>
      <c r="D220" s="83" t="s">
        <v>1114</v>
      </c>
      <c r="E220" s="84" t="str">
        <f>VLOOKUP($A220,'Прайс-Лист'!$A$7:$P$608, 4,0)</f>
        <v>S-XXL</v>
      </c>
      <c r="F220" s="88"/>
      <c r="G220" s="95"/>
      <c r="H220" s="95"/>
      <c r="I220" s="95"/>
      <c r="J220" s="95"/>
      <c r="K220" s="95"/>
      <c r="L220" s="85">
        <f>SUM(F220:K220)</f>
        <v>0</v>
      </c>
      <c r="M220" s="84">
        <f>L220*N220</f>
        <v>0</v>
      </c>
      <c r="N220" s="84">
        <f>VLOOKUP($A220,'Прайс-Лист'!$A$7:$P$608, 7,0)</f>
        <v>63.310721083999987</v>
      </c>
      <c r="O220" s="84">
        <f>VLOOKUP($A220,'Прайс-Лист'!$A$7:$P$608, 10,0)</f>
        <v>117.12483400539998</v>
      </c>
      <c r="P220" s="84">
        <f>VLOOKUP($A220,'Прайс-Лист'!$A$7:$P$608, 11,0)</f>
        <v>3045.2456841403991</v>
      </c>
    </row>
    <row r="221" spans="1:16" x14ac:dyDescent="0.25">
      <c r="A221" s="82" t="s">
        <v>159</v>
      </c>
      <c r="B221" s="82" t="s">
        <v>137</v>
      </c>
      <c r="C221" s="82" t="s">
        <v>160</v>
      </c>
      <c r="D221" s="83" t="s">
        <v>1120</v>
      </c>
      <c r="E221" s="84" t="str">
        <f>VLOOKUP($A221,'Прайс-Лист'!$A$7:$P$608, 4,0)</f>
        <v>S-XXL</v>
      </c>
      <c r="F221" s="88"/>
      <c r="G221" s="95"/>
      <c r="H221" s="95"/>
      <c r="I221" s="95"/>
      <c r="J221" s="95"/>
      <c r="K221" s="95"/>
      <c r="L221" s="85">
        <f t="shared" si="14"/>
        <v>0</v>
      </c>
      <c r="M221" s="84">
        <f t="shared" si="15"/>
        <v>0</v>
      </c>
      <c r="N221" s="84">
        <f>VLOOKUP($A221,'Прайс-Лист'!$A$7:$P$608, 7,0)</f>
        <v>63.310721083999987</v>
      </c>
      <c r="O221" s="84">
        <f>VLOOKUP($A221,'Прайс-Лист'!$A$7:$P$608, 10,0)</f>
        <v>117.12483400539998</v>
      </c>
      <c r="P221" s="84">
        <f>VLOOKUP($A221,'Прайс-Лист'!$A$7:$P$608, 11,0)</f>
        <v>3045.2456841403991</v>
      </c>
    </row>
    <row r="222" spans="1:16" x14ac:dyDescent="0.25">
      <c r="A222" s="77" t="s">
        <v>162</v>
      </c>
      <c r="B222" s="70" t="s">
        <v>137</v>
      </c>
      <c r="C222" s="77" t="s">
        <v>163</v>
      </c>
      <c r="D222" s="71" t="s">
        <v>1114</v>
      </c>
      <c r="E222" s="73" t="str">
        <f>VLOOKUP($A222,'Прайс-Лист'!$A$7:$P$608, 4,0)</f>
        <v>S-XXL</v>
      </c>
      <c r="F222" s="88"/>
      <c r="G222" s="96"/>
      <c r="H222" s="96"/>
      <c r="I222" s="96"/>
      <c r="J222" s="96"/>
      <c r="K222" s="96"/>
      <c r="L222" s="72">
        <f t="shared" si="14"/>
        <v>0</v>
      </c>
      <c r="M222" s="73">
        <f t="shared" si="15"/>
        <v>0</v>
      </c>
      <c r="N222" s="73">
        <f>VLOOKUP($A222,'Прайс-Лист'!$A$7:$P$608, 7,0)</f>
        <v>45.67626336</v>
      </c>
      <c r="O222" s="73">
        <f>VLOOKUP($A222,'Прайс-Лист'!$A$7:$P$608, 10,0)</f>
        <v>84.501087216000002</v>
      </c>
      <c r="P222" s="73">
        <f>VLOOKUP($A222,'Прайс-Лист'!$A$7:$P$608, 11,0)</f>
        <v>2197.028267616</v>
      </c>
    </row>
    <row r="223" spans="1:16" x14ac:dyDescent="0.25">
      <c r="A223" s="31" t="s">
        <v>164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x14ac:dyDescent="0.25">
      <c r="A224" s="29" t="s">
        <v>138</v>
      </c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s="1" customFormat="1" x14ac:dyDescent="0.25">
      <c r="A225" s="66" t="s">
        <v>1099</v>
      </c>
      <c r="B225" s="66" t="s">
        <v>1100</v>
      </c>
      <c r="C225" s="67" t="s">
        <v>1101</v>
      </c>
      <c r="D225" s="66" t="s">
        <v>1102</v>
      </c>
      <c r="E225" s="68" t="s">
        <v>12</v>
      </c>
      <c r="F225" s="69">
        <v>8</v>
      </c>
      <c r="G225" s="69">
        <v>10</v>
      </c>
      <c r="H225" s="69">
        <v>12</v>
      </c>
      <c r="I225" s="69">
        <v>14</v>
      </c>
      <c r="J225" s="69">
        <v>16</v>
      </c>
      <c r="K225" s="69"/>
      <c r="L225" s="68" t="s">
        <v>1108</v>
      </c>
      <c r="M225" s="68" t="s">
        <v>1109</v>
      </c>
      <c r="N225" s="68" t="s">
        <v>1110</v>
      </c>
      <c r="O225" s="68" t="s">
        <v>10</v>
      </c>
      <c r="P225" s="68" t="s">
        <v>11</v>
      </c>
    </row>
    <row r="226" spans="1:16" x14ac:dyDescent="0.25">
      <c r="A226" s="70" t="s">
        <v>165</v>
      </c>
      <c r="B226" s="70" t="s">
        <v>164</v>
      </c>
      <c r="C226" s="77" t="s">
        <v>166</v>
      </c>
      <c r="D226" s="71" t="s">
        <v>1144</v>
      </c>
      <c r="E226" s="73" t="str">
        <f>VLOOKUP($A226,'Прайс-Лист'!$A$7:$P$608, 4,0)</f>
        <v>8-16</v>
      </c>
      <c r="F226" s="96"/>
      <c r="G226" s="96"/>
      <c r="H226" s="96"/>
      <c r="I226" s="96"/>
      <c r="J226" s="96"/>
      <c r="K226" s="88"/>
      <c r="L226" s="72">
        <f>SUM(F226:K226)</f>
        <v>0</v>
      </c>
      <c r="M226" s="73">
        <f>L226*N226</f>
        <v>0</v>
      </c>
      <c r="N226" s="73">
        <f>VLOOKUP($A226,'Прайс-Лист'!$A$7:$P$608, 7,0)</f>
        <v>99.154926091649997</v>
      </c>
      <c r="O226" s="73">
        <f>VLOOKUP($A226,'Прайс-Лист'!$A$7:$P$608, 10,0)</f>
        <v>183.43661326955251</v>
      </c>
      <c r="P226" s="73">
        <f>VLOOKUP($A226,'Прайс-Лист'!$A$7:$P$608, 11,0)</f>
        <v>4769.351945008365</v>
      </c>
    </row>
    <row r="227" spans="1:16" x14ac:dyDescent="0.25">
      <c r="A227" s="70" t="s">
        <v>165</v>
      </c>
      <c r="B227" s="70" t="s">
        <v>164</v>
      </c>
      <c r="C227" s="77" t="s">
        <v>166</v>
      </c>
      <c r="D227" s="71" t="s">
        <v>1145</v>
      </c>
      <c r="E227" s="73" t="str">
        <f>VLOOKUP($A227,'Прайс-Лист'!$A$7:$P$608, 4,0)</f>
        <v>8-16</v>
      </c>
      <c r="F227" s="96"/>
      <c r="G227" s="96"/>
      <c r="H227" s="96"/>
      <c r="I227" s="96"/>
      <c r="J227" s="96"/>
      <c r="K227" s="88"/>
      <c r="L227" s="72">
        <f>SUM(F227:K227)</f>
        <v>0</v>
      </c>
      <c r="M227" s="73">
        <f>L227*N227</f>
        <v>0</v>
      </c>
      <c r="N227" s="73">
        <f>VLOOKUP($A227,'Прайс-Лист'!$A$7:$P$608, 7,0)</f>
        <v>99.154926091649997</v>
      </c>
      <c r="O227" s="73">
        <f>VLOOKUP($A227,'Прайс-Лист'!$A$7:$P$608, 10,0)</f>
        <v>183.43661326955251</v>
      </c>
      <c r="P227" s="73">
        <f>VLOOKUP($A227,'Прайс-Лист'!$A$7:$P$608, 11,0)</f>
        <v>4769.351945008365</v>
      </c>
    </row>
    <row r="228" spans="1:16" x14ac:dyDescent="0.25">
      <c r="A228" s="70" t="s">
        <v>165</v>
      </c>
      <c r="B228" s="70" t="s">
        <v>164</v>
      </c>
      <c r="C228" s="77" t="s">
        <v>166</v>
      </c>
      <c r="D228" s="71" t="s">
        <v>1137</v>
      </c>
      <c r="E228" s="73" t="str">
        <f>VLOOKUP($A228,'Прайс-Лист'!$A$7:$P$608, 4,0)</f>
        <v>8-16</v>
      </c>
      <c r="F228" s="96"/>
      <c r="G228" s="96"/>
      <c r="H228" s="96"/>
      <c r="I228" s="96"/>
      <c r="J228" s="96"/>
      <c r="K228" s="88"/>
      <c r="L228" s="72">
        <f>SUM(F228:K228)</f>
        <v>0</v>
      </c>
      <c r="M228" s="73">
        <f>L228*N228</f>
        <v>0</v>
      </c>
      <c r="N228" s="73">
        <f>VLOOKUP($A228,'Прайс-Лист'!$A$7:$P$608, 7,0)</f>
        <v>99.154926091649997</v>
      </c>
      <c r="O228" s="73">
        <f>VLOOKUP($A228,'Прайс-Лист'!$A$7:$P$608, 10,0)</f>
        <v>183.43661326955251</v>
      </c>
      <c r="P228" s="73">
        <f>VLOOKUP($A228,'Прайс-Лист'!$A$7:$P$608, 11,0)</f>
        <v>4769.351945008365</v>
      </c>
    </row>
    <row r="229" spans="1:16" x14ac:dyDescent="0.25">
      <c r="A229" s="70" t="s">
        <v>165</v>
      </c>
      <c r="B229" s="70" t="s">
        <v>164</v>
      </c>
      <c r="C229" s="77" t="s">
        <v>166</v>
      </c>
      <c r="D229" s="71" t="s">
        <v>1130</v>
      </c>
      <c r="E229" s="73" t="str">
        <f>VLOOKUP($A229,'Прайс-Лист'!$A$7:$P$608, 4,0)</f>
        <v>8-16</v>
      </c>
      <c r="F229" s="96"/>
      <c r="G229" s="96"/>
      <c r="H229" s="96"/>
      <c r="I229" s="96"/>
      <c r="J229" s="96"/>
      <c r="K229" s="88"/>
      <c r="L229" s="72">
        <f t="shared" ref="L229:L236" si="16">SUM(F229:K229)</f>
        <v>0</v>
      </c>
      <c r="M229" s="73">
        <f t="shared" ref="M229:M236" si="17">L229*N229</f>
        <v>0</v>
      </c>
      <c r="N229" s="73">
        <f>VLOOKUP($A229,'Прайс-Лист'!$A$7:$P$608, 7,0)</f>
        <v>99.154926091649997</v>
      </c>
      <c r="O229" s="73">
        <f>VLOOKUP($A229,'Прайс-Лист'!$A$7:$P$608, 10,0)</f>
        <v>183.43661326955251</v>
      </c>
      <c r="P229" s="73">
        <f>VLOOKUP($A229,'Прайс-Лист'!$A$7:$P$608, 11,0)</f>
        <v>4769.351945008365</v>
      </c>
    </row>
    <row r="230" spans="1:16" x14ac:dyDescent="0.25">
      <c r="A230" s="86" t="s">
        <v>167</v>
      </c>
      <c r="B230" s="82" t="s">
        <v>164</v>
      </c>
      <c r="C230" s="86" t="s">
        <v>168</v>
      </c>
      <c r="D230" s="83" t="s">
        <v>1119</v>
      </c>
      <c r="E230" s="84" t="str">
        <f>VLOOKUP($A230,'Прайс-Лист'!$A$7:$P$608, 4,0)</f>
        <v>8-16</v>
      </c>
      <c r="F230" s="95"/>
      <c r="G230" s="95"/>
      <c r="H230" s="95"/>
      <c r="I230" s="95"/>
      <c r="J230" s="95"/>
      <c r="K230" s="88"/>
      <c r="L230" s="85">
        <f>SUM(F230:K230)</f>
        <v>0</v>
      </c>
      <c r="M230" s="84">
        <f>L230*N230</f>
        <v>0</v>
      </c>
      <c r="N230" s="84">
        <f>VLOOKUP($A230,'Прайс-Лист'!$A$7:$P$608, 7,0)</f>
        <v>65.642618294499997</v>
      </c>
      <c r="O230" s="84">
        <f>VLOOKUP($A230,'Прайс-Лист'!$A$7:$P$608, 10,0)</f>
        <v>121.438843844825</v>
      </c>
      <c r="P230" s="84">
        <f>VLOOKUP($A230,'Прайс-Лист'!$A$7:$P$608, 11,0)</f>
        <v>3157.4099399654501</v>
      </c>
    </row>
    <row r="231" spans="1:16" x14ac:dyDescent="0.25">
      <c r="A231" s="86" t="s">
        <v>167</v>
      </c>
      <c r="B231" s="82" t="s">
        <v>164</v>
      </c>
      <c r="C231" s="86" t="s">
        <v>168</v>
      </c>
      <c r="D231" s="83" t="s">
        <v>1146</v>
      </c>
      <c r="E231" s="84" t="str">
        <f>VLOOKUP($A231,'Прайс-Лист'!$A$7:$P$608, 4,0)</f>
        <v>8-16</v>
      </c>
      <c r="F231" s="95"/>
      <c r="G231" s="95"/>
      <c r="H231" s="95"/>
      <c r="I231" s="95"/>
      <c r="J231" s="95"/>
      <c r="K231" s="88"/>
      <c r="L231" s="85">
        <f>SUM(F231:K231)</f>
        <v>0</v>
      </c>
      <c r="M231" s="84">
        <f>L231*N231</f>
        <v>0</v>
      </c>
      <c r="N231" s="84">
        <f>VLOOKUP($A231,'Прайс-Лист'!$A$7:$P$608, 7,0)</f>
        <v>65.642618294499997</v>
      </c>
      <c r="O231" s="84">
        <f>VLOOKUP($A231,'Прайс-Лист'!$A$7:$P$608, 10,0)</f>
        <v>121.438843844825</v>
      </c>
      <c r="P231" s="84">
        <f>VLOOKUP($A231,'Прайс-Лист'!$A$7:$P$608, 11,0)</f>
        <v>3157.4099399654501</v>
      </c>
    </row>
    <row r="232" spans="1:16" x14ac:dyDescent="0.25">
      <c r="A232" s="86" t="s">
        <v>167</v>
      </c>
      <c r="B232" s="82" t="s">
        <v>164</v>
      </c>
      <c r="C232" s="86" t="s">
        <v>168</v>
      </c>
      <c r="D232" s="83" t="s">
        <v>1133</v>
      </c>
      <c r="E232" s="84" t="str">
        <f>VLOOKUP($A232,'Прайс-Лист'!$A$7:$P$608, 4,0)</f>
        <v>8-16</v>
      </c>
      <c r="F232" s="95"/>
      <c r="G232" s="95"/>
      <c r="H232" s="95"/>
      <c r="I232" s="95"/>
      <c r="J232" s="95"/>
      <c r="K232" s="88"/>
      <c r="L232" s="85">
        <f t="shared" si="16"/>
        <v>0</v>
      </c>
      <c r="M232" s="84">
        <f t="shared" si="17"/>
        <v>0</v>
      </c>
      <c r="N232" s="84">
        <f>VLOOKUP($A232,'Прайс-Лист'!$A$7:$P$608, 7,0)</f>
        <v>65.642618294499997</v>
      </c>
      <c r="O232" s="84">
        <f>VLOOKUP($A232,'Прайс-Лист'!$A$7:$P$608, 10,0)</f>
        <v>121.438843844825</v>
      </c>
      <c r="P232" s="84">
        <f>VLOOKUP($A232,'Прайс-Лист'!$A$7:$P$608, 11,0)</f>
        <v>3157.4099399654501</v>
      </c>
    </row>
    <row r="233" spans="1:16" x14ac:dyDescent="0.25">
      <c r="A233" s="79" t="s">
        <v>169</v>
      </c>
      <c r="B233" s="70" t="s">
        <v>164</v>
      </c>
      <c r="C233" s="80" t="s">
        <v>170</v>
      </c>
      <c r="D233" s="71" t="s">
        <v>1119</v>
      </c>
      <c r="E233" s="73" t="str">
        <f>VLOOKUP($A233,'Прайс-Лист'!$A$7:$P$608, 4,0)</f>
        <v>8-16</v>
      </c>
      <c r="F233" s="96"/>
      <c r="G233" s="96"/>
      <c r="H233" s="96"/>
      <c r="I233" s="96"/>
      <c r="J233" s="96"/>
      <c r="K233" s="88"/>
      <c r="L233" s="72">
        <f>SUM(F233:K233)</f>
        <v>0</v>
      </c>
      <c r="M233" s="73">
        <f>L233*N233</f>
        <v>0</v>
      </c>
      <c r="N233" s="73">
        <f>VLOOKUP($A233,'Прайс-Лист'!$A$7:$P$608, 7,0)</f>
        <v>43.543782164999996</v>
      </c>
      <c r="O233" s="73">
        <f>VLOOKUP($A233,'Прайс-Лист'!$A$7:$P$608, 10,0)</f>
        <v>80.555997005249992</v>
      </c>
      <c r="P233" s="73">
        <f>VLOOKUP($A233,'Прайс-Лист'!$A$7:$P$608, 11,0)</f>
        <v>2094.4559221364998</v>
      </c>
    </row>
    <row r="234" spans="1:16" x14ac:dyDescent="0.25">
      <c r="A234" s="79" t="s">
        <v>169</v>
      </c>
      <c r="B234" s="70" t="s">
        <v>164</v>
      </c>
      <c r="C234" s="80" t="s">
        <v>170</v>
      </c>
      <c r="D234" s="71" t="s">
        <v>1131</v>
      </c>
      <c r="E234" s="73" t="str">
        <f>VLOOKUP($A234,'Прайс-Лист'!$A$7:$P$608, 4,0)</f>
        <v>8-16</v>
      </c>
      <c r="F234" s="96"/>
      <c r="G234" s="96"/>
      <c r="H234" s="96"/>
      <c r="I234" s="96"/>
      <c r="J234" s="96"/>
      <c r="K234" s="88"/>
      <c r="L234" s="72">
        <f t="shared" si="16"/>
        <v>0</v>
      </c>
      <c r="M234" s="73">
        <f t="shared" si="17"/>
        <v>0</v>
      </c>
      <c r="N234" s="73">
        <f>VLOOKUP($A234,'Прайс-Лист'!$A$7:$P$608, 7,0)</f>
        <v>43.543782164999996</v>
      </c>
      <c r="O234" s="73">
        <f>VLOOKUP($A234,'Прайс-Лист'!$A$7:$P$608, 10,0)</f>
        <v>80.555997005249992</v>
      </c>
      <c r="P234" s="73">
        <f>VLOOKUP($A234,'Прайс-Лист'!$A$7:$P$608, 11,0)</f>
        <v>2094.4559221364998</v>
      </c>
    </row>
    <row r="235" spans="1:16" x14ac:dyDescent="0.25">
      <c r="A235" s="82" t="s">
        <v>171</v>
      </c>
      <c r="B235" s="82" t="s">
        <v>164</v>
      </c>
      <c r="C235" s="82" t="s">
        <v>172</v>
      </c>
      <c r="D235" s="83" t="s">
        <v>1123</v>
      </c>
      <c r="E235" s="84" t="str">
        <f>VLOOKUP($A235,'Прайс-Лист'!$A$7:$P$608, 4,0)</f>
        <v>8-16</v>
      </c>
      <c r="F235" s="95"/>
      <c r="G235" s="95"/>
      <c r="H235" s="95"/>
      <c r="I235" s="95"/>
      <c r="J235" s="95"/>
      <c r="K235" s="88"/>
      <c r="L235" s="85">
        <f>SUM(F235:K235)</f>
        <v>0</v>
      </c>
      <c r="M235" s="84">
        <f>L235*N235</f>
        <v>0</v>
      </c>
      <c r="N235" s="84">
        <f>VLOOKUP($A235,'Прайс-Лист'!$A$7:$P$608, 7,0)</f>
        <v>65.591850389000001</v>
      </c>
      <c r="O235" s="84">
        <f>VLOOKUP($A235,'Прайс-Лист'!$A$7:$P$608, 10,0)</f>
        <v>121.34492321965001</v>
      </c>
      <c r="P235" s="84">
        <f>VLOOKUP($A235,'Прайс-Лист'!$A$7:$P$608, 11,0)</f>
        <v>3154.9680037109001</v>
      </c>
    </row>
    <row r="236" spans="1:16" x14ac:dyDescent="0.25">
      <c r="A236" s="82" t="s">
        <v>171</v>
      </c>
      <c r="B236" s="82" t="s">
        <v>164</v>
      </c>
      <c r="C236" s="82" t="s">
        <v>172</v>
      </c>
      <c r="D236" s="83" t="s">
        <v>1147</v>
      </c>
      <c r="E236" s="84" t="str">
        <f>VLOOKUP($A236,'Прайс-Лист'!$A$7:$P$608, 4,0)</f>
        <v>8-16</v>
      </c>
      <c r="F236" s="95"/>
      <c r="G236" s="95"/>
      <c r="H236" s="95"/>
      <c r="I236" s="95"/>
      <c r="J236" s="95"/>
      <c r="K236" s="88"/>
      <c r="L236" s="85">
        <f t="shared" si="16"/>
        <v>0</v>
      </c>
      <c r="M236" s="84">
        <f t="shared" si="17"/>
        <v>0</v>
      </c>
      <c r="N236" s="84">
        <f>VLOOKUP($A236,'Прайс-Лист'!$A$7:$P$608, 7,0)</f>
        <v>65.591850389000001</v>
      </c>
      <c r="O236" s="84">
        <f>VLOOKUP($A236,'Прайс-Лист'!$A$7:$P$608, 10,0)</f>
        <v>121.34492321965001</v>
      </c>
      <c r="P236" s="84">
        <f>VLOOKUP($A236,'Прайс-Лист'!$A$7:$P$608, 11,0)</f>
        <v>3154.9680037109001</v>
      </c>
    </row>
    <row r="237" spans="1:16" x14ac:dyDescent="0.25">
      <c r="A237" s="29" t="s">
        <v>149</v>
      </c>
      <c r="B237" s="16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s="1" customFormat="1" x14ac:dyDescent="0.25">
      <c r="A238" s="66" t="s">
        <v>1099</v>
      </c>
      <c r="B238" s="66" t="s">
        <v>1100</v>
      </c>
      <c r="C238" s="67" t="s">
        <v>1101</v>
      </c>
      <c r="D238" s="66" t="s">
        <v>1102</v>
      </c>
      <c r="E238" s="68" t="s">
        <v>12</v>
      </c>
      <c r="F238" s="69">
        <v>8</v>
      </c>
      <c r="G238" s="69">
        <v>10</v>
      </c>
      <c r="H238" s="69">
        <v>12</v>
      </c>
      <c r="I238" s="69">
        <v>14</v>
      </c>
      <c r="J238" s="69">
        <v>16</v>
      </c>
      <c r="K238" s="69"/>
      <c r="L238" s="68" t="s">
        <v>1108</v>
      </c>
      <c r="M238" s="68" t="s">
        <v>1109</v>
      </c>
      <c r="N238" s="68" t="s">
        <v>1110</v>
      </c>
      <c r="O238" s="68" t="s">
        <v>10</v>
      </c>
      <c r="P238" s="68" t="s">
        <v>11</v>
      </c>
    </row>
    <row r="239" spans="1:16" x14ac:dyDescent="0.25">
      <c r="A239" s="70" t="s">
        <v>173</v>
      </c>
      <c r="B239" s="70" t="s">
        <v>164</v>
      </c>
      <c r="C239" s="77" t="s">
        <v>174</v>
      </c>
      <c r="D239" s="71" t="s">
        <v>1114</v>
      </c>
      <c r="E239" s="73" t="str">
        <f>VLOOKUP($A239,'Прайс-Лист'!$A$7:$P$608, 4,0)</f>
        <v>8-16</v>
      </c>
      <c r="F239" s="96"/>
      <c r="G239" s="96"/>
      <c r="H239" s="96"/>
      <c r="I239" s="96"/>
      <c r="J239" s="96"/>
      <c r="K239" s="88"/>
      <c r="L239" s="72">
        <f>SUM(F239:K239)</f>
        <v>0</v>
      </c>
      <c r="M239" s="73">
        <f>L239*N239</f>
        <v>0</v>
      </c>
      <c r="N239" s="73">
        <f>VLOOKUP($A239,'Прайс-Лист'!$A$7:$P$608, 7,0)</f>
        <v>69.372276349999993</v>
      </c>
      <c r="O239" s="73">
        <f>VLOOKUP($A239,'Прайс-Лист'!$A$7:$P$608, 10,0)</f>
        <v>128.33871124749999</v>
      </c>
      <c r="P239" s="73">
        <f>VLOOKUP($A239,'Прайс-Лист'!$A$7:$P$608, 11,0)</f>
        <v>3336.8064924349997</v>
      </c>
    </row>
    <row r="240" spans="1:16" x14ac:dyDescent="0.25">
      <c r="A240" s="70" t="s">
        <v>173</v>
      </c>
      <c r="B240" s="70" t="s">
        <v>164</v>
      </c>
      <c r="C240" s="77" t="s">
        <v>174</v>
      </c>
      <c r="D240" s="71" t="s">
        <v>1136</v>
      </c>
      <c r="E240" s="73" t="str">
        <f>VLOOKUP($A240,'Прайс-Лист'!$A$7:$P$608, 4,0)</f>
        <v>8-16</v>
      </c>
      <c r="F240" s="96"/>
      <c r="G240" s="96"/>
      <c r="H240" s="96"/>
      <c r="I240" s="96"/>
      <c r="J240" s="96"/>
      <c r="K240" s="88"/>
      <c r="L240" s="72">
        <f>SUM(F240:K240)</f>
        <v>0</v>
      </c>
      <c r="M240" s="73">
        <f>L240*N240</f>
        <v>0</v>
      </c>
      <c r="N240" s="73">
        <f>VLOOKUP($A240,'Прайс-Лист'!$A$7:$P$608, 7,0)</f>
        <v>69.372276349999993</v>
      </c>
      <c r="O240" s="73">
        <f>VLOOKUP($A240,'Прайс-Лист'!$A$7:$P$608, 10,0)</f>
        <v>128.33871124749999</v>
      </c>
      <c r="P240" s="73">
        <f>VLOOKUP($A240,'Прайс-Лист'!$A$7:$P$608, 11,0)</f>
        <v>3336.8064924349997</v>
      </c>
    </row>
    <row r="241" spans="1:16" x14ac:dyDescent="0.25">
      <c r="A241" s="70" t="s">
        <v>173</v>
      </c>
      <c r="B241" s="70" t="s">
        <v>164</v>
      </c>
      <c r="C241" s="77" t="s">
        <v>174</v>
      </c>
      <c r="D241" s="71" t="s">
        <v>1147</v>
      </c>
      <c r="E241" s="73" t="str">
        <f>VLOOKUP($A241,'Прайс-Лист'!$A$7:$P$608, 4,0)</f>
        <v>8-16</v>
      </c>
      <c r="F241" s="96"/>
      <c r="G241" s="96"/>
      <c r="H241" s="96"/>
      <c r="I241" s="96"/>
      <c r="J241" s="96"/>
      <c r="K241" s="88"/>
      <c r="L241" s="72">
        <f>SUM(F241:K241)</f>
        <v>0</v>
      </c>
      <c r="M241" s="73">
        <f>L241*N241</f>
        <v>0</v>
      </c>
      <c r="N241" s="73">
        <f>VLOOKUP($A241,'Прайс-Лист'!$A$7:$P$608, 7,0)</f>
        <v>69.372276349999993</v>
      </c>
      <c r="O241" s="73">
        <f>VLOOKUP($A241,'Прайс-Лист'!$A$7:$P$608, 10,0)</f>
        <v>128.33871124749999</v>
      </c>
      <c r="P241" s="73">
        <f>VLOOKUP($A241,'Прайс-Лист'!$A$7:$P$608, 11,0)</f>
        <v>3336.8064924349997</v>
      </c>
    </row>
    <row r="242" spans="1:16" x14ac:dyDescent="0.25">
      <c r="A242" s="82" t="s">
        <v>175</v>
      </c>
      <c r="B242" s="82" t="s">
        <v>164</v>
      </c>
      <c r="C242" s="82" t="s">
        <v>176</v>
      </c>
      <c r="D242" s="83" t="s">
        <v>1113</v>
      </c>
      <c r="E242" s="84" t="str">
        <f>VLOOKUP($A242,'Прайс-Лист'!$A$7:$P$608, 4,0)</f>
        <v>8-16</v>
      </c>
      <c r="F242" s="95"/>
      <c r="G242" s="95"/>
      <c r="H242" s="95"/>
      <c r="I242" s="95"/>
      <c r="J242" s="95"/>
      <c r="K242" s="88"/>
      <c r="L242" s="85">
        <f>SUM(F242:K242)</f>
        <v>0</v>
      </c>
      <c r="M242" s="84">
        <f>L242*N242</f>
        <v>0</v>
      </c>
      <c r="N242" s="84">
        <f>VLOOKUP($A242,'Прайс-Лист'!$A$7:$P$608, 7,0)</f>
        <v>71.913800594999998</v>
      </c>
      <c r="O242" s="84">
        <f>VLOOKUP($A242,'Прайс-Лист'!$A$7:$P$608, 10,0)</f>
        <v>133.04053110075</v>
      </c>
      <c r="P242" s="84">
        <f>VLOOKUP($A242,'Прайс-Лист'!$A$7:$P$608, 11,0)</f>
        <v>3459.0538086195002</v>
      </c>
    </row>
    <row r="243" spans="1:16" x14ac:dyDescent="0.25">
      <c r="A243" s="77" t="s">
        <v>177</v>
      </c>
      <c r="B243" s="70" t="s">
        <v>164</v>
      </c>
      <c r="C243" s="77" t="s">
        <v>178</v>
      </c>
      <c r="D243" s="71" t="s">
        <v>1113</v>
      </c>
      <c r="E243" s="73" t="str">
        <f>VLOOKUP($A243,'Прайс-Лист'!$A$7:$P$608, 4,0)</f>
        <v>8-16</v>
      </c>
      <c r="F243" s="96"/>
      <c r="G243" s="96"/>
      <c r="H243" s="96"/>
      <c r="I243" s="96"/>
      <c r="J243" s="96"/>
      <c r="K243" s="88"/>
      <c r="L243" s="72">
        <f>SUM(F243:K243)</f>
        <v>0</v>
      </c>
      <c r="M243" s="73">
        <f>L243*N243</f>
        <v>0</v>
      </c>
      <c r="N243" s="73">
        <f>VLOOKUP($A243,'Прайс-Лист'!$A$7:$P$608, 7,0)</f>
        <v>51.197892817499998</v>
      </c>
      <c r="O243" s="73">
        <f>VLOOKUP($A243,'Прайс-Лист'!$A$7:$P$608, 10,0)</f>
        <v>94.716101712375007</v>
      </c>
      <c r="P243" s="73">
        <f>VLOOKUP($A243,'Прайс-Лист'!$A$7:$P$608, 11,0)</f>
        <v>2462.61864452175</v>
      </c>
    </row>
    <row r="244" spans="1:16" x14ac:dyDescent="0.25">
      <c r="A244" s="31" t="s">
        <v>179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1:16" x14ac:dyDescent="0.25">
      <c r="A245" s="29" t="s">
        <v>180</v>
      </c>
      <c r="B245" s="16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s="1" customFormat="1" x14ac:dyDescent="0.25">
      <c r="A246" s="66" t="s">
        <v>1099</v>
      </c>
      <c r="B246" s="66" t="s">
        <v>1100</v>
      </c>
      <c r="C246" s="67" t="s">
        <v>1101</v>
      </c>
      <c r="D246" s="66" t="s">
        <v>1102</v>
      </c>
      <c r="E246" s="68" t="s">
        <v>12</v>
      </c>
      <c r="F246" s="69" t="s">
        <v>1103</v>
      </c>
      <c r="G246" s="69" t="s">
        <v>1078</v>
      </c>
      <c r="H246" s="69" t="s">
        <v>1104</v>
      </c>
      <c r="I246" s="69" t="s">
        <v>1105</v>
      </c>
      <c r="J246" s="69" t="s">
        <v>1106</v>
      </c>
      <c r="K246" s="69" t="s">
        <v>1107</v>
      </c>
      <c r="L246" s="68" t="s">
        <v>1108</v>
      </c>
      <c r="M246" s="68" t="s">
        <v>1109</v>
      </c>
      <c r="N246" s="68" t="s">
        <v>1110</v>
      </c>
      <c r="O246" s="68" t="s">
        <v>10</v>
      </c>
      <c r="P246" s="68" t="s">
        <v>11</v>
      </c>
    </row>
    <row r="247" spans="1:16" x14ac:dyDescent="0.25">
      <c r="A247" s="70" t="s">
        <v>181</v>
      </c>
      <c r="B247" s="79" t="s">
        <v>179</v>
      </c>
      <c r="C247" s="70" t="s">
        <v>182</v>
      </c>
      <c r="D247" s="71" t="s">
        <v>1111</v>
      </c>
      <c r="E247" s="73" t="str">
        <f>VLOOKUP($A247,'Прайс-Лист'!$A$7:$P$608, 4,0)</f>
        <v>XS-XXL</v>
      </c>
      <c r="F247" s="96"/>
      <c r="G247" s="96"/>
      <c r="H247" s="96"/>
      <c r="I247" s="96"/>
      <c r="J247" s="96"/>
      <c r="K247" s="96"/>
      <c r="L247" s="72">
        <f>SUM(F247:K247)</f>
        <v>0</v>
      </c>
      <c r="M247" s="73">
        <f>L247*N247</f>
        <v>0</v>
      </c>
      <c r="N247" s="73">
        <f>VLOOKUP($A247,'Прайс-Лист'!$A$7:$P$608, 7,0)</f>
        <v>219.76867997500005</v>
      </c>
      <c r="O247" s="73">
        <f>VLOOKUP($A247,'Прайс-Лист'!$A$7:$P$608, 10,0)</f>
        <v>406.57205795375012</v>
      </c>
      <c r="P247" s="73">
        <f>VLOOKUP($A247,'Прайс-Лист'!$A$7:$P$608, 11,0)</f>
        <v>10570.873506797503</v>
      </c>
    </row>
    <row r="248" spans="1:16" x14ac:dyDescent="0.25">
      <c r="A248" s="70" t="s">
        <v>181</v>
      </c>
      <c r="B248" s="79" t="s">
        <v>179</v>
      </c>
      <c r="C248" s="70" t="s">
        <v>182</v>
      </c>
      <c r="D248" s="71" t="s">
        <v>1113</v>
      </c>
      <c r="E248" s="73" t="str">
        <f>VLOOKUP($A248,'Прайс-Лист'!$A$7:$P$608, 4,0)</f>
        <v>XS-XXL</v>
      </c>
      <c r="F248" s="96"/>
      <c r="G248" s="96"/>
      <c r="H248" s="96"/>
      <c r="I248" s="96"/>
      <c r="J248" s="96"/>
      <c r="K248" s="96"/>
      <c r="L248" s="72">
        <f t="shared" ref="L248:L257" si="18">SUM(F248:K248)</f>
        <v>0</v>
      </c>
      <c r="M248" s="73">
        <f t="shared" ref="M248:M257" si="19">L248*N248</f>
        <v>0</v>
      </c>
      <c r="N248" s="73">
        <f>VLOOKUP($A248,'Прайс-Лист'!$A$7:$P$608, 7,0)</f>
        <v>219.76867997500005</v>
      </c>
      <c r="O248" s="73">
        <f>VLOOKUP($A248,'Прайс-Лист'!$A$7:$P$608, 10,0)</f>
        <v>406.57205795375012</v>
      </c>
      <c r="P248" s="73">
        <f>VLOOKUP($A248,'Прайс-Лист'!$A$7:$P$608, 11,0)</f>
        <v>10570.873506797503</v>
      </c>
    </row>
    <row r="249" spans="1:16" x14ac:dyDescent="0.25">
      <c r="A249" s="82" t="s">
        <v>183</v>
      </c>
      <c r="B249" s="86" t="s">
        <v>179</v>
      </c>
      <c r="C249" s="82" t="s">
        <v>184</v>
      </c>
      <c r="D249" s="83" t="s">
        <v>1113</v>
      </c>
      <c r="E249" s="84" t="str">
        <f>VLOOKUP($A249,'Прайс-Лист'!$A$7:$P$608, 4,0)</f>
        <v>S-XXL</v>
      </c>
      <c r="F249" s="88"/>
      <c r="G249" s="95"/>
      <c r="H249" s="95"/>
      <c r="I249" s="95"/>
      <c r="J249" s="95"/>
      <c r="K249" s="95"/>
      <c r="L249" s="85">
        <f t="shared" si="18"/>
        <v>0</v>
      </c>
      <c r="M249" s="84">
        <f t="shared" si="19"/>
        <v>0</v>
      </c>
      <c r="N249" s="84">
        <f>VLOOKUP($A249,'Прайс-Лист'!$A$7:$P$608, 7,0)</f>
        <v>226.47386804249993</v>
      </c>
      <c r="O249" s="84">
        <f>VLOOKUP($A249,'Прайс-Лист'!$A$7:$P$608, 10,0)</f>
        <v>418.97665587862491</v>
      </c>
      <c r="P249" s="84">
        <f>VLOOKUP($A249,'Прайс-Лист'!$A$7:$P$608, 11,0)</f>
        <v>10893.393052844247</v>
      </c>
    </row>
    <row r="250" spans="1:16" x14ac:dyDescent="0.25">
      <c r="A250" s="79" t="s">
        <v>185</v>
      </c>
      <c r="B250" s="79" t="s">
        <v>179</v>
      </c>
      <c r="C250" s="80" t="s">
        <v>186</v>
      </c>
      <c r="D250" s="71" t="s">
        <v>1111</v>
      </c>
      <c r="E250" s="73" t="str">
        <f>VLOOKUP($A250,'Прайс-Лист'!$A$7:$P$608, 4,0)</f>
        <v>S-XXL</v>
      </c>
      <c r="F250" s="88"/>
      <c r="G250" s="96"/>
      <c r="H250" s="96"/>
      <c r="I250" s="96"/>
      <c r="J250" s="96"/>
      <c r="K250" s="96"/>
      <c r="L250" s="72">
        <f>SUM(F250:K250)</f>
        <v>0</v>
      </c>
      <c r="M250" s="73">
        <f>L250*N250</f>
        <v>0</v>
      </c>
      <c r="N250" s="73">
        <f>VLOOKUP($A250,'Прайс-Лист'!$A$7:$P$608, 7,0)</f>
        <v>226.49831587499997</v>
      </c>
      <c r="O250" s="73">
        <f>VLOOKUP($A250,'Прайс-Лист'!$A$7:$P$608, 10,0)</f>
        <v>419.02188436874997</v>
      </c>
      <c r="P250" s="73">
        <f>VLOOKUP($A250,'Прайс-Лист'!$A$7:$P$608, 11,0)</f>
        <v>10894.5689935875</v>
      </c>
    </row>
    <row r="251" spans="1:16" x14ac:dyDescent="0.25">
      <c r="A251" s="79" t="s">
        <v>185</v>
      </c>
      <c r="B251" s="79" t="s">
        <v>179</v>
      </c>
      <c r="C251" s="80" t="s">
        <v>186</v>
      </c>
      <c r="D251" s="71" t="s">
        <v>1114</v>
      </c>
      <c r="E251" s="73" t="str">
        <f>VLOOKUP($A251,'Прайс-Лист'!$A$7:$P$608, 4,0)</f>
        <v>S-XXL</v>
      </c>
      <c r="F251" s="88"/>
      <c r="G251" s="96"/>
      <c r="H251" s="96"/>
      <c r="I251" s="96"/>
      <c r="J251" s="96"/>
      <c r="K251" s="96"/>
      <c r="L251" s="72">
        <f t="shared" si="18"/>
        <v>0</v>
      </c>
      <c r="M251" s="73">
        <f t="shared" si="19"/>
        <v>0</v>
      </c>
      <c r="N251" s="73">
        <f>VLOOKUP($A251,'Прайс-Лист'!$A$7:$P$608, 7,0)</f>
        <v>226.49831587499997</v>
      </c>
      <c r="O251" s="73">
        <f>VLOOKUP($A251,'Прайс-Лист'!$A$7:$P$608, 10,0)</f>
        <v>419.02188436874997</v>
      </c>
      <c r="P251" s="73">
        <f>VLOOKUP($A251,'Прайс-Лист'!$A$7:$P$608, 11,0)</f>
        <v>10894.5689935875</v>
      </c>
    </row>
    <row r="252" spans="1:16" x14ac:dyDescent="0.25">
      <c r="A252" s="86" t="s">
        <v>187</v>
      </c>
      <c r="B252" s="86" t="s">
        <v>179</v>
      </c>
      <c r="C252" s="86" t="s">
        <v>188</v>
      </c>
      <c r="D252" s="83" t="s">
        <v>1113</v>
      </c>
      <c r="E252" s="84" t="str">
        <f>VLOOKUP($A252,'Прайс-Лист'!$A$7:$P$608, 4,0)</f>
        <v>S-XXL</v>
      </c>
      <c r="F252" s="88"/>
      <c r="G252" s="95"/>
      <c r="H252" s="95"/>
      <c r="I252" s="95"/>
      <c r="J252" s="95"/>
      <c r="K252" s="95"/>
      <c r="L252" s="85">
        <f t="shared" si="18"/>
        <v>0</v>
      </c>
      <c r="M252" s="84">
        <f t="shared" si="19"/>
        <v>0</v>
      </c>
      <c r="N252" s="84">
        <f>VLOOKUP($A252,'Прайс-Лист'!$A$7:$P$608, 7,0)</f>
        <v>173.77260062500002</v>
      </c>
      <c r="O252" s="84">
        <f>VLOOKUP($A252,'Прайс-Лист'!$A$7:$P$608, 10,0)</f>
        <v>321.47931115625005</v>
      </c>
      <c r="P252" s="84">
        <f>VLOOKUP($A252,'Прайс-Лист'!$A$7:$P$608, 11,0)</f>
        <v>8358.4620900625014</v>
      </c>
    </row>
    <row r="253" spans="1:16" x14ac:dyDescent="0.25">
      <c r="A253" s="79" t="s">
        <v>189</v>
      </c>
      <c r="B253" s="79" t="s">
        <v>179</v>
      </c>
      <c r="C253" s="80" t="s">
        <v>190</v>
      </c>
      <c r="D253" s="71" t="s">
        <v>1115</v>
      </c>
      <c r="E253" s="73" t="str">
        <f>VLOOKUP($A253,'Прайс-Лист'!$A$7:$P$608, 4,0)</f>
        <v>S-XXL</v>
      </c>
      <c r="F253" s="88"/>
      <c r="G253" s="96"/>
      <c r="H253" s="96"/>
      <c r="I253" s="96"/>
      <c r="J253" s="96"/>
      <c r="K253" s="96"/>
      <c r="L253" s="72">
        <f t="shared" si="18"/>
        <v>0</v>
      </c>
      <c r="M253" s="73">
        <f t="shared" si="19"/>
        <v>0</v>
      </c>
      <c r="N253" s="73">
        <f>VLOOKUP($A253,'Прайс-Лист'!$A$7:$P$608, 7,0)</f>
        <v>202.39591872499997</v>
      </c>
      <c r="O253" s="73">
        <f>VLOOKUP($A253,'Прайс-Лист'!$A$7:$P$608, 10,0)</f>
        <v>374.43244964124995</v>
      </c>
      <c r="P253" s="73">
        <f>VLOOKUP($A253,'Прайс-Лист'!$A$7:$P$608, 11,0)</f>
        <v>9735.2436906724979</v>
      </c>
    </row>
    <row r="254" spans="1:16" x14ac:dyDescent="0.25">
      <c r="A254" s="79" t="s">
        <v>189</v>
      </c>
      <c r="B254" s="79" t="s">
        <v>179</v>
      </c>
      <c r="C254" s="80" t="s">
        <v>190</v>
      </c>
      <c r="D254" s="71" t="s">
        <v>1113</v>
      </c>
      <c r="E254" s="73" t="str">
        <f>VLOOKUP($A254,'Прайс-Лист'!$A$7:$P$608, 4,0)</f>
        <v>S-XXL</v>
      </c>
      <c r="F254" s="88"/>
      <c r="G254" s="96"/>
      <c r="H254" s="96"/>
      <c r="I254" s="96"/>
      <c r="J254" s="96"/>
      <c r="K254" s="96"/>
      <c r="L254" s="72">
        <f>SUM(F254:K254)</f>
        <v>0</v>
      </c>
      <c r="M254" s="73">
        <f>L254*N254</f>
        <v>0</v>
      </c>
      <c r="N254" s="73">
        <f>VLOOKUP($A254,'Прайс-Лист'!$A$7:$P$608, 7,0)</f>
        <v>202.39591872499997</v>
      </c>
      <c r="O254" s="73">
        <f>VLOOKUP($A254,'Прайс-Лист'!$A$7:$P$608, 10,0)</f>
        <v>374.43244964124995</v>
      </c>
      <c r="P254" s="73">
        <f>VLOOKUP($A254,'Прайс-Лист'!$A$7:$P$608, 11,0)</f>
        <v>9735.2436906724979</v>
      </c>
    </row>
    <row r="255" spans="1:16" x14ac:dyDescent="0.25">
      <c r="A255" s="79" t="s">
        <v>189</v>
      </c>
      <c r="B255" s="79" t="s">
        <v>179</v>
      </c>
      <c r="C255" s="80" t="s">
        <v>190</v>
      </c>
      <c r="D255" s="71" t="s">
        <v>1117</v>
      </c>
      <c r="E255" s="73" t="str">
        <f>VLOOKUP($A255,'Прайс-Лист'!$A$7:$P$608, 4,0)</f>
        <v>S-XXL</v>
      </c>
      <c r="F255" s="88"/>
      <c r="G255" s="96"/>
      <c r="H255" s="96">
        <v>1</v>
      </c>
      <c r="I255" s="96">
        <v>1</v>
      </c>
      <c r="J255" s="96">
        <v>1</v>
      </c>
      <c r="K255" s="96"/>
      <c r="L255" s="72">
        <f>SUM(F255:K255)</f>
        <v>3</v>
      </c>
      <c r="M255" s="73">
        <f>L255*N255</f>
        <v>607.18775617499989</v>
      </c>
      <c r="N255" s="73">
        <f>VLOOKUP($A255,'Прайс-Лист'!$A$7:$P$608, 7,0)</f>
        <v>202.39591872499997</v>
      </c>
      <c r="O255" s="73">
        <f>VLOOKUP($A255,'Прайс-Лист'!$A$7:$P$608, 10,0)</f>
        <v>374.43244964124995</v>
      </c>
      <c r="P255" s="73">
        <f>VLOOKUP($A255,'Прайс-Лист'!$A$7:$P$608, 11,0)</f>
        <v>9735.2436906724979</v>
      </c>
    </row>
    <row r="256" spans="1:16" x14ac:dyDescent="0.25">
      <c r="A256" s="79" t="s">
        <v>189</v>
      </c>
      <c r="B256" s="79" t="s">
        <v>179</v>
      </c>
      <c r="C256" s="80" t="s">
        <v>190</v>
      </c>
      <c r="D256" s="71" t="s">
        <v>1118</v>
      </c>
      <c r="E256" s="73" t="str">
        <f>VLOOKUP($A256,'Прайс-Лист'!$A$7:$P$608, 4,0)</f>
        <v>S-XXL</v>
      </c>
      <c r="F256" s="88"/>
      <c r="G256" s="96"/>
      <c r="H256" s="96">
        <v>1</v>
      </c>
      <c r="I256" s="96">
        <v>1</v>
      </c>
      <c r="J256" s="96">
        <v>1</v>
      </c>
      <c r="K256" s="96"/>
      <c r="L256" s="72">
        <f t="shared" si="18"/>
        <v>3</v>
      </c>
      <c r="M256" s="73">
        <f t="shared" si="19"/>
        <v>607.18775617499989</v>
      </c>
      <c r="N256" s="73">
        <f>VLOOKUP($A256,'Прайс-Лист'!$A$7:$P$608, 7,0)</f>
        <v>202.39591872499997</v>
      </c>
      <c r="O256" s="73">
        <f>VLOOKUP($A256,'Прайс-Лист'!$A$7:$P$608, 10,0)</f>
        <v>374.43244964124995</v>
      </c>
      <c r="P256" s="73">
        <f>VLOOKUP($A256,'Прайс-Лист'!$A$7:$P$608, 11,0)</f>
        <v>9735.2436906724979</v>
      </c>
    </row>
    <row r="257" spans="1:16" x14ac:dyDescent="0.25">
      <c r="A257" s="86" t="s">
        <v>191</v>
      </c>
      <c r="B257" s="86" t="s">
        <v>179</v>
      </c>
      <c r="C257" s="86" t="s">
        <v>192</v>
      </c>
      <c r="D257" s="83" t="s">
        <v>1113</v>
      </c>
      <c r="E257" s="84" t="str">
        <f>VLOOKUP($A257,'Прайс-Лист'!$A$7:$P$608, 4,0)</f>
        <v>S-XXL</v>
      </c>
      <c r="F257" s="88"/>
      <c r="G257" s="95"/>
      <c r="H257" s="95"/>
      <c r="I257" s="95"/>
      <c r="J257" s="95"/>
      <c r="K257" s="95"/>
      <c r="L257" s="85">
        <f t="shared" si="18"/>
        <v>0</v>
      </c>
      <c r="M257" s="84">
        <f t="shared" si="19"/>
        <v>0</v>
      </c>
      <c r="N257" s="84">
        <f>VLOOKUP($A257,'Прайс-Лист'!$A$7:$P$608, 7,0)</f>
        <v>127.073766365</v>
      </c>
      <c r="O257" s="84">
        <f>VLOOKUP($A257,'Прайс-Лист'!$A$7:$P$608, 10,0)</f>
        <v>235.08646777525001</v>
      </c>
      <c r="P257" s="84">
        <f>VLOOKUP($A257,'Прайс-Лист'!$A$7:$P$608, 11,0)</f>
        <v>6112.2481621565003</v>
      </c>
    </row>
    <row r="258" spans="1:16" x14ac:dyDescent="0.25">
      <c r="A258" s="29" t="s">
        <v>193</v>
      </c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s="1" customFormat="1" x14ac:dyDescent="0.25">
      <c r="A259" s="66" t="s">
        <v>1099</v>
      </c>
      <c r="B259" s="66" t="s">
        <v>1100</v>
      </c>
      <c r="C259" s="67" t="s">
        <v>1101</v>
      </c>
      <c r="D259" s="66" t="s">
        <v>1102</v>
      </c>
      <c r="E259" s="68" t="s">
        <v>12</v>
      </c>
      <c r="F259" s="69" t="s">
        <v>1103</v>
      </c>
      <c r="G259" s="69" t="s">
        <v>1078</v>
      </c>
      <c r="H259" s="69" t="s">
        <v>1104</v>
      </c>
      <c r="I259" s="69" t="s">
        <v>1105</v>
      </c>
      <c r="J259" s="69" t="s">
        <v>1106</v>
      </c>
      <c r="K259" s="69" t="s">
        <v>1107</v>
      </c>
      <c r="L259" s="68" t="s">
        <v>1108</v>
      </c>
      <c r="M259" s="68" t="s">
        <v>1109</v>
      </c>
      <c r="N259" s="68" t="s">
        <v>1110</v>
      </c>
      <c r="O259" s="68" t="s">
        <v>10</v>
      </c>
      <c r="P259" s="68" t="s">
        <v>11</v>
      </c>
    </row>
    <row r="260" spans="1:16" x14ac:dyDescent="0.25">
      <c r="A260" s="70" t="s">
        <v>194</v>
      </c>
      <c r="B260" s="79" t="s">
        <v>179</v>
      </c>
      <c r="C260" s="70" t="s">
        <v>195</v>
      </c>
      <c r="D260" s="71" t="s">
        <v>1148</v>
      </c>
      <c r="E260" s="73" t="str">
        <f>VLOOKUP($A260,'Прайс-Лист'!$A$7:$P$608, 4,0)</f>
        <v>S-XXL</v>
      </c>
      <c r="F260" s="88"/>
      <c r="G260" s="96"/>
      <c r="H260" s="96"/>
      <c r="I260" s="96"/>
      <c r="J260" s="96"/>
      <c r="K260" s="96"/>
      <c r="L260" s="72">
        <f>SUM(F260:K260)</f>
        <v>0</v>
      </c>
      <c r="M260" s="73">
        <f>L260*N260</f>
        <v>0</v>
      </c>
      <c r="N260" s="73">
        <f>VLOOKUP($A260,'Прайс-Лист'!$A$7:$P$608, 7,0)</f>
        <v>204.94978256999997</v>
      </c>
      <c r="O260" s="73">
        <f>VLOOKUP($A260,'Прайс-Лист'!$A$7:$P$608, 10,0)</f>
        <v>379.15709775449994</v>
      </c>
      <c r="P260" s="73">
        <f>VLOOKUP($A260,'Прайс-Лист'!$A$7:$P$608, 11,0)</f>
        <v>9858.0845416169977</v>
      </c>
    </row>
    <row r="261" spans="1:16" x14ac:dyDescent="0.25">
      <c r="A261" s="70" t="s">
        <v>194</v>
      </c>
      <c r="B261" s="79" t="s">
        <v>179</v>
      </c>
      <c r="C261" s="70" t="s">
        <v>195</v>
      </c>
      <c r="D261" s="71" t="s">
        <v>1125</v>
      </c>
      <c r="E261" s="73" t="str">
        <f>VLOOKUP($A261,'Прайс-Лист'!$A$7:$P$608, 4,0)</f>
        <v>S-XXL</v>
      </c>
      <c r="F261" s="88"/>
      <c r="G261" s="96"/>
      <c r="H261" s="96"/>
      <c r="I261" s="96"/>
      <c r="J261" s="96"/>
      <c r="K261" s="96"/>
      <c r="L261" s="72">
        <f>SUM(F261:K261)</f>
        <v>0</v>
      </c>
      <c r="M261" s="73">
        <f>L261*N261</f>
        <v>0</v>
      </c>
      <c r="N261" s="73">
        <f>VLOOKUP($A261,'Прайс-Лист'!$A$7:$P$608, 7,0)</f>
        <v>204.94978256999997</v>
      </c>
      <c r="O261" s="73">
        <f>VLOOKUP($A261,'Прайс-Лист'!$A$7:$P$608, 10,0)</f>
        <v>379.15709775449994</v>
      </c>
      <c r="P261" s="73">
        <f>VLOOKUP($A261,'Прайс-Лист'!$A$7:$P$608, 11,0)</f>
        <v>9858.0845416169977</v>
      </c>
    </row>
    <row r="262" spans="1:16" x14ac:dyDescent="0.25">
      <c r="A262" s="70" t="s">
        <v>194</v>
      </c>
      <c r="B262" s="79" t="s">
        <v>179</v>
      </c>
      <c r="C262" s="70" t="s">
        <v>195</v>
      </c>
      <c r="D262" s="71" t="s">
        <v>1149</v>
      </c>
      <c r="E262" s="73" t="str">
        <f>VLOOKUP($A262,'Прайс-Лист'!$A$7:$P$608, 4,0)</f>
        <v>S-XXL</v>
      </c>
      <c r="F262" s="88"/>
      <c r="G262" s="96"/>
      <c r="H262" s="96"/>
      <c r="I262" s="96"/>
      <c r="J262" s="96"/>
      <c r="K262" s="96"/>
      <c r="L262" s="72">
        <f t="shared" ref="L262:L267" si="20">SUM(F262:K262)</f>
        <v>0</v>
      </c>
      <c r="M262" s="73">
        <f t="shared" ref="M262:M267" si="21">L262*N262</f>
        <v>0</v>
      </c>
      <c r="N262" s="73">
        <f>VLOOKUP($A262,'Прайс-Лист'!$A$7:$P$608, 7,0)</f>
        <v>204.94978256999997</v>
      </c>
      <c r="O262" s="73">
        <f>VLOOKUP($A262,'Прайс-Лист'!$A$7:$P$608, 10,0)</f>
        <v>379.15709775449994</v>
      </c>
      <c r="P262" s="73">
        <f>VLOOKUP($A262,'Прайс-Лист'!$A$7:$P$608, 11,0)</f>
        <v>9858.0845416169977</v>
      </c>
    </row>
    <row r="263" spans="1:16" x14ac:dyDescent="0.25">
      <c r="A263" s="82" t="s">
        <v>196</v>
      </c>
      <c r="B263" s="86" t="s">
        <v>179</v>
      </c>
      <c r="C263" s="82" t="s">
        <v>197</v>
      </c>
      <c r="D263" s="83" t="s">
        <v>1128</v>
      </c>
      <c r="E263" s="84" t="str">
        <f>VLOOKUP($A263,'Прайс-Лист'!$A$7:$P$608, 4,0)</f>
        <v>S-XXL</v>
      </c>
      <c r="F263" s="88"/>
      <c r="G263" s="95"/>
      <c r="H263" s="95"/>
      <c r="I263" s="95"/>
      <c r="J263" s="95"/>
      <c r="K263" s="95"/>
      <c r="L263" s="85">
        <f>SUM(F263:K263)</f>
        <v>0</v>
      </c>
      <c r="M263" s="84">
        <f>L263*N263</f>
        <v>0</v>
      </c>
      <c r="N263" s="84">
        <f>VLOOKUP($A263,'Прайс-Лист'!$A$7:$P$608, 7,0)</f>
        <v>191.28737744999998</v>
      </c>
      <c r="O263" s="84">
        <f>VLOOKUP($A263,'Прайс-Лист'!$A$7:$P$608, 10,0)</f>
        <v>353.88164828249995</v>
      </c>
      <c r="P263" s="84">
        <f>VLOOKUP($A263,'Прайс-Лист'!$A$7:$P$608, 11,0)</f>
        <v>9200.9228553449993</v>
      </c>
    </row>
    <row r="264" spans="1:16" x14ac:dyDescent="0.25">
      <c r="A264" s="82" t="s">
        <v>196</v>
      </c>
      <c r="B264" s="86" t="s">
        <v>179</v>
      </c>
      <c r="C264" s="82" t="s">
        <v>197</v>
      </c>
      <c r="D264" s="83" t="s">
        <v>1119</v>
      </c>
      <c r="E264" s="84" t="str">
        <f>VLOOKUP($A264,'Прайс-Лист'!$A$7:$P$608, 4,0)</f>
        <v>S-XXL</v>
      </c>
      <c r="F264" s="88"/>
      <c r="G264" s="95"/>
      <c r="H264" s="95"/>
      <c r="I264" s="95"/>
      <c r="J264" s="95"/>
      <c r="K264" s="95"/>
      <c r="L264" s="85">
        <f t="shared" si="20"/>
        <v>0</v>
      </c>
      <c r="M264" s="84">
        <f t="shared" si="21"/>
        <v>0</v>
      </c>
      <c r="N264" s="84">
        <f>VLOOKUP($A264,'Прайс-Лист'!$A$7:$P$608, 7,0)</f>
        <v>191.28737744999998</v>
      </c>
      <c r="O264" s="84">
        <f>VLOOKUP($A264,'Прайс-Лист'!$A$7:$P$608, 10,0)</f>
        <v>353.88164828249995</v>
      </c>
      <c r="P264" s="84">
        <f>VLOOKUP($A264,'Прайс-Лист'!$A$7:$P$608, 11,0)</f>
        <v>9200.9228553449993</v>
      </c>
    </row>
    <row r="265" spans="1:16" x14ac:dyDescent="0.25">
      <c r="A265" s="70" t="s">
        <v>198</v>
      </c>
      <c r="B265" s="79" t="s">
        <v>179</v>
      </c>
      <c r="C265" s="80" t="s">
        <v>199</v>
      </c>
      <c r="D265" s="71" t="s">
        <v>1137</v>
      </c>
      <c r="E265" s="73" t="str">
        <f>VLOOKUP($A265,'Прайс-Лист'!$A$7:$P$608, 4,0)</f>
        <v>S-XXL</v>
      </c>
      <c r="F265" s="88"/>
      <c r="G265" s="96"/>
      <c r="H265" s="96"/>
      <c r="I265" s="96"/>
      <c r="J265" s="96"/>
      <c r="K265" s="96"/>
      <c r="L265" s="72">
        <f t="shared" si="20"/>
        <v>0</v>
      </c>
      <c r="M265" s="73">
        <f t="shared" si="21"/>
        <v>0</v>
      </c>
      <c r="N265" s="73">
        <f>VLOOKUP($A265,'Прайс-Лист'!$A$7:$P$608, 7,0)</f>
        <v>171.49782621399999</v>
      </c>
      <c r="O265" s="73">
        <f>VLOOKUP($A265,'Прайс-Лист'!$A$7:$P$608, 10,0)</f>
        <v>317.27097849590001</v>
      </c>
      <c r="P265" s="73">
        <f>VLOOKUP($A265,'Прайс-Лист'!$A$7:$P$608, 11,0)</f>
        <v>8249.0454408934002</v>
      </c>
    </row>
    <row r="266" spans="1:16" x14ac:dyDescent="0.25">
      <c r="A266" s="70" t="s">
        <v>198</v>
      </c>
      <c r="B266" s="79" t="s">
        <v>179</v>
      </c>
      <c r="C266" s="80" t="s">
        <v>199</v>
      </c>
      <c r="D266" s="71" t="s">
        <v>1111</v>
      </c>
      <c r="E266" s="73" t="str">
        <f>VLOOKUP($A266,'Прайс-Лист'!$A$7:$P$608, 4,0)</f>
        <v>S-XXL</v>
      </c>
      <c r="F266" s="88"/>
      <c r="G266" s="96"/>
      <c r="H266" s="96"/>
      <c r="I266" s="96"/>
      <c r="J266" s="96"/>
      <c r="K266" s="96"/>
      <c r="L266" s="72">
        <f>SUM(F266:K266)</f>
        <v>0</v>
      </c>
      <c r="M266" s="73">
        <f>L266*N266</f>
        <v>0</v>
      </c>
      <c r="N266" s="73">
        <f>VLOOKUP($A266,'Прайс-Лист'!$A$7:$P$608, 7,0)</f>
        <v>171.49782621399999</v>
      </c>
      <c r="O266" s="73">
        <f>VLOOKUP($A266,'Прайс-Лист'!$A$7:$P$608, 10,0)</f>
        <v>317.27097849590001</v>
      </c>
      <c r="P266" s="73">
        <f>VLOOKUP($A266,'Прайс-Лист'!$A$7:$P$608, 11,0)</f>
        <v>8249.0454408934002</v>
      </c>
    </row>
    <row r="267" spans="1:16" x14ac:dyDescent="0.25">
      <c r="A267" s="70" t="s">
        <v>198</v>
      </c>
      <c r="B267" s="79" t="s">
        <v>179</v>
      </c>
      <c r="C267" s="80" t="s">
        <v>199</v>
      </c>
      <c r="D267" s="71" t="s">
        <v>1119</v>
      </c>
      <c r="E267" s="73" t="str">
        <f>VLOOKUP($A267,'Прайс-Лист'!$A$7:$P$608, 4,0)</f>
        <v>S-XXL</v>
      </c>
      <c r="F267" s="88"/>
      <c r="G267" s="96"/>
      <c r="H267" s="96"/>
      <c r="I267" s="96"/>
      <c r="J267" s="96"/>
      <c r="K267" s="96"/>
      <c r="L267" s="72">
        <f t="shared" si="20"/>
        <v>0</v>
      </c>
      <c r="M267" s="73">
        <f t="shared" si="21"/>
        <v>0</v>
      </c>
      <c r="N267" s="73">
        <f>VLOOKUP($A267,'Прайс-Лист'!$A$7:$P$608, 7,0)</f>
        <v>171.49782621399999</v>
      </c>
      <c r="O267" s="73">
        <f>VLOOKUP($A267,'Прайс-Лист'!$A$7:$P$608, 10,0)</f>
        <v>317.27097849590001</v>
      </c>
      <c r="P267" s="73">
        <f>VLOOKUP($A267,'Прайс-Лист'!$A$7:$P$608, 11,0)</f>
        <v>8249.0454408934002</v>
      </c>
    </row>
    <row r="268" spans="1:16" x14ac:dyDescent="0.25">
      <c r="A268" s="29" t="s">
        <v>200</v>
      </c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s="1" customFormat="1" x14ac:dyDescent="0.25">
      <c r="A269" s="66" t="s">
        <v>1099</v>
      </c>
      <c r="B269" s="66" t="s">
        <v>1100</v>
      </c>
      <c r="C269" s="67" t="s">
        <v>1101</v>
      </c>
      <c r="D269" s="66" t="s">
        <v>1102</v>
      </c>
      <c r="E269" s="68" t="s">
        <v>12</v>
      </c>
      <c r="F269" s="69" t="s">
        <v>1103</v>
      </c>
      <c r="G269" s="69" t="s">
        <v>1078</v>
      </c>
      <c r="H269" s="69" t="s">
        <v>1104</v>
      </c>
      <c r="I269" s="69" t="s">
        <v>1105</v>
      </c>
      <c r="J269" s="69" t="s">
        <v>1106</v>
      </c>
      <c r="K269" s="69" t="s">
        <v>1107</v>
      </c>
      <c r="L269" s="68" t="s">
        <v>1108</v>
      </c>
      <c r="M269" s="68" t="s">
        <v>1109</v>
      </c>
      <c r="N269" s="68" t="s">
        <v>1110</v>
      </c>
      <c r="O269" s="68" t="s">
        <v>10</v>
      </c>
      <c r="P269" s="68" t="s">
        <v>11</v>
      </c>
    </row>
    <row r="270" spans="1:16" x14ac:dyDescent="0.25">
      <c r="A270" s="77" t="s">
        <v>201</v>
      </c>
      <c r="B270" s="79" t="s">
        <v>179</v>
      </c>
      <c r="C270" s="77" t="s">
        <v>202</v>
      </c>
      <c r="D270" s="71" t="s">
        <v>1150</v>
      </c>
      <c r="E270" s="73" t="str">
        <f>VLOOKUP($A270,'Прайс-Лист'!$A$7:$P$608, 4,0)</f>
        <v>S-XXL</v>
      </c>
      <c r="F270" s="88"/>
      <c r="G270" s="96"/>
      <c r="H270" s="96">
        <v>1</v>
      </c>
      <c r="I270" s="96">
        <v>1</v>
      </c>
      <c r="J270" s="96">
        <v>1</v>
      </c>
      <c r="K270" s="96"/>
      <c r="L270" s="72">
        <f>SUM(F270:K270)</f>
        <v>3</v>
      </c>
      <c r="M270" s="73">
        <f>L270*N270</f>
        <v>462.89971162499995</v>
      </c>
      <c r="N270" s="73">
        <f>VLOOKUP($A270,'Прайс-Лист'!$A$7:$P$608, 7,0)</f>
        <v>154.29990387499998</v>
      </c>
      <c r="O270" s="73">
        <f>VLOOKUP($A270,'Прайс-Лист'!$A$7:$P$608, 10,0)</f>
        <v>285.45482216874996</v>
      </c>
      <c r="P270" s="73">
        <f>VLOOKUP($A270,'Прайс-Лист'!$A$7:$P$608, 11,0)</f>
        <v>7421.8253763874991</v>
      </c>
    </row>
    <row r="271" spans="1:16" x14ac:dyDescent="0.25">
      <c r="A271" s="77" t="s">
        <v>201</v>
      </c>
      <c r="B271" s="79" t="s">
        <v>179</v>
      </c>
      <c r="C271" s="77" t="s">
        <v>202</v>
      </c>
      <c r="D271" s="71" t="s">
        <v>1117</v>
      </c>
      <c r="E271" s="73" t="str">
        <f>VLOOKUP($A271,'Прайс-Лист'!$A$7:$P$608, 4,0)</f>
        <v>S-XXL</v>
      </c>
      <c r="F271" s="88"/>
      <c r="G271" s="96"/>
      <c r="H271" s="96"/>
      <c r="I271" s="96"/>
      <c r="J271" s="96"/>
      <c r="K271" s="96"/>
      <c r="L271" s="72">
        <f>SUM(F271:K271)</f>
        <v>0</v>
      </c>
      <c r="M271" s="73">
        <f>L271*N271</f>
        <v>0</v>
      </c>
      <c r="N271" s="73">
        <f>VLOOKUP($A271,'Прайс-Лист'!$A$7:$P$608, 7,0)</f>
        <v>154.29990387499998</v>
      </c>
      <c r="O271" s="73">
        <f>VLOOKUP($A271,'Прайс-Лист'!$A$7:$P$608, 10,0)</f>
        <v>285.45482216874996</v>
      </c>
      <c r="P271" s="73">
        <f>VLOOKUP($A271,'Прайс-Лист'!$A$7:$P$608, 11,0)</f>
        <v>7421.8253763874991</v>
      </c>
    </row>
    <row r="272" spans="1:16" x14ac:dyDescent="0.25">
      <c r="A272" s="77" t="s">
        <v>201</v>
      </c>
      <c r="B272" s="79" t="s">
        <v>179</v>
      </c>
      <c r="C272" s="77" t="s">
        <v>202</v>
      </c>
      <c r="D272" s="71" t="s">
        <v>1113</v>
      </c>
      <c r="E272" s="73" t="str">
        <f>VLOOKUP($A272,'Прайс-Лист'!$A$7:$P$608, 4,0)</f>
        <v>S-XXL</v>
      </c>
      <c r="F272" s="88"/>
      <c r="G272" s="96"/>
      <c r="H272" s="96"/>
      <c r="I272" s="96"/>
      <c r="J272" s="96"/>
      <c r="K272" s="96"/>
      <c r="L272" s="72">
        <f t="shared" ref="L272:L280" si="22">SUM(F272:K272)</f>
        <v>0</v>
      </c>
      <c r="M272" s="73">
        <f t="shared" ref="M272:M280" si="23">L272*N272</f>
        <v>0</v>
      </c>
      <c r="N272" s="73">
        <f>VLOOKUP($A272,'Прайс-Лист'!$A$7:$P$608, 7,0)</f>
        <v>154.29990387499998</v>
      </c>
      <c r="O272" s="73">
        <f>VLOOKUP($A272,'Прайс-Лист'!$A$7:$P$608, 10,0)</f>
        <v>285.45482216874996</v>
      </c>
      <c r="P272" s="73">
        <f>VLOOKUP($A272,'Прайс-Лист'!$A$7:$P$608, 11,0)</f>
        <v>7421.8253763874991</v>
      </c>
    </row>
    <row r="273" spans="1:16" x14ac:dyDescent="0.25">
      <c r="A273" s="82" t="s">
        <v>203</v>
      </c>
      <c r="B273" s="86" t="s">
        <v>179</v>
      </c>
      <c r="C273" s="82" t="s">
        <v>204</v>
      </c>
      <c r="D273" s="83" t="s">
        <v>1113</v>
      </c>
      <c r="E273" s="84" t="str">
        <f>VLOOKUP($A273,'Прайс-Лист'!$A$7:$P$608, 4,0)</f>
        <v>S-XXL</v>
      </c>
      <c r="F273" s="88"/>
      <c r="G273" s="95"/>
      <c r="H273" s="95"/>
      <c r="I273" s="95"/>
      <c r="J273" s="95"/>
      <c r="K273" s="95"/>
      <c r="L273" s="85">
        <f t="shared" si="22"/>
        <v>0</v>
      </c>
      <c r="M273" s="84">
        <f t="shared" si="23"/>
        <v>0</v>
      </c>
      <c r="N273" s="84">
        <f>VLOOKUP($A273,'Прайс-Лист'!$A$7:$P$608, 7,0)</f>
        <v>92.950526955000001</v>
      </c>
      <c r="O273" s="84">
        <f>VLOOKUP($A273,'Прайс-Лист'!$A$7:$P$608, 10,0)</f>
        <v>171.95847486675001</v>
      </c>
      <c r="P273" s="84">
        <f>VLOOKUP($A273,'Прайс-Лист'!$A$7:$P$608, 11,0)</f>
        <v>4470.9203465355004</v>
      </c>
    </row>
    <row r="274" spans="1:16" x14ac:dyDescent="0.25">
      <c r="A274" s="77" t="s">
        <v>205</v>
      </c>
      <c r="B274" s="79" t="s">
        <v>179</v>
      </c>
      <c r="C274" s="77" t="s">
        <v>206</v>
      </c>
      <c r="D274" s="71" t="s">
        <v>1117</v>
      </c>
      <c r="E274" s="73" t="str">
        <f>VLOOKUP($A274,'Прайс-Лист'!$A$7:$P$608, 4,0)</f>
        <v>S-XXL</v>
      </c>
      <c r="F274" s="88"/>
      <c r="G274" s="96"/>
      <c r="H274" s="96">
        <v>2</v>
      </c>
      <c r="I274" s="96">
        <v>2</v>
      </c>
      <c r="J274" s="96">
        <v>1</v>
      </c>
      <c r="K274" s="96">
        <v>1</v>
      </c>
      <c r="L274" s="72">
        <f t="shared" si="22"/>
        <v>6</v>
      </c>
      <c r="M274" s="73">
        <f t="shared" si="23"/>
        <v>723.08160989999999</v>
      </c>
      <c r="N274" s="73">
        <f>VLOOKUP($A274,'Прайс-Лист'!$A$7:$P$608, 7,0)</f>
        <v>120.51360165</v>
      </c>
      <c r="O274" s="73">
        <f>VLOOKUP($A274,'Прайс-Лист'!$A$7:$P$608, 10,0)</f>
        <v>222.95016305250002</v>
      </c>
      <c r="P274" s="73">
        <f>VLOOKUP($A274,'Прайс-Лист'!$A$7:$P$608, 11,0)</f>
        <v>5796.7042393650008</v>
      </c>
    </row>
    <row r="275" spans="1:16" x14ac:dyDescent="0.25">
      <c r="A275" s="77" t="s">
        <v>205</v>
      </c>
      <c r="B275" s="79" t="s">
        <v>179</v>
      </c>
      <c r="C275" s="77" t="s">
        <v>206</v>
      </c>
      <c r="D275" s="71" t="s">
        <v>1111</v>
      </c>
      <c r="E275" s="73" t="str">
        <f>VLOOKUP($A275,'Прайс-Лист'!$A$7:$P$608, 4,0)</f>
        <v>S-XXL</v>
      </c>
      <c r="F275" s="88"/>
      <c r="G275" s="96"/>
      <c r="H275" s="96"/>
      <c r="I275" s="96"/>
      <c r="J275" s="96"/>
      <c r="K275" s="96"/>
      <c r="L275" s="72">
        <f>SUM(F275:K275)</f>
        <v>0</v>
      </c>
      <c r="M275" s="73">
        <f>L275*N275</f>
        <v>0</v>
      </c>
      <c r="N275" s="73">
        <f>VLOOKUP($A275,'Прайс-Лист'!$A$7:$P$608, 7,0)</f>
        <v>120.51360165</v>
      </c>
      <c r="O275" s="73">
        <f>VLOOKUP($A275,'Прайс-Лист'!$A$7:$P$608, 10,0)</f>
        <v>222.95016305250002</v>
      </c>
      <c r="P275" s="73">
        <f>VLOOKUP($A275,'Прайс-Лист'!$A$7:$P$608, 11,0)</f>
        <v>5796.7042393650008</v>
      </c>
    </row>
    <row r="276" spans="1:16" x14ac:dyDescent="0.25">
      <c r="A276" s="77" t="s">
        <v>205</v>
      </c>
      <c r="B276" s="79" t="s">
        <v>179</v>
      </c>
      <c r="C276" s="77" t="s">
        <v>206</v>
      </c>
      <c r="D276" s="71" t="s">
        <v>1113</v>
      </c>
      <c r="E276" s="73" t="str">
        <f>VLOOKUP($A276,'Прайс-Лист'!$A$7:$P$608, 4,0)</f>
        <v>S-XXL</v>
      </c>
      <c r="F276" s="88"/>
      <c r="G276" s="96"/>
      <c r="H276" s="96"/>
      <c r="I276" s="96"/>
      <c r="J276" s="96"/>
      <c r="K276" s="96"/>
      <c r="L276" s="72">
        <f t="shared" si="22"/>
        <v>0</v>
      </c>
      <c r="M276" s="73">
        <f t="shared" si="23"/>
        <v>0</v>
      </c>
      <c r="N276" s="73">
        <f>VLOOKUP($A276,'Прайс-Лист'!$A$7:$P$608, 7,0)</f>
        <v>120.51360165</v>
      </c>
      <c r="O276" s="73">
        <f>VLOOKUP($A276,'Прайс-Лист'!$A$7:$P$608, 10,0)</f>
        <v>222.95016305250002</v>
      </c>
      <c r="P276" s="73">
        <f>VLOOKUP($A276,'Прайс-Лист'!$A$7:$P$608, 11,0)</f>
        <v>5796.7042393650008</v>
      </c>
    </row>
    <row r="277" spans="1:16" x14ac:dyDescent="0.25">
      <c r="A277" s="82" t="s">
        <v>207</v>
      </c>
      <c r="B277" s="86" t="s">
        <v>179</v>
      </c>
      <c r="C277" s="86" t="s">
        <v>208</v>
      </c>
      <c r="D277" s="83" t="s">
        <v>1151</v>
      </c>
      <c r="E277" s="84" t="str">
        <f>VLOOKUP($A277,'Прайс-Лист'!$A$7:$P$608, 4,0)</f>
        <v>S-XXL</v>
      </c>
      <c r="F277" s="88"/>
      <c r="G277" s="95"/>
      <c r="H277" s="95"/>
      <c r="I277" s="95"/>
      <c r="J277" s="95"/>
      <c r="K277" s="95"/>
      <c r="L277" s="85">
        <f>SUM(F277:K277)</f>
        <v>0</v>
      </c>
      <c r="M277" s="84">
        <f>L277*N277</f>
        <v>0</v>
      </c>
      <c r="N277" s="84">
        <f>VLOOKUP($A277,'Прайс-Лист'!$A$7:$P$608, 7,0)</f>
        <v>149.81449599999999</v>
      </c>
      <c r="O277" s="84">
        <f>VLOOKUP($A277,'Прайс-Лист'!$A$7:$P$608, 10,0)</f>
        <v>277.15681760000001</v>
      </c>
      <c r="P277" s="84">
        <f>VLOOKUP($A277,'Прайс-Лист'!$A$7:$P$608, 11,0)</f>
        <v>7206.0772575999999</v>
      </c>
    </row>
    <row r="278" spans="1:16" x14ac:dyDescent="0.25">
      <c r="A278" s="82" t="s">
        <v>207</v>
      </c>
      <c r="B278" s="86" t="s">
        <v>179</v>
      </c>
      <c r="C278" s="86" t="s">
        <v>208</v>
      </c>
      <c r="D278" s="83" t="s">
        <v>1125</v>
      </c>
      <c r="E278" s="84" t="str">
        <f>VLOOKUP($A278,'Прайс-Лист'!$A$7:$P$608, 4,0)</f>
        <v>S-XXL</v>
      </c>
      <c r="F278" s="88"/>
      <c r="G278" s="95"/>
      <c r="H278" s="95"/>
      <c r="I278" s="95"/>
      <c r="J278" s="95"/>
      <c r="K278" s="95"/>
      <c r="L278" s="85">
        <f t="shared" si="22"/>
        <v>0</v>
      </c>
      <c r="M278" s="84">
        <f t="shared" si="23"/>
        <v>0</v>
      </c>
      <c r="N278" s="84">
        <f>VLOOKUP($A278,'Прайс-Лист'!$A$7:$P$608, 7,0)</f>
        <v>149.81449599999999</v>
      </c>
      <c r="O278" s="84">
        <f>VLOOKUP($A278,'Прайс-Лист'!$A$7:$P$608, 10,0)</f>
        <v>277.15681760000001</v>
      </c>
      <c r="P278" s="84">
        <f>VLOOKUP($A278,'Прайс-Лист'!$A$7:$P$608, 11,0)</f>
        <v>7206.0772575999999</v>
      </c>
    </row>
    <row r="279" spans="1:16" x14ac:dyDescent="0.25">
      <c r="A279" s="70" t="s">
        <v>209</v>
      </c>
      <c r="B279" s="79" t="s">
        <v>179</v>
      </c>
      <c r="C279" s="80" t="s">
        <v>210</v>
      </c>
      <c r="D279" s="71" t="s">
        <v>1125</v>
      </c>
      <c r="E279" s="73" t="str">
        <f>VLOOKUP($A279,'Прайс-Лист'!$A$7:$P$608, 4,0)</f>
        <v>S-XXL</v>
      </c>
      <c r="F279" s="88"/>
      <c r="G279" s="96"/>
      <c r="H279" s="96"/>
      <c r="I279" s="96"/>
      <c r="J279" s="96"/>
      <c r="K279" s="96"/>
      <c r="L279" s="72">
        <f t="shared" si="22"/>
        <v>0</v>
      </c>
      <c r="M279" s="73">
        <f t="shared" si="23"/>
        <v>0</v>
      </c>
      <c r="N279" s="73">
        <f>VLOOKUP($A279,'Прайс-Лист'!$A$7:$P$608, 7,0)</f>
        <v>123.45240959999998</v>
      </c>
      <c r="O279" s="73">
        <f>VLOOKUP($A279,'Прайс-Лист'!$A$7:$P$608, 10,0)</f>
        <v>228.38695775999997</v>
      </c>
      <c r="P279" s="73">
        <f>VLOOKUP($A279,'Прайс-Лист'!$A$7:$P$608, 11,0)</f>
        <v>5938.0609017599991</v>
      </c>
    </row>
    <row r="280" spans="1:16" x14ac:dyDescent="0.25">
      <c r="A280" s="82" t="s">
        <v>211</v>
      </c>
      <c r="B280" s="86" t="s">
        <v>179</v>
      </c>
      <c r="C280" s="86" t="s">
        <v>212</v>
      </c>
      <c r="D280" s="83" t="s">
        <v>1125</v>
      </c>
      <c r="E280" s="84" t="str">
        <f>VLOOKUP($A280,'Прайс-Лист'!$A$7:$P$608, 4,0)</f>
        <v>S-XXL</v>
      </c>
      <c r="F280" s="88"/>
      <c r="G280" s="95"/>
      <c r="H280" s="95"/>
      <c r="I280" s="95"/>
      <c r="J280" s="95"/>
      <c r="K280" s="95"/>
      <c r="L280" s="85">
        <f t="shared" si="22"/>
        <v>0</v>
      </c>
      <c r="M280" s="84">
        <f t="shared" si="23"/>
        <v>0</v>
      </c>
      <c r="N280" s="84">
        <f>VLOOKUP($A280,'Прайс-Лист'!$A$7:$P$608, 7,0)</f>
        <v>80.184292629999987</v>
      </c>
      <c r="O280" s="84">
        <f>VLOOKUP($A280,'Прайс-Лист'!$A$7:$P$608, 10,0)</f>
        <v>148.34094136549999</v>
      </c>
      <c r="P280" s="84">
        <f>VLOOKUP($A280,'Прайс-Лист'!$A$7:$P$608, 11,0)</f>
        <v>3856.8644755029995</v>
      </c>
    </row>
    <row r="281" spans="1:16" x14ac:dyDescent="0.25">
      <c r="A281" s="29" t="s">
        <v>213</v>
      </c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s="1" customFormat="1" x14ac:dyDescent="0.25">
      <c r="A282" s="66" t="s">
        <v>1099</v>
      </c>
      <c r="B282" s="66" t="s">
        <v>1100</v>
      </c>
      <c r="C282" s="67" t="s">
        <v>1101</v>
      </c>
      <c r="D282" s="66" t="s">
        <v>1102</v>
      </c>
      <c r="E282" s="68" t="s">
        <v>12</v>
      </c>
      <c r="F282" s="69" t="s">
        <v>1103</v>
      </c>
      <c r="G282" s="69" t="s">
        <v>1078</v>
      </c>
      <c r="H282" s="69" t="s">
        <v>1104</v>
      </c>
      <c r="I282" s="69" t="s">
        <v>1105</v>
      </c>
      <c r="J282" s="69" t="s">
        <v>1106</v>
      </c>
      <c r="K282" s="69" t="s">
        <v>1107</v>
      </c>
      <c r="L282" s="68" t="s">
        <v>1108</v>
      </c>
      <c r="M282" s="68" t="s">
        <v>1109</v>
      </c>
      <c r="N282" s="68" t="s">
        <v>1110</v>
      </c>
      <c r="O282" s="68" t="s">
        <v>10</v>
      </c>
      <c r="P282" s="68" t="s">
        <v>11</v>
      </c>
    </row>
    <row r="283" spans="1:16" x14ac:dyDescent="0.25">
      <c r="A283" s="77" t="s">
        <v>214</v>
      </c>
      <c r="B283" s="79" t="s">
        <v>179</v>
      </c>
      <c r="C283" s="77" t="s">
        <v>215</v>
      </c>
      <c r="D283" s="71" t="s">
        <v>1129</v>
      </c>
      <c r="E283" s="73" t="str">
        <f>VLOOKUP($A283,'Прайс-Лист'!$A$7:$P$608, 4,0)</f>
        <v>S-XXL</v>
      </c>
      <c r="F283" s="88"/>
      <c r="G283" s="96"/>
      <c r="H283" s="96"/>
      <c r="I283" s="96"/>
      <c r="J283" s="96"/>
      <c r="K283" s="96"/>
      <c r="L283" s="72">
        <f>SUM(F283:K283)</f>
        <v>0</v>
      </c>
      <c r="M283" s="73">
        <f>L283*N283</f>
        <v>0</v>
      </c>
      <c r="N283" s="73">
        <f>VLOOKUP($A283,'Прайс-Лист'!$A$7:$P$608, 7,0)</f>
        <v>116.29763041</v>
      </c>
      <c r="O283" s="73">
        <f>VLOOKUP($A283,'Прайс-Лист'!$A$7:$P$608, 10,0)</f>
        <v>215.15061625850001</v>
      </c>
      <c r="P283" s="73">
        <f>VLOOKUP($A283,'Прайс-Лист'!$A$7:$P$608, 11,0)</f>
        <v>5593.9160227210004</v>
      </c>
    </row>
    <row r="284" spans="1:16" x14ac:dyDescent="0.25">
      <c r="A284" s="77" t="s">
        <v>214</v>
      </c>
      <c r="B284" s="79" t="s">
        <v>179</v>
      </c>
      <c r="C284" s="77" t="s">
        <v>215</v>
      </c>
      <c r="D284" s="71" t="s">
        <v>1113</v>
      </c>
      <c r="E284" s="73" t="str">
        <f>VLOOKUP($A284,'Прайс-Лист'!$A$7:$P$608, 4,0)</f>
        <v>S-XXL</v>
      </c>
      <c r="F284" s="88"/>
      <c r="G284" s="96"/>
      <c r="H284" s="96"/>
      <c r="I284" s="96"/>
      <c r="J284" s="96"/>
      <c r="K284" s="96"/>
      <c r="L284" s="72">
        <f>SUM(F284:K284)</f>
        <v>0</v>
      </c>
      <c r="M284" s="73">
        <f>L284*N284</f>
        <v>0</v>
      </c>
      <c r="N284" s="73">
        <f>VLOOKUP($A284,'Прайс-Лист'!$A$7:$P$608, 7,0)</f>
        <v>116.29763041</v>
      </c>
      <c r="O284" s="73">
        <f>VLOOKUP($A284,'Прайс-Лист'!$A$7:$P$608, 10,0)</f>
        <v>215.15061625850001</v>
      </c>
      <c r="P284" s="73">
        <f>VLOOKUP($A284,'Прайс-Лист'!$A$7:$P$608, 11,0)</f>
        <v>5593.9160227210004</v>
      </c>
    </row>
    <row r="285" spans="1:16" x14ac:dyDescent="0.25">
      <c r="A285" s="77" t="s">
        <v>214</v>
      </c>
      <c r="B285" s="79" t="s">
        <v>179</v>
      </c>
      <c r="C285" s="77" t="s">
        <v>215</v>
      </c>
      <c r="D285" s="71" t="s">
        <v>1152</v>
      </c>
      <c r="E285" s="73" t="str">
        <f>VLOOKUP($A285,'Прайс-Лист'!$A$7:$P$608, 4,0)</f>
        <v>S-XXL</v>
      </c>
      <c r="F285" s="88"/>
      <c r="G285" s="96"/>
      <c r="H285" s="96"/>
      <c r="I285" s="96"/>
      <c r="J285" s="96"/>
      <c r="K285" s="96"/>
      <c r="L285" s="72">
        <f t="shared" ref="L285:L299" si="24">SUM(F285:K285)</f>
        <v>0</v>
      </c>
      <c r="M285" s="73">
        <f t="shared" ref="M285:M299" si="25">L285*N285</f>
        <v>0</v>
      </c>
      <c r="N285" s="73">
        <f>VLOOKUP($A285,'Прайс-Лист'!$A$7:$P$608, 7,0)</f>
        <v>116.29763041</v>
      </c>
      <c r="O285" s="73">
        <f>VLOOKUP($A285,'Прайс-Лист'!$A$7:$P$608, 10,0)</f>
        <v>215.15061625850001</v>
      </c>
      <c r="P285" s="73">
        <f>VLOOKUP($A285,'Прайс-Лист'!$A$7:$P$608, 11,0)</f>
        <v>5593.9160227210004</v>
      </c>
    </row>
    <row r="286" spans="1:16" x14ac:dyDescent="0.25">
      <c r="A286" s="82" t="s">
        <v>216</v>
      </c>
      <c r="B286" s="86" t="s">
        <v>179</v>
      </c>
      <c r="C286" s="82" t="s">
        <v>217</v>
      </c>
      <c r="D286" s="83" t="s">
        <v>1128</v>
      </c>
      <c r="E286" s="84" t="str">
        <f>VLOOKUP($A286,'Прайс-Лист'!$A$7:$P$608, 4,0)</f>
        <v>S-XXL</v>
      </c>
      <c r="F286" s="88"/>
      <c r="G286" s="95"/>
      <c r="H286" s="95"/>
      <c r="I286" s="95"/>
      <c r="J286" s="95"/>
      <c r="K286" s="95"/>
      <c r="L286" s="85">
        <f>SUM(F286:K286)</f>
        <v>0</v>
      </c>
      <c r="M286" s="84">
        <f>L286*N286</f>
        <v>0</v>
      </c>
      <c r="N286" s="84">
        <f>VLOOKUP($A286,'Прайс-Лист'!$A$7:$P$608, 7,0)</f>
        <v>108.01670113</v>
      </c>
      <c r="O286" s="84">
        <f>VLOOKUP($A286,'Прайс-Лист'!$A$7:$P$608, 10,0)</f>
        <v>199.8308970905</v>
      </c>
      <c r="P286" s="84">
        <f>VLOOKUP($A286,'Прайс-Лист'!$A$7:$P$608, 11,0)</f>
        <v>5195.6033243530001</v>
      </c>
    </row>
    <row r="287" spans="1:16" x14ac:dyDescent="0.25">
      <c r="A287" s="82" t="s">
        <v>216</v>
      </c>
      <c r="B287" s="86" t="s">
        <v>179</v>
      </c>
      <c r="C287" s="82" t="s">
        <v>217</v>
      </c>
      <c r="D287" s="83" t="s">
        <v>1113</v>
      </c>
      <c r="E287" s="84" t="str">
        <f>VLOOKUP($A287,'Прайс-Лист'!$A$7:$P$608, 4,0)</f>
        <v>S-XXL</v>
      </c>
      <c r="F287" s="88"/>
      <c r="G287" s="95"/>
      <c r="H287" s="95"/>
      <c r="I287" s="95"/>
      <c r="J287" s="95"/>
      <c r="K287" s="95"/>
      <c r="L287" s="85">
        <f>SUM(F287:K287)</f>
        <v>0</v>
      </c>
      <c r="M287" s="84">
        <f>L287*N287</f>
        <v>0</v>
      </c>
      <c r="N287" s="84">
        <f>VLOOKUP($A287,'Прайс-Лист'!$A$7:$P$608, 7,0)</f>
        <v>108.01670113</v>
      </c>
      <c r="O287" s="84">
        <f>VLOOKUP($A287,'Прайс-Лист'!$A$7:$P$608, 10,0)</f>
        <v>199.8308970905</v>
      </c>
      <c r="P287" s="84">
        <f>VLOOKUP($A287,'Прайс-Лист'!$A$7:$P$608, 11,0)</f>
        <v>5195.6033243530001</v>
      </c>
    </row>
    <row r="288" spans="1:16" x14ac:dyDescent="0.25">
      <c r="A288" s="82" t="s">
        <v>216</v>
      </c>
      <c r="B288" s="86" t="s">
        <v>179</v>
      </c>
      <c r="C288" s="82" t="s">
        <v>217</v>
      </c>
      <c r="D288" s="83" t="s">
        <v>1129</v>
      </c>
      <c r="E288" s="84" t="str">
        <f>VLOOKUP($A288,'Прайс-Лист'!$A$7:$P$608, 4,0)</f>
        <v>S-XXL</v>
      </c>
      <c r="F288" s="88"/>
      <c r="G288" s="95"/>
      <c r="H288" s="95"/>
      <c r="I288" s="95"/>
      <c r="J288" s="95"/>
      <c r="K288" s="95"/>
      <c r="L288" s="85">
        <f t="shared" si="24"/>
        <v>0</v>
      </c>
      <c r="M288" s="84">
        <f t="shared" si="25"/>
        <v>0</v>
      </c>
      <c r="N288" s="84">
        <f>VLOOKUP($A288,'Прайс-Лист'!$A$7:$P$608, 7,0)</f>
        <v>108.01670113</v>
      </c>
      <c r="O288" s="84">
        <f>VLOOKUP($A288,'Прайс-Лист'!$A$7:$P$608, 10,0)</f>
        <v>199.8308970905</v>
      </c>
      <c r="P288" s="84">
        <f>VLOOKUP($A288,'Прайс-Лист'!$A$7:$P$608, 11,0)</f>
        <v>5195.6033243530001</v>
      </c>
    </row>
    <row r="289" spans="1:16" x14ac:dyDescent="0.25">
      <c r="A289" s="82" t="s">
        <v>216</v>
      </c>
      <c r="B289" s="86" t="s">
        <v>179</v>
      </c>
      <c r="C289" s="82" t="s">
        <v>217</v>
      </c>
      <c r="D289" s="83" t="s">
        <v>1121</v>
      </c>
      <c r="E289" s="84" t="str">
        <f>VLOOKUP($A289,'Прайс-Лист'!$A$7:$P$608, 4,0)</f>
        <v>S-XXL</v>
      </c>
      <c r="F289" s="88"/>
      <c r="G289" s="95"/>
      <c r="H289" s="95"/>
      <c r="I289" s="95"/>
      <c r="J289" s="95"/>
      <c r="K289" s="95"/>
      <c r="L289" s="85">
        <f>SUM(F289:K289)</f>
        <v>0</v>
      </c>
      <c r="M289" s="84">
        <f>L289*N289</f>
        <v>0</v>
      </c>
      <c r="N289" s="84">
        <f>VLOOKUP($A289,'Прайс-Лист'!$A$7:$P$608, 7,0)</f>
        <v>108.01670113</v>
      </c>
      <c r="O289" s="84">
        <f>VLOOKUP($A289,'Прайс-Лист'!$A$7:$P$608, 10,0)</f>
        <v>199.8308970905</v>
      </c>
      <c r="P289" s="84">
        <f>VLOOKUP($A289,'Прайс-Лист'!$A$7:$P$608, 11,0)</f>
        <v>5195.6033243530001</v>
      </c>
    </row>
    <row r="290" spans="1:16" x14ac:dyDescent="0.25">
      <c r="A290" s="82" t="s">
        <v>216</v>
      </c>
      <c r="B290" s="86" t="s">
        <v>179</v>
      </c>
      <c r="C290" s="82" t="s">
        <v>217</v>
      </c>
      <c r="D290" s="83" t="s">
        <v>1124</v>
      </c>
      <c r="E290" s="84" t="str">
        <f>VLOOKUP($A290,'Прайс-Лист'!$A$7:$P$608, 4,0)</f>
        <v>S-XXL</v>
      </c>
      <c r="F290" s="88"/>
      <c r="G290" s="95"/>
      <c r="H290" s="95"/>
      <c r="I290" s="95"/>
      <c r="J290" s="95"/>
      <c r="K290" s="95"/>
      <c r="L290" s="85">
        <f t="shared" si="24"/>
        <v>0</v>
      </c>
      <c r="M290" s="84">
        <f t="shared" si="25"/>
        <v>0</v>
      </c>
      <c r="N290" s="84">
        <f>VLOOKUP($A290,'Прайс-Лист'!$A$7:$P$608, 7,0)</f>
        <v>108.01670113</v>
      </c>
      <c r="O290" s="84">
        <f>VLOOKUP($A290,'Прайс-Лист'!$A$7:$P$608, 10,0)</f>
        <v>199.8308970905</v>
      </c>
      <c r="P290" s="84">
        <f>VLOOKUP($A290,'Прайс-Лист'!$A$7:$P$608, 11,0)</f>
        <v>5195.6033243530001</v>
      </c>
    </row>
    <row r="291" spans="1:16" x14ac:dyDescent="0.25">
      <c r="A291" s="77" t="s">
        <v>218</v>
      </c>
      <c r="B291" s="79" t="s">
        <v>179</v>
      </c>
      <c r="C291" s="77" t="s">
        <v>219</v>
      </c>
      <c r="D291" s="71" t="s">
        <v>1113</v>
      </c>
      <c r="E291" s="73" t="str">
        <f>VLOOKUP($A291,'Прайс-Лист'!$A$7:$P$608, 4,0)</f>
        <v>S-XXL</v>
      </c>
      <c r="F291" s="88"/>
      <c r="G291" s="96"/>
      <c r="H291" s="96"/>
      <c r="I291" s="96"/>
      <c r="J291" s="96"/>
      <c r="K291" s="96"/>
      <c r="L291" s="72">
        <f t="shared" si="24"/>
        <v>0</v>
      </c>
      <c r="M291" s="73">
        <f t="shared" si="25"/>
        <v>0</v>
      </c>
      <c r="N291" s="73">
        <f>VLOOKUP($A291,'Прайс-Лист'!$A$7:$P$608, 7,0)</f>
        <v>85.004727989999992</v>
      </c>
      <c r="O291" s="73">
        <f>VLOOKUP($A291,'Прайс-Лист'!$A$7:$P$608, 10,0)</f>
        <v>157.25874678149998</v>
      </c>
      <c r="P291" s="73">
        <f>VLOOKUP($A291,'Прайс-Лист'!$A$7:$P$608, 11,0)</f>
        <v>4088.7274163189995</v>
      </c>
    </row>
    <row r="292" spans="1:16" x14ac:dyDescent="0.25">
      <c r="A292" s="82" t="s">
        <v>220</v>
      </c>
      <c r="B292" s="86" t="s">
        <v>179</v>
      </c>
      <c r="C292" s="82" t="s">
        <v>221</v>
      </c>
      <c r="D292" s="83" t="s">
        <v>1143</v>
      </c>
      <c r="E292" s="84" t="str">
        <f>VLOOKUP($A292,'Прайс-Лист'!$A$7:$P$608, 4,0)</f>
        <v>XS-XXL</v>
      </c>
      <c r="F292" s="95"/>
      <c r="G292" s="95"/>
      <c r="H292" s="95"/>
      <c r="I292" s="95"/>
      <c r="J292" s="95"/>
      <c r="K292" s="95"/>
      <c r="L292" s="85">
        <f>SUM(F292:K292)</f>
        <v>0</v>
      </c>
      <c r="M292" s="84">
        <f>L292*N292</f>
        <v>0</v>
      </c>
      <c r="N292" s="84">
        <f>VLOOKUP($A292,'Прайс-Лист'!$A$7:$P$608, 7,0)</f>
        <v>81.859837702500002</v>
      </c>
      <c r="O292" s="84">
        <f>VLOOKUP($A292,'Прайс-Лист'!$A$7:$P$608, 10,0)</f>
        <v>151.440699749625</v>
      </c>
      <c r="P292" s="84">
        <f>VLOOKUP($A292,'Прайс-Лист'!$A$7:$P$608, 11,0)</f>
        <v>3937.4581934902499</v>
      </c>
    </row>
    <row r="293" spans="1:16" x14ac:dyDescent="0.25">
      <c r="A293" s="82" t="s">
        <v>220</v>
      </c>
      <c r="B293" s="86" t="s">
        <v>179</v>
      </c>
      <c r="C293" s="82" t="s">
        <v>221</v>
      </c>
      <c r="D293" s="83" t="s">
        <v>1153</v>
      </c>
      <c r="E293" s="84" t="str">
        <f>VLOOKUP($A293,'Прайс-Лист'!$A$7:$P$608, 4,0)</f>
        <v>XS-XXL</v>
      </c>
      <c r="F293" s="95"/>
      <c r="G293" s="95"/>
      <c r="H293" s="95"/>
      <c r="I293" s="95"/>
      <c r="J293" s="95"/>
      <c r="K293" s="95"/>
      <c r="L293" s="85">
        <f>SUM(F293:K293)</f>
        <v>0</v>
      </c>
      <c r="M293" s="84">
        <f>L293*N293</f>
        <v>0</v>
      </c>
      <c r="N293" s="84">
        <f>VLOOKUP($A293,'Прайс-Лист'!$A$7:$P$608, 7,0)</f>
        <v>81.859837702500002</v>
      </c>
      <c r="O293" s="84">
        <f>VLOOKUP($A293,'Прайс-Лист'!$A$7:$P$608, 10,0)</f>
        <v>151.440699749625</v>
      </c>
      <c r="P293" s="84">
        <f>VLOOKUP($A293,'Прайс-Лист'!$A$7:$P$608, 11,0)</f>
        <v>3937.4581934902499</v>
      </c>
    </row>
    <row r="294" spans="1:16" x14ac:dyDescent="0.25">
      <c r="A294" s="82" t="s">
        <v>220</v>
      </c>
      <c r="B294" s="86" t="s">
        <v>179</v>
      </c>
      <c r="C294" s="82" t="s">
        <v>221</v>
      </c>
      <c r="D294" s="83" t="s">
        <v>1124</v>
      </c>
      <c r="E294" s="84" t="str">
        <f>VLOOKUP($A294,'Прайс-Лист'!$A$7:$P$608, 4,0)</f>
        <v>XS-XXL</v>
      </c>
      <c r="F294" s="95"/>
      <c r="G294" s="95"/>
      <c r="H294" s="95"/>
      <c r="I294" s="95"/>
      <c r="J294" s="95"/>
      <c r="K294" s="95"/>
      <c r="L294" s="85">
        <f>SUM(F294:K294)</f>
        <v>0</v>
      </c>
      <c r="M294" s="84">
        <f>L294*N294</f>
        <v>0</v>
      </c>
      <c r="N294" s="84">
        <f>VLOOKUP($A294,'Прайс-Лист'!$A$7:$P$608, 7,0)</f>
        <v>81.859837702500002</v>
      </c>
      <c r="O294" s="84">
        <f>VLOOKUP($A294,'Прайс-Лист'!$A$7:$P$608, 10,0)</f>
        <v>151.440699749625</v>
      </c>
      <c r="P294" s="84">
        <f>VLOOKUP($A294,'Прайс-Лист'!$A$7:$P$608, 11,0)</f>
        <v>3937.4581934902499</v>
      </c>
    </row>
    <row r="295" spans="1:16" x14ac:dyDescent="0.25">
      <c r="A295" s="82" t="s">
        <v>220</v>
      </c>
      <c r="B295" s="86" t="s">
        <v>179</v>
      </c>
      <c r="C295" s="82" t="s">
        <v>221</v>
      </c>
      <c r="D295" s="83" t="s">
        <v>1128</v>
      </c>
      <c r="E295" s="84" t="str">
        <f>VLOOKUP($A295,'Прайс-Лист'!$A$7:$P$608, 4,0)</f>
        <v>XS-XXL</v>
      </c>
      <c r="F295" s="95"/>
      <c r="G295" s="95"/>
      <c r="H295" s="95"/>
      <c r="I295" s="95"/>
      <c r="J295" s="95"/>
      <c r="K295" s="95"/>
      <c r="L295" s="85">
        <f t="shared" si="24"/>
        <v>0</v>
      </c>
      <c r="M295" s="84">
        <f t="shared" si="25"/>
        <v>0</v>
      </c>
      <c r="N295" s="84">
        <f>VLOOKUP($A295,'Прайс-Лист'!$A$7:$P$608, 7,0)</f>
        <v>81.859837702500002</v>
      </c>
      <c r="O295" s="84">
        <f>VLOOKUP($A295,'Прайс-Лист'!$A$7:$P$608, 10,0)</f>
        <v>151.440699749625</v>
      </c>
      <c r="P295" s="84">
        <f>VLOOKUP($A295,'Прайс-Лист'!$A$7:$P$608, 11,0)</f>
        <v>3937.4581934902499</v>
      </c>
    </row>
    <row r="296" spans="1:16" x14ac:dyDescent="0.25">
      <c r="A296" s="82" t="s">
        <v>220</v>
      </c>
      <c r="B296" s="86" t="s">
        <v>179</v>
      </c>
      <c r="C296" s="82" t="s">
        <v>221</v>
      </c>
      <c r="D296" s="83" t="s">
        <v>1113</v>
      </c>
      <c r="E296" s="84" t="str">
        <f>VLOOKUP($A296,'Прайс-Лист'!$A$7:$P$608, 4,0)</f>
        <v>XS-XXL</v>
      </c>
      <c r="F296" s="95"/>
      <c r="G296" s="95"/>
      <c r="H296" s="95"/>
      <c r="I296" s="95"/>
      <c r="J296" s="95"/>
      <c r="K296" s="95"/>
      <c r="L296" s="85">
        <f>SUM(F296:K296)</f>
        <v>0</v>
      </c>
      <c r="M296" s="84">
        <f>L296*N296</f>
        <v>0</v>
      </c>
      <c r="N296" s="84">
        <f>VLOOKUP($A296,'Прайс-Лист'!$A$7:$P$608, 7,0)</f>
        <v>81.859837702500002</v>
      </c>
      <c r="O296" s="84">
        <f>VLOOKUP($A296,'Прайс-Лист'!$A$7:$P$608, 10,0)</f>
        <v>151.440699749625</v>
      </c>
      <c r="P296" s="84">
        <f>VLOOKUP($A296,'Прайс-Лист'!$A$7:$P$608, 11,0)</f>
        <v>3937.4581934902499</v>
      </c>
    </row>
    <row r="297" spans="1:16" x14ac:dyDescent="0.25">
      <c r="A297" s="82" t="s">
        <v>220</v>
      </c>
      <c r="B297" s="86" t="s">
        <v>179</v>
      </c>
      <c r="C297" s="82" t="s">
        <v>221</v>
      </c>
      <c r="D297" s="83" t="s">
        <v>1152</v>
      </c>
      <c r="E297" s="84" t="str">
        <f>VLOOKUP($A297,'Прайс-Лист'!$A$7:$P$608, 4,0)</f>
        <v>XS-XXL</v>
      </c>
      <c r="F297" s="95"/>
      <c r="G297" s="95"/>
      <c r="H297" s="95"/>
      <c r="I297" s="95"/>
      <c r="J297" s="95"/>
      <c r="K297" s="95"/>
      <c r="L297" s="85">
        <f>SUM(F297:K297)</f>
        <v>0</v>
      </c>
      <c r="M297" s="84">
        <f>L297*N297</f>
        <v>0</v>
      </c>
      <c r="N297" s="84">
        <f>VLOOKUP($A297,'Прайс-Лист'!$A$7:$P$608, 7,0)</f>
        <v>81.859837702500002</v>
      </c>
      <c r="O297" s="84">
        <f>VLOOKUP($A297,'Прайс-Лист'!$A$7:$P$608, 10,0)</f>
        <v>151.440699749625</v>
      </c>
      <c r="P297" s="84">
        <f>VLOOKUP($A297,'Прайс-Лист'!$A$7:$P$608, 11,0)</f>
        <v>3937.4581934902499</v>
      </c>
    </row>
    <row r="298" spans="1:16" x14ac:dyDescent="0.25">
      <c r="A298" s="82" t="s">
        <v>220</v>
      </c>
      <c r="B298" s="86" t="s">
        <v>179</v>
      </c>
      <c r="C298" s="82" t="s">
        <v>221</v>
      </c>
      <c r="D298" s="83" t="s">
        <v>1122</v>
      </c>
      <c r="E298" s="84" t="str">
        <f>VLOOKUP($A298,'Прайс-Лист'!$A$7:$P$608, 4,0)</f>
        <v>XS-XXL</v>
      </c>
      <c r="F298" s="95"/>
      <c r="G298" s="95"/>
      <c r="H298" s="95"/>
      <c r="I298" s="95"/>
      <c r="J298" s="95"/>
      <c r="K298" s="95"/>
      <c r="L298" s="85">
        <f t="shared" si="24"/>
        <v>0</v>
      </c>
      <c r="M298" s="84">
        <f t="shared" si="25"/>
        <v>0</v>
      </c>
      <c r="N298" s="84">
        <f>VLOOKUP($A298,'Прайс-Лист'!$A$7:$P$608, 7,0)</f>
        <v>81.859837702500002</v>
      </c>
      <c r="O298" s="84">
        <f>VLOOKUP($A298,'Прайс-Лист'!$A$7:$P$608, 10,0)</f>
        <v>151.440699749625</v>
      </c>
      <c r="P298" s="84">
        <f>VLOOKUP($A298,'Прайс-Лист'!$A$7:$P$608, 11,0)</f>
        <v>3937.4581934902499</v>
      </c>
    </row>
    <row r="299" spans="1:16" x14ac:dyDescent="0.25">
      <c r="A299" s="77" t="s">
        <v>222</v>
      </c>
      <c r="B299" s="79" t="s">
        <v>179</v>
      </c>
      <c r="C299" s="77" t="s">
        <v>223</v>
      </c>
      <c r="D299" s="71" t="s">
        <v>1113</v>
      </c>
      <c r="E299" s="73" t="str">
        <f>VLOOKUP($A299,'Прайс-Лист'!$A$7:$P$608, 4,0)</f>
        <v>S-XXL</v>
      </c>
      <c r="F299" s="88"/>
      <c r="G299" s="96"/>
      <c r="H299" s="96"/>
      <c r="I299" s="96"/>
      <c r="J299" s="96"/>
      <c r="K299" s="96"/>
      <c r="L299" s="72">
        <f t="shared" si="24"/>
        <v>0</v>
      </c>
      <c r="M299" s="73">
        <f t="shared" si="25"/>
        <v>0</v>
      </c>
      <c r="N299" s="73">
        <f>VLOOKUP($A299,'Прайс-Лист'!$A$7:$P$608, 7,0)</f>
        <v>48.639721129999998</v>
      </c>
      <c r="O299" s="73">
        <f>VLOOKUP($A299,'Прайс-Лист'!$A$7:$P$608, 10,0)</f>
        <v>89.983484090499999</v>
      </c>
      <c r="P299" s="73">
        <f>VLOOKUP($A299,'Прайс-Лист'!$A$7:$P$608, 11,0)</f>
        <v>2339.5705863530002</v>
      </c>
    </row>
    <row r="300" spans="1:16" x14ac:dyDescent="0.25">
      <c r="A300" s="29" t="s">
        <v>224</v>
      </c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s="1" customFormat="1" x14ac:dyDescent="0.25">
      <c r="A301" s="66" t="s">
        <v>1099</v>
      </c>
      <c r="B301" s="66" t="s">
        <v>1100</v>
      </c>
      <c r="C301" s="67" t="s">
        <v>1101</v>
      </c>
      <c r="D301" s="66" t="s">
        <v>1102</v>
      </c>
      <c r="E301" s="68" t="s">
        <v>12</v>
      </c>
      <c r="F301" s="69" t="s">
        <v>1103</v>
      </c>
      <c r="G301" s="69" t="s">
        <v>1078</v>
      </c>
      <c r="H301" s="69" t="s">
        <v>1104</v>
      </c>
      <c r="I301" s="69" t="s">
        <v>1105</v>
      </c>
      <c r="J301" s="69" t="s">
        <v>1106</v>
      </c>
      <c r="K301" s="69" t="s">
        <v>1107</v>
      </c>
      <c r="L301" s="68" t="s">
        <v>1108</v>
      </c>
      <c r="M301" s="68" t="s">
        <v>1109</v>
      </c>
      <c r="N301" s="68" t="s">
        <v>1110</v>
      </c>
      <c r="O301" s="68" t="s">
        <v>10</v>
      </c>
      <c r="P301" s="68" t="s">
        <v>11</v>
      </c>
    </row>
    <row r="302" spans="1:16" x14ac:dyDescent="0.25">
      <c r="A302" s="77" t="s">
        <v>225</v>
      </c>
      <c r="B302" s="79" t="s">
        <v>179</v>
      </c>
      <c r="C302" s="77" t="s">
        <v>226</v>
      </c>
      <c r="D302" s="71" t="s">
        <v>1122</v>
      </c>
      <c r="E302" s="73" t="str">
        <f>VLOOKUP($A302,'Прайс-Лист'!$A$7:$P$608, 4,0)</f>
        <v>S-XXL</v>
      </c>
      <c r="F302" s="88"/>
      <c r="G302" s="96"/>
      <c r="H302" s="96"/>
      <c r="I302" s="96"/>
      <c r="J302" s="96"/>
      <c r="K302" s="96"/>
      <c r="L302" s="72">
        <f t="shared" ref="L302:L310" si="26">SUM(F302:K302)</f>
        <v>0</v>
      </c>
      <c r="M302" s="73">
        <f t="shared" ref="M302:M310" si="27">L302*N302</f>
        <v>0</v>
      </c>
      <c r="N302" s="73">
        <f>VLOOKUP($A302,'Прайс-Лист'!$A$7:$P$608, 7,0)</f>
        <v>130.763953125</v>
      </c>
      <c r="O302" s="73">
        <f>VLOOKUP($A302,'Прайс-Лист'!$A$7:$P$608, 10,0)</f>
        <v>241.91331328125003</v>
      </c>
      <c r="P302" s="73">
        <f>VLOOKUP($A302,'Прайс-Лист'!$A$7:$P$608, 11,0)</f>
        <v>6289.7461453125006</v>
      </c>
    </row>
    <row r="303" spans="1:16" x14ac:dyDescent="0.25">
      <c r="A303" s="77" t="s">
        <v>225</v>
      </c>
      <c r="B303" s="79" t="s">
        <v>179</v>
      </c>
      <c r="C303" s="77" t="s">
        <v>226</v>
      </c>
      <c r="D303" s="71" t="s">
        <v>1124</v>
      </c>
      <c r="E303" s="73" t="str">
        <f>VLOOKUP($A303,'Прайс-Лист'!$A$7:$P$608, 4,0)</f>
        <v>S-XXL</v>
      </c>
      <c r="F303" s="88"/>
      <c r="G303" s="96"/>
      <c r="H303" s="96"/>
      <c r="I303" s="96"/>
      <c r="J303" s="96"/>
      <c r="K303" s="96"/>
      <c r="L303" s="72">
        <f t="shared" si="26"/>
        <v>0</v>
      </c>
      <c r="M303" s="73">
        <f t="shared" si="27"/>
        <v>0</v>
      </c>
      <c r="N303" s="73">
        <f>VLOOKUP($A303,'Прайс-Лист'!$A$7:$P$608, 7,0)</f>
        <v>130.763953125</v>
      </c>
      <c r="O303" s="73">
        <f>VLOOKUP($A303,'Прайс-Лист'!$A$7:$P$608, 10,0)</f>
        <v>241.91331328125003</v>
      </c>
      <c r="P303" s="73">
        <f>VLOOKUP($A303,'Прайс-Лист'!$A$7:$P$608, 11,0)</f>
        <v>6289.7461453125006</v>
      </c>
    </row>
    <row r="304" spans="1:16" x14ac:dyDescent="0.25">
      <c r="A304" s="77" t="s">
        <v>225</v>
      </c>
      <c r="B304" s="79" t="s">
        <v>179</v>
      </c>
      <c r="C304" s="77" t="s">
        <v>226</v>
      </c>
      <c r="D304" s="71" t="s">
        <v>1119</v>
      </c>
      <c r="E304" s="73" t="str">
        <f>VLOOKUP($A304,'Прайс-Лист'!$A$7:$P$608, 4,0)</f>
        <v>S-XXL</v>
      </c>
      <c r="F304" s="88"/>
      <c r="G304" s="96"/>
      <c r="H304" s="96"/>
      <c r="I304" s="96"/>
      <c r="J304" s="96"/>
      <c r="K304" s="96"/>
      <c r="L304" s="72">
        <f t="shared" si="26"/>
        <v>0</v>
      </c>
      <c r="M304" s="73">
        <f t="shared" si="27"/>
        <v>0</v>
      </c>
      <c r="N304" s="73">
        <f>VLOOKUP($A304,'Прайс-Лист'!$A$7:$P$608, 7,0)</f>
        <v>130.763953125</v>
      </c>
      <c r="O304" s="73">
        <f>VLOOKUP($A304,'Прайс-Лист'!$A$7:$P$608, 10,0)</f>
        <v>241.91331328125003</v>
      </c>
      <c r="P304" s="73">
        <f>VLOOKUP($A304,'Прайс-Лист'!$A$7:$P$608, 11,0)</f>
        <v>6289.7461453125006</v>
      </c>
    </row>
    <row r="305" spans="1:16" x14ac:dyDescent="0.25">
      <c r="A305" s="82" t="s">
        <v>227</v>
      </c>
      <c r="B305" s="86" t="s">
        <v>179</v>
      </c>
      <c r="C305" s="82" t="s">
        <v>228</v>
      </c>
      <c r="D305" s="83" t="s">
        <v>1122</v>
      </c>
      <c r="E305" s="84" t="str">
        <f>VLOOKUP($A305,'Прайс-Лист'!$A$7:$P$608, 4,0)</f>
        <v>S-XXL</v>
      </c>
      <c r="F305" s="88"/>
      <c r="G305" s="95"/>
      <c r="H305" s="95"/>
      <c r="I305" s="95"/>
      <c r="J305" s="95"/>
      <c r="K305" s="95"/>
      <c r="L305" s="85">
        <f t="shared" si="26"/>
        <v>0</v>
      </c>
      <c r="M305" s="84">
        <f t="shared" si="27"/>
        <v>0</v>
      </c>
      <c r="N305" s="84">
        <f>VLOOKUP($A305,'Прайс-Лист'!$A$7:$P$608, 7,0)</f>
        <v>84.146596950000003</v>
      </c>
      <c r="O305" s="84">
        <f>VLOOKUP($A305,'Прайс-Лист'!$A$7:$P$608, 10,0)</f>
        <v>155.67120435750002</v>
      </c>
      <c r="P305" s="84">
        <f>VLOOKUP($A305,'Прайс-Лист'!$A$7:$P$608, 11,0)</f>
        <v>4047.4513132950005</v>
      </c>
    </row>
    <row r="306" spans="1:16" x14ac:dyDescent="0.25">
      <c r="A306" s="82" t="s">
        <v>227</v>
      </c>
      <c r="B306" s="86" t="s">
        <v>179</v>
      </c>
      <c r="C306" s="82" t="s">
        <v>228</v>
      </c>
      <c r="D306" s="83" t="s">
        <v>1119</v>
      </c>
      <c r="E306" s="84" t="str">
        <f>VLOOKUP($A306,'Прайс-Лист'!$A$7:$P$608, 4,0)</f>
        <v>S-XXL</v>
      </c>
      <c r="F306" s="88"/>
      <c r="G306" s="95"/>
      <c r="H306" s="95">
        <v>2</v>
      </c>
      <c r="I306" s="95">
        <v>3</v>
      </c>
      <c r="J306" s="95">
        <v>2</v>
      </c>
      <c r="K306" s="95"/>
      <c r="L306" s="85">
        <f t="shared" si="26"/>
        <v>7</v>
      </c>
      <c r="M306" s="84">
        <f t="shared" si="27"/>
        <v>589.02617865000002</v>
      </c>
      <c r="N306" s="84">
        <f>VLOOKUP($A306,'Прайс-Лист'!$A$7:$P$608, 7,0)</f>
        <v>84.146596950000003</v>
      </c>
      <c r="O306" s="84">
        <f>VLOOKUP($A306,'Прайс-Лист'!$A$7:$P$608, 10,0)</f>
        <v>155.67120435750002</v>
      </c>
      <c r="P306" s="84">
        <f>VLOOKUP($A306,'Прайс-Лист'!$A$7:$P$608, 11,0)</f>
        <v>4047.4513132950005</v>
      </c>
    </row>
    <row r="307" spans="1:16" x14ac:dyDescent="0.25">
      <c r="A307" s="77" t="s">
        <v>229</v>
      </c>
      <c r="B307" s="79" t="s">
        <v>179</v>
      </c>
      <c r="C307" s="77" t="s">
        <v>230</v>
      </c>
      <c r="D307" s="71" t="s">
        <v>1114</v>
      </c>
      <c r="E307" s="73" t="str">
        <f>VLOOKUP($A307,'Прайс-Лист'!$A$7:$P$608, 4,0)</f>
        <v>S-XXL</v>
      </c>
      <c r="F307" s="88"/>
      <c r="G307" s="96"/>
      <c r="H307" s="96"/>
      <c r="I307" s="96"/>
      <c r="J307" s="96"/>
      <c r="K307" s="96"/>
      <c r="L307" s="72">
        <f t="shared" si="26"/>
        <v>0</v>
      </c>
      <c r="M307" s="73">
        <f t="shared" si="27"/>
        <v>0</v>
      </c>
      <c r="N307" s="73">
        <f>VLOOKUP($A307,'Прайс-Лист'!$A$7:$P$608, 7,0)</f>
        <v>107.23494339999996</v>
      </c>
      <c r="O307" s="73">
        <f>VLOOKUP($A307,'Прайс-Лист'!$A$7:$P$608, 10,0)</f>
        <v>198.38464528999995</v>
      </c>
      <c r="P307" s="73">
        <f>VLOOKUP($A307,'Прайс-Лист'!$A$7:$P$608, 11,0)</f>
        <v>5158.000777539999</v>
      </c>
    </row>
    <row r="308" spans="1:16" x14ac:dyDescent="0.25">
      <c r="A308" s="77" t="s">
        <v>229</v>
      </c>
      <c r="B308" s="79" t="s">
        <v>179</v>
      </c>
      <c r="C308" s="77" t="s">
        <v>230</v>
      </c>
      <c r="D308" s="71" t="s">
        <v>1117</v>
      </c>
      <c r="E308" s="73" t="str">
        <f>VLOOKUP($A308,'Прайс-Лист'!$A$7:$P$608, 4,0)</f>
        <v>S-XXL</v>
      </c>
      <c r="F308" s="88"/>
      <c r="G308" s="96"/>
      <c r="H308" s="96">
        <v>1</v>
      </c>
      <c r="I308" s="96">
        <v>2</v>
      </c>
      <c r="J308" s="96">
        <v>1</v>
      </c>
      <c r="K308" s="96"/>
      <c r="L308" s="72">
        <f t="shared" si="26"/>
        <v>4</v>
      </c>
      <c r="M308" s="73">
        <f t="shared" si="27"/>
        <v>428.93977359999985</v>
      </c>
      <c r="N308" s="73">
        <f>VLOOKUP($A308,'Прайс-Лист'!$A$7:$P$608, 7,0)</f>
        <v>107.23494339999996</v>
      </c>
      <c r="O308" s="73">
        <f>VLOOKUP($A308,'Прайс-Лист'!$A$7:$P$608, 10,0)</f>
        <v>198.38464528999995</v>
      </c>
      <c r="P308" s="73">
        <f>VLOOKUP($A308,'Прайс-Лист'!$A$7:$P$608, 11,0)</f>
        <v>5158.000777539999</v>
      </c>
    </row>
    <row r="309" spans="1:16" x14ac:dyDescent="0.25">
      <c r="A309" s="77" t="s">
        <v>229</v>
      </c>
      <c r="B309" s="79" t="s">
        <v>179</v>
      </c>
      <c r="C309" s="77" t="s">
        <v>230</v>
      </c>
      <c r="D309" s="71" t="s">
        <v>1120</v>
      </c>
      <c r="E309" s="73" t="str">
        <f>VLOOKUP($A309,'Прайс-Лист'!$A$7:$P$608, 4,0)</f>
        <v>S-XXL</v>
      </c>
      <c r="F309" s="88"/>
      <c r="G309" s="96"/>
      <c r="H309" s="96"/>
      <c r="I309" s="96"/>
      <c r="J309" s="96"/>
      <c r="K309" s="96"/>
      <c r="L309" s="72">
        <f t="shared" si="26"/>
        <v>0</v>
      </c>
      <c r="M309" s="73">
        <f t="shared" si="27"/>
        <v>0</v>
      </c>
      <c r="N309" s="73">
        <f>VLOOKUP($A309,'Прайс-Лист'!$A$7:$P$608, 7,0)</f>
        <v>107.23494339999996</v>
      </c>
      <c r="O309" s="73">
        <f>VLOOKUP($A309,'Прайс-Лист'!$A$7:$P$608, 10,0)</f>
        <v>198.38464528999995</v>
      </c>
      <c r="P309" s="73">
        <f>VLOOKUP($A309,'Прайс-Лист'!$A$7:$P$608, 11,0)</f>
        <v>5158.000777539999</v>
      </c>
    </row>
    <row r="310" spans="1:16" x14ac:dyDescent="0.25">
      <c r="A310" s="77" t="s">
        <v>229</v>
      </c>
      <c r="B310" s="79" t="s">
        <v>179</v>
      </c>
      <c r="C310" s="77" t="s">
        <v>230</v>
      </c>
      <c r="D310" s="71" t="s">
        <v>1154</v>
      </c>
      <c r="E310" s="73" t="str">
        <f>VLOOKUP($A310,'Прайс-Лист'!$A$7:$P$608, 4,0)</f>
        <v>S-XXL</v>
      </c>
      <c r="F310" s="88"/>
      <c r="G310" s="96"/>
      <c r="H310" s="96"/>
      <c r="I310" s="96"/>
      <c r="J310" s="96"/>
      <c r="K310" s="96"/>
      <c r="L310" s="72">
        <f t="shared" si="26"/>
        <v>0</v>
      </c>
      <c r="M310" s="73">
        <f t="shared" si="27"/>
        <v>0</v>
      </c>
      <c r="N310" s="73">
        <f>VLOOKUP($A310,'Прайс-Лист'!$A$7:$P$608, 7,0)</f>
        <v>107.23494339999996</v>
      </c>
      <c r="O310" s="73">
        <f>VLOOKUP($A310,'Прайс-Лист'!$A$7:$P$608, 10,0)</f>
        <v>198.38464528999995</v>
      </c>
      <c r="P310" s="73">
        <f>VLOOKUP($A310,'Прайс-Лист'!$A$7:$P$608, 11,0)</f>
        <v>5158.000777539999</v>
      </c>
    </row>
    <row r="311" spans="1:16" x14ac:dyDescent="0.25">
      <c r="A311" s="31" t="s">
        <v>231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1:16" x14ac:dyDescent="0.25">
      <c r="A312" s="29" t="s">
        <v>180</v>
      </c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s="1" customFormat="1" x14ac:dyDescent="0.25">
      <c r="A313" s="66" t="s">
        <v>1099</v>
      </c>
      <c r="B313" s="66" t="s">
        <v>1100</v>
      </c>
      <c r="C313" s="67" t="s">
        <v>1101</v>
      </c>
      <c r="D313" s="66" t="s">
        <v>1102</v>
      </c>
      <c r="E313" s="68" t="s">
        <v>12</v>
      </c>
      <c r="F313" s="69">
        <v>8</v>
      </c>
      <c r="G313" s="69">
        <v>10</v>
      </c>
      <c r="H313" s="69">
        <v>12</v>
      </c>
      <c r="I313" s="69">
        <v>14</v>
      </c>
      <c r="J313" s="69">
        <v>16</v>
      </c>
      <c r="K313" s="69"/>
      <c r="L313" s="68" t="s">
        <v>1108</v>
      </c>
      <c r="M313" s="68" t="s">
        <v>1109</v>
      </c>
      <c r="N313" s="68" t="s">
        <v>1110</v>
      </c>
      <c r="O313" s="68" t="s">
        <v>10</v>
      </c>
      <c r="P313" s="68" t="s">
        <v>11</v>
      </c>
    </row>
    <row r="314" spans="1:16" x14ac:dyDescent="0.25">
      <c r="A314" s="79" t="s">
        <v>232</v>
      </c>
      <c r="B314" s="79" t="s">
        <v>231</v>
      </c>
      <c r="C314" s="80" t="s">
        <v>233</v>
      </c>
      <c r="D314" s="71" t="s">
        <v>1131</v>
      </c>
      <c r="E314" s="73" t="str">
        <f>VLOOKUP($A314,'Прайс-Лист'!$A$7:$P$608, 4,0)</f>
        <v>8-16</v>
      </c>
      <c r="F314" s="96"/>
      <c r="G314" s="96"/>
      <c r="H314" s="96"/>
      <c r="I314" s="96"/>
      <c r="J314" s="96"/>
      <c r="K314" s="88"/>
      <c r="L314" s="72">
        <f>SUM(F314:K314)</f>
        <v>0</v>
      </c>
      <c r="M314" s="73">
        <f>L314*N314</f>
        <v>0</v>
      </c>
      <c r="N314" s="73">
        <f>VLOOKUP($A314,'Прайс-Лист'!$A$7:$P$608, 7,0)</f>
        <v>210.56407287499999</v>
      </c>
      <c r="O314" s="73">
        <f>VLOOKUP($A314,'Прайс-Лист'!$A$7:$P$608, 10,0)</f>
        <v>389.54353481875</v>
      </c>
      <c r="P314" s="73">
        <f>VLOOKUP($A314,'Прайс-Лист'!$A$7:$P$608, 11,0)</f>
        <v>10128.131905287501</v>
      </c>
    </row>
    <row r="315" spans="1:16" x14ac:dyDescent="0.25">
      <c r="A315" s="79" t="s">
        <v>232</v>
      </c>
      <c r="B315" s="79" t="s">
        <v>231</v>
      </c>
      <c r="C315" s="80" t="s">
        <v>233</v>
      </c>
      <c r="D315" s="71" t="s">
        <v>1114</v>
      </c>
      <c r="E315" s="73" t="str">
        <f>VLOOKUP($A315,'Прайс-Лист'!$A$7:$P$608, 4,0)</f>
        <v>8-16</v>
      </c>
      <c r="F315" s="96"/>
      <c r="G315" s="96"/>
      <c r="H315" s="96"/>
      <c r="I315" s="96"/>
      <c r="J315" s="96"/>
      <c r="K315" s="88"/>
      <c r="L315" s="72">
        <f t="shared" ref="L315:L320" si="28">SUM(F315:K315)</f>
        <v>0</v>
      </c>
      <c r="M315" s="73">
        <f t="shared" ref="M315:M320" si="29">L315*N315</f>
        <v>0</v>
      </c>
      <c r="N315" s="73">
        <f>VLOOKUP($A315,'Прайс-Лист'!$A$7:$P$608, 7,0)</f>
        <v>210.56407287499999</v>
      </c>
      <c r="O315" s="73">
        <f>VLOOKUP($A315,'Прайс-Лист'!$A$7:$P$608, 10,0)</f>
        <v>389.54353481875</v>
      </c>
      <c r="P315" s="73">
        <f>VLOOKUP($A315,'Прайс-Лист'!$A$7:$P$608, 11,0)</f>
        <v>10128.131905287501</v>
      </c>
    </row>
    <row r="316" spans="1:16" x14ac:dyDescent="0.25">
      <c r="A316" s="86" t="s">
        <v>234</v>
      </c>
      <c r="B316" s="86" t="s">
        <v>231</v>
      </c>
      <c r="C316" s="86" t="s">
        <v>235</v>
      </c>
      <c r="D316" s="83" t="s">
        <v>1130</v>
      </c>
      <c r="E316" s="84" t="str">
        <f>VLOOKUP($A316,'Прайс-Лист'!$A$7:$P$608, 4,0)</f>
        <v>8-16</v>
      </c>
      <c r="F316" s="95"/>
      <c r="G316" s="95"/>
      <c r="H316" s="95"/>
      <c r="I316" s="95"/>
      <c r="J316" s="95"/>
      <c r="K316" s="88"/>
      <c r="L316" s="85">
        <f t="shared" si="28"/>
        <v>0</v>
      </c>
      <c r="M316" s="84">
        <f t="shared" si="29"/>
        <v>0</v>
      </c>
      <c r="N316" s="84">
        <f>VLOOKUP($A316,'Прайс-Лист'!$A$7:$P$608, 7,0)</f>
        <v>189.64356644999998</v>
      </c>
      <c r="O316" s="84">
        <f>VLOOKUP($A316,'Прайс-Лист'!$A$7:$P$608, 10,0)</f>
        <v>350.84059793249997</v>
      </c>
      <c r="P316" s="84">
        <f>VLOOKUP($A316,'Прайс-Лист'!$A$7:$P$608, 11,0)</f>
        <v>9121.8555462449985</v>
      </c>
    </row>
    <row r="317" spans="1:16" x14ac:dyDescent="0.25">
      <c r="A317" s="86" t="s">
        <v>234</v>
      </c>
      <c r="B317" s="86" t="s">
        <v>231</v>
      </c>
      <c r="C317" s="86" t="s">
        <v>235</v>
      </c>
      <c r="D317" s="83" t="s">
        <v>1113</v>
      </c>
      <c r="E317" s="84" t="str">
        <f>VLOOKUP($A317,'Прайс-Лист'!$A$7:$P$608, 4,0)</f>
        <v>8-16</v>
      </c>
      <c r="F317" s="95"/>
      <c r="G317" s="95"/>
      <c r="H317" s="95"/>
      <c r="I317" s="95"/>
      <c r="J317" s="95"/>
      <c r="K317" s="88"/>
      <c r="L317" s="85">
        <f>SUM(F317:K317)</f>
        <v>0</v>
      </c>
      <c r="M317" s="84">
        <f>L317*N317</f>
        <v>0</v>
      </c>
      <c r="N317" s="84">
        <f>VLOOKUP($A317,'Прайс-Лист'!$A$7:$P$608, 7,0)</f>
        <v>189.64356644999998</v>
      </c>
      <c r="O317" s="84">
        <f>VLOOKUP($A317,'Прайс-Лист'!$A$7:$P$608, 10,0)</f>
        <v>350.84059793249997</v>
      </c>
      <c r="P317" s="84">
        <f>VLOOKUP($A317,'Прайс-Лист'!$A$7:$P$608, 11,0)</f>
        <v>9121.8555462449985</v>
      </c>
    </row>
    <row r="318" spans="1:16" x14ac:dyDescent="0.25">
      <c r="A318" s="86" t="s">
        <v>234</v>
      </c>
      <c r="B318" s="86" t="s">
        <v>231</v>
      </c>
      <c r="C318" s="86" t="s">
        <v>235</v>
      </c>
      <c r="D318" s="83" t="s">
        <v>1129</v>
      </c>
      <c r="E318" s="84" t="str">
        <f>VLOOKUP($A318,'Прайс-Лист'!$A$7:$P$608, 4,0)</f>
        <v>8-16</v>
      </c>
      <c r="F318" s="95"/>
      <c r="G318" s="95"/>
      <c r="H318" s="95"/>
      <c r="I318" s="95"/>
      <c r="J318" s="95"/>
      <c r="K318" s="88"/>
      <c r="L318" s="85">
        <f>SUM(F318:K318)</f>
        <v>0</v>
      </c>
      <c r="M318" s="84">
        <f>L318*N318</f>
        <v>0</v>
      </c>
      <c r="N318" s="84">
        <f>VLOOKUP($A318,'Прайс-Лист'!$A$7:$P$608, 7,0)</f>
        <v>189.64356644999998</v>
      </c>
      <c r="O318" s="84">
        <f>VLOOKUP($A318,'Прайс-Лист'!$A$7:$P$608, 10,0)</f>
        <v>350.84059793249997</v>
      </c>
      <c r="P318" s="84">
        <f>VLOOKUP($A318,'Прайс-Лист'!$A$7:$P$608, 11,0)</f>
        <v>9121.8555462449985</v>
      </c>
    </row>
    <row r="319" spans="1:16" x14ac:dyDescent="0.25">
      <c r="A319" s="86" t="s">
        <v>234</v>
      </c>
      <c r="B319" s="86" t="s">
        <v>231</v>
      </c>
      <c r="C319" s="86" t="s">
        <v>235</v>
      </c>
      <c r="D319" s="83" t="s">
        <v>1133</v>
      </c>
      <c r="E319" s="84" t="str">
        <f>VLOOKUP($A319,'Прайс-Лист'!$A$7:$P$608, 4,0)</f>
        <v>8-16</v>
      </c>
      <c r="F319" s="95"/>
      <c r="G319" s="95"/>
      <c r="H319" s="95"/>
      <c r="I319" s="95"/>
      <c r="J319" s="95"/>
      <c r="K319" s="88"/>
      <c r="L319" s="85">
        <f t="shared" si="28"/>
        <v>0</v>
      </c>
      <c r="M319" s="84">
        <f t="shared" si="29"/>
        <v>0</v>
      </c>
      <c r="N319" s="84">
        <f>VLOOKUP($A319,'Прайс-Лист'!$A$7:$P$608, 7,0)</f>
        <v>189.64356644999998</v>
      </c>
      <c r="O319" s="84">
        <f>VLOOKUP($A319,'Прайс-Лист'!$A$7:$P$608, 10,0)</f>
        <v>350.84059793249997</v>
      </c>
      <c r="P319" s="84">
        <f>VLOOKUP($A319,'Прайс-Лист'!$A$7:$P$608, 11,0)</f>
        <v>9121.8555462449985</v>
      </c>
    </row>
    <row r="320" spans="1:16" x14ac:dyDescent="0.25">
      <c r="A320" s="79" t="s">
        <v>236</v>
      </c>
      <c r="B320" s="79" t="s">
        <v>231</v>
      </c>
      <c r="C320" s="80" t="s">
        <v>237</v>
      </c>
      <c r="D320" s="71" t="s">
        <v>1113</v>
      </c>
      <c r="E320" s="73" t="str">
        <f>VLOOKUP($A320,'Прайс-Лист'!$A$7:$P$608, 4,0)</f>
        <v>8-16</v>
      </c>
      <c r="F320" s="96"/>
      <c r="G320" s="96"/>
      <c r="H320" s="96"/>
      <c r="I320" s="96"/>
      <c r="J320" s="96"/>
      <c r="K320" s="88"/>
      <c r="L320" s="72">
        <f t="shared" si="28"/>
        <v>0</v>
      </c>
      <c r="M320" s="73">
        <f t="shared" si="29"/>
        <v>0</v>
      </c>
      <c r="N320" s="73">
        <f>VLOOKUP($A320,'Прайс-Лист'!$A$7:$P$608, 7,0)</f>
        <v>101.08027410000001</v>
      </c>
      <c r="O320" s="73">
        <f>VLOOKUP($A320,'Прайс-Лист'!$A$7:$P$608, 10,0)</f>
        <v>186.99850708500003</v>
      </c>
      <c r="P320" s="73">
        <f>VLOOKUP($A320,'Прайс-Лист'!$A$7:$P$608, 11,0)</f>
        <v>4861.9611842100003</v>
      </c>
    </row>
    <row r="321" spans="1:16" x14ac:dyDescent="0.25">
      <c r="A321" s="29" t="s">
        <v>193</v>
      </c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s="1" customFormat="1" x14ac:dyDescent="0.25">
      <c r="A322" s="66" t="s">
        <v>1099</v>
      </c>
      <c r="B322" s="66" t="s">
        <v>1100</v>
      </c>
      <c r="C322" s="67" t="s">
        <v>1101</v>
      </c>
      <c r="D322" s="66" t="s">
        <v>1102</v>
      </c>
      <c r="E322" s="68" t="s">
        <v>12</v>
      </c>
      <c r="F322" s="69">
        <v>8</v>
      </c>
      <c r="G322" s="69">
        <v>10</v>
      </c>
      <c r="H322" s="69">
        <v>12</v>
      </c>
      <c r="I322" s="69">
        <v>14</v>
      </c>
      <c r="J322" s="69">
        <v>16</v>
      </c>
      <c r="K322" s="69"/>
      <c r="L322" s="68" t="s">
        <v>1108</v>
      </c>
      <c r="M322" s="68" t="s">
        <v>1109</v>
      </c>
      <c r="N322" s="68" t="s">
        <v>1110</v>
      </c>
      <c r="O322" s="68" t="s">
        <v>10</v>
      </c>
      <c r="P322" s="68" t="s">
        <v>11</v>
      </c>
    </row>
    <row r="323" spans="1:16" x14ac:dyDescent="0.25">
      <c r="A323" s="70" t="s">
        <v>238</v>
      </c>
      <c r="B323" s="79" t="s">
        <v>231</v>
      </c>
      <c r="C323" s="70" t="s">
        <v>239</v>
      </c>
      <c r="D323" s="71" t="s">
        <v>1155</v>
      </c>
      <c r="E323" s="73" t="str">
        <f>VLOOKUP($A323,'Прайс-Лист'!$A$7:$P$608, 4,0)</f>
        <v>8-16</v>
      </c>
      <c r="F323" s="96"/>
      <c r="G323" s="96"/>
      <c r="H323" s="96"/>
      <c r="I323" s="96"/>
      <c r="J323" s="96"/>
      <c r="K323" s="88"/>
      <c r="L323" s="72">
        <f>SUM(F323:K323)</f>
        <v>0</v>
      </c>
      <c r="M323" s="73">
        <f>L323*N323</f>
        <v>0</v>
      </c>
      <c r="N323" s="73">
        <f>VLOOKUP($A323,'Прайс-Лист'!$A$7:$P$608, 7,0)</f>
        <v>192.85850233000002</v>
      </c>
      <c r="O323" s="73">
        <f>VLOOKUP($A323,'Прайс-Лист'!$A$7:$P$608, 10,0)</f>
        <v>356.78822931050007</v>
      </c>
      <c r="P323" s="73">
        <f>VLOOKUP($A323,'Прайс-Лист'!$A$7:$P$608, 11,0)</f>
        <v>9276.493962073002</v>
      </c>
    </row>
    <row r="324" spans="1:16" x14ac:dyDescent="0.25">
      <c r="A324" s="70" t="s">
        <v>238</v>
      </c>
      <c r="B324" s="79" t="s">
        <v>231</v>
      </c>
      <c r="C324" s="70" t="s">
        <v>239</v>
      </c>
      <c r="D324" s="71" t="s">
        <v>1156</v>
      </c>
      <c r="E324" s="73" t="str">
        <f>VLOOKUP($A324,'Прайс-Лист'!$A$7:$P$608, 4,0)</f>
        <v>8-16</v>
      </c>
      <c r="F324" s="96"/>
      <c r="G324" s="96"/>
      <c r="H324" s="96"/>
      <c r="I324" s="96"/>
      <c r="J324" s="96"/>
      <c r="K324" s="88"/>
      <c r="L324" s="72">
        <f t="shared" ref="L324:L329" si="30">SUM(F324:K324)</f>
        <v>0</v>
      </c>
      <c r="M324" s="73">
        <f t="shared" ref="M324:M329" si="31">L324*N324</f>
        <v>0</v>
      </c>
      <c r="N324" s="73">
        <f>VLOOKUP($A324,'Прайс-Лист'!$A$7:$P$608, 7,0)</f>
        <v>192.85850233000002</v>
      </c>
      <c r="O324" s="73">
        <f>VLOOKUP($A324,'Прайс-Лист'!$A$7:$P$608, 10,0)</f>
        <v>356.78822931050007</v>
      </c>
      <c r="P324" s="73">
        <f>VLOOKUP($A324,'Прайс-Лист'!$A$7:$P$608, 11,0)</f>
        <v>9276.493962073002</v>
      </c>
    </row>
    <row r="325" spans="1:16" x14ac:dyDescent="0.25">
      <c r="A325" s="82" t="s">
        <v>240</v>
      </c>
      <c r="B325" s="86" t="s">
        <v>231</v>
      </c>
      <c r="C325" s="82" t="s">
        <v>241</v>
      </c>
      <c r="D325" s="83" t="s">
        <v>1128</v>
      </c>
      <c r="E325" s="84" t="str">
        <f>VLOOKUP($A325,'Прайс-Лист'!$A$7:$P$608, 4,0)</f>
        <v>8-16</v>
      </c>
      <c r="F325" s="95"/>
      <c r="G325" s="95"/>
      <c r="H325" s="95"/>
      <c r="I325" s="95"/>
      <c r="J325" s="95"/>
      <c r="K325" s="88"/>
      <c r="L325" s="85">
        <f>SUM(F325:K325)</f>
        <v>0</v>
      </c>
      <c r="M325" s="84">
        <f>L325*N325</f>
        <v>0</v>
      </c>
      <c r="N325" s="84">
        <f>VLOOKUP($A325,'Прайс-Лист'!$A$7:$P$608, 7,0)</f>
        <v>185.13641003000001</v>
      </c>
      <c r="O325" s="84">
        <f>VLOOKUP($A325,'Прайс-Лист'!$A$7:$P$608, 10,0)</f>
        <v>342.50235855550005</v>
      </c>
      <c r="P325" s="84">
        <f>VLOOKUP($A325,'Прайс-Лист'!$A$7:$P$608, 11,0)</f>
        <v>8905.0613224430017</v>
      </c>
    </row>
    <row r="326" spans="1:16" x14ac:dyDescent="0.25">
      <c r="A326" s="82" t="s">
        <v>240</v>
      </c>
      <c r="B326" s="86" t="s">
        <v>231</v>
      </c>
      <c r="C326" s="82" t="s">
        <v>241</v>
      </c>
      <c r="D326" s="83" t="s">
        <v>1119</v>
      </c>
      <c r="E326" s="84" t="str">
        <f>VLOOKUP($A326,'Прайс-Лист'!$A$7:$P$608, 4,0)</f>
        <v>8-16</v>
      </c>
      <c r="F326" s="95"/>
      <c r="G326" s="95"/>
      <c r="H326" s="95"/>
      <c r="I326" s="95"/>
      <c r="J326" s="95"/>
      <c r="K326" s="88"/>
      <c r="L326" s="85">
        <f t="shared" si="30"/>
        <v>0</v>
      </c>
      <c r="M326" s="84">
        <f t="shared" si="31"/>
        <v>0</v>
      </c>
      <c r="N326" s="84">
        <f>VLOOKUP($A326,'Прайс-Лист'!$A$7:$P$608, 7,0)</f>
        <v>185.13641003000001</v>
      </c>
      <c r="O326" s="84">
        <f>VLOOKUP($A326,'Прайс-Лист'!$A$7:$P$608, 10,0)</f>
        <v>342.50235855550005</v>
      </c>
      <c r="P326" s="84">
        <f>VLOOKUP($A326,'Прайс-Лист'!$A$7:$P$608, 11,0)</f>
        <v>8905.0613224430017</v>
      </c>
    </row>
    <row r="327" spans="1:16" x14ac:dyDescent="0.25">
      <c r="A327" s="70" t="s">
        <v>242</v>
      </c>
      <c r="B327" s="79" t="s">
        <v>231</v>
      </c>
      <c r="C327" s="80" t="s">
        <v>243</v>
      </c>
      <c r="D327" s="71" t="s">
        <v>1131</v>
      </c>
      <c r="E327" s="73" t="str">
        <f>VLOOKUP($A327,'Прайс-Лист'!$A$7:$P$608, 4,0)</f>
        <v>8-16</v>
      </c>
      <c r="F327" s="96"/>
      <c r="G327" s="96">
        <v>1</v>
      </c>
      <c r="H327" s="96">
        <v>1</v>
      </c>
      <c r="I327" s="96">
        <v>1</v>
      </c>
      <c r="J327" s="96"/>
      <c r="K327" s="88"/>
      <c r="L327" s="72">
        <f t="shared" si="30"/>
        <v>3</v>
      </c>
      <c r="M327" s="73">
        <f t="shared" si="31"/>
        <v>481.85018093159999</v>
      </c>
      <c r="N327" s="73">
        <f>VLOOKUP($A327,'Прайс-Лист'!$A$7:$P$608, 7,0)</f>
        <v>160.61672697719999</v>
      </c>
      <c r="O327" s="73">
        <f>VLOOKUP($A327,'Прайс-Лист'!$A$7:$P$608, 10,0)</f>
        <v>297.14094490781997</v>
      </c>
      <c r="P327" s="73">
        <f>VLOOKUP($A327,'Прайс-Лист'!$A$7:$P$608, 11,0)</f>
        <v>7725.6645676033195</v>
      </c>
    </row>
    <row r="328" spans="1:16" x14ac:dyDescent="0.25">
      <c r="A328" s="70" t="s">
        <v>242</v>
      </c>
      <c r="B328" s="79" t="s">
        <v>231</v>
      </c>
      <c r="C328" s="80" t="s">
        <v>243</v>
      </c>
      <c r="D328" s="71" t="s">
        <v>1156</v>
      </c>
      <c r="E328" s="73" t="str">
        <f>VLOOKUP($A328,'Прайс-Лист'!$A$7:$P$608, 4,0)</f>
        <v>8-16</v>
      </c>
      <c r="F328" s="96"/>
      <c r="G328" s="96"/>
      <c r="H328" s="96"/>
      <c r="I328" s="96"/>
      <c r="J328" s="96"/>
      <c r="K328" s="88"/>
      <c r="L328" s="72">
        <f>SUM(F328:K328)</f>
        <v>0</v>
      </c>
      <c r="M328" s="73">
        <f>L328*N328</f>
        <v>0</v>
      </c>
      <c r="N328" s="73">
        <f>VLOOKUP($A328,'Прайс-Лист'!$A$7:$P$608, 7,0)</f>
        <v>160.61672697719999</v>
      </c>
      <c r="O328" s="73">
        <f>VLOOKUP($A328,'Прайс-Лист'!$A$7:$P$608, 10,0)</f>
        <v>297.14094490781997</v>
      </c>
      <c r="P328" s="73">
        <f>VLOOKUP($A328,'Прайс-Лист'!$A$7:$P$608, 11,0)</f>
        <v>7725.6645676033195</v>
      </c>
    </row>
    <row r="329" spans="1:16" x14ac:dyDescent="0.25">
      <c r="A329" s="70" t="s">
        <v>242</v>
      </c>
      <c r="B329" s="79" t="s">
        <v>231</v>
      </c>
      <c r="C329" s="80" t="s">
        <v>243</v>
      </c>
      <c r="D329" s="71" t="s">
        <v>1119</v>
      </c>
      <c r="E329" s="73" t="str">
        <f>VLOOKUP($A329,'Прайс-Лист'!$A$7:$P$608, 4,0)</f>
        <v>8-16</v>
      </c>
      <c r="F329" s="96"/>
      <c r="G329" s="96"/>
      <c r="H329" s="96"/>
      <c r="I329" s="96"/>
      <c r="J329" s="96"/>
      <c r="K329" s="88"/>
      <c r="L329" s="72">
        <f t="shared" si="30"/>
        <v>0</v>
      </c>
      <c r="M329" s="73">
        <f t="shared" si="31"/>
        <v>0</v>
      </c>
      <c r="N329" s="73">
        <f>VLOOKUP($A329,'Прайс-Лист'!$A$7:$P$608, 7,0)</f>
        <v>160.61672697719999</v>
      </c>
      <c r="O329" s="73">
        <f>VLOOKUP($A329,'Прайс-Лист'!$A$7:$P$608, 10,0)</f>
        <v>297.14094490781997</v>
      </c>
      <c r="P329" s="73">
        <f>VLOOKUP($A329,'Прайс-Лист'!$A$7:$P$608, 11,0)</f>
        <v>7725.6645676033195</v>
      </c>
    </row>
    <row r="330" spans="1:16" x14ac:dyDescent="0.25">
      <c r="A330" s="29" t="s">
        <v>200</v>
      </c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s="1" customFormat="1" x14ac:dyDescent="0.25">
      <c r="A331" s="66" t="s">
        <v>1099</v>
      </c>
      <c r="B331" s="66" t="s">
        <v>1100</v>
      </c>
      <c r="C331" s="67" t="s">
        <v>1101</v>
      </c>
      <c r="D331" s="66" t="s">
        <v>1102</v>
      </c>
      <c r="E331" s="68" t="s">
        <v>12</v>
      </c>
      <c r="F331" s="69">
        <v>8</v>
      </c>
      <c r="G331" s="69">
        <v>10</v>
      </c>
      <c r="H331" s="69">
        <v>12</v>
      </c>
      <c r="I331" s="69">
        <v>14</v>
      </c>
      <c r="J331" s="69">
        <v>16</v>
      </c>
      <c r="K331" s="69"/>
      <c r="L331" s="68" t="s">
        <v>1108</v>
      </c>
      <c r="M331" s="68" t="s">
        <v>1109</v>
      </c>
      <c r="N331" s="68" t="s">
        <v>1110</v>
      </c>
      <c r="O331" s="68" t="s">
        <v>10</v>
      </c>
      <c r="P331" s="68" t="s">
        <v>11</v>
      </c>
    </row>
    <row r="332" spans="1:16" x14ac:dyDescent="0.25">
      <c r="A332" s="77" t="s">
        <v>244</v>
      </c>
      <c r="B332" s="79" t="s">
        <v>231</v>
      </c>
      <c r="C332" s="77" t="s">
        <v>245</v>
      </c>
      <c r="D332" s="71" t="s">
        <v>1150</v>
      </c>
      <c r="E332" s="73" t="str">
        <f>VLOOKUP($A332,'Прайс-Лист'!$A$7:$P$608, 4,0)</f>
        <v>8-16</v>
      </c>
      <c r="F332" s="96"/>
      <c r="G332" s="96">
        <v>1</v>
      </c>
      <c r="H332" s="96">
        <v>1</v>
      </c>
      <c r="I332" s="96">
        <v>1</v>
      </c>
      <c r="J332" s="96"/>
      <c r="K332" s="88"/>
      <c r="L332" s="72">
        <f>SUM(F332:K332)</f>
        <v>3</v>
      </c>
      <c r="M332" s="73">
        <f>L332*N332</f>
        <v>437.12045832000001</v>
      </c>
      <c r="N332" s="73">
        <f>VLOOKUP($A332,'Прайс-Лист'!$A$7:$P$608, 7,0)</f>
        <v>145.70681944</v>
      </c>
      <c r="O332" s="73">
        <f>VLOOKUP($A332,'Прайс-Лист'!$A$7:$P$608, 10,0)</f>
        <v>269.55761596400004</v>
      </c>
      <c r="P332" s="73">
        <f>VLOOKUP($A332,'Прайс-Лист'!$A$7:$P$608, 11,0)</f>
        <v>7008.4980150640013</v>
      </c>
    </row>
    <row r="333" spans="1:16" x14ac:dyDescent="0.25">
      <c r="A333" s="77" t="s">
        <v>244</v>
      </c>
      <c r="B333" s="79" t="s">
        <v>231</v>
      </c>
      <c r="C333" s="77" t="s">
        <v>245</v>
      </c>
      <c r="D333" s="71" t="s">
        <v>1113</v>
      </c>
      <c r="E333" s="73" t="str">
        <f>VLOOKUP($A333,'Прайс-Лист'!$A$7:$P$608, 4,0)</f>
        <v>8-16</v>
      </c>
      <c r="F333" s="96"/>
      <c r="G333" s="96"/>
      <c r="H333" s="96"/>
      <c r="I333" s="96"/>
      <c r="J333" s="96"/>
      <c r="K333" s="88"/>
      <c r="L333" s="72">
        <f>SUM(F333:K333)</f>
        <v>0</v>
      </c>
      <c r="M333" s="73">
        <f>L333*N333</f>
        <v>0</v>
      </c>
      <c r="N333" s="73">
        <f>VLOOKUP($A333,'Прайс-Лист'!$A$7:$P$608, 7,0)</f>
        <v>145.70681944</v>
      </c>
      <c r="O333" s="73">
        <f>VLOOKUP($A333,'Прайс-Лист'!$A$7:$P$608, 10,0)</f>
        <v>269.55761596400004</v>
      </c>
      <c r="P333" s="73">
        <f>VLOOKUP($A333,'Прайс-Лист'!$A$7:$P$608, 11,0)</f>
        <v>7008.4980150640013</v>
      </c>
    </row>
    <row r="334" spans="1:16" x14ac:dyDescent="0.25">
      <c r="A334" s="77" t="s">
        <v>244</v>
      </c>
      <c r="B334" s="79" t="s">
        <v>231</v>
      </c>
      <c r="C334" s="77" t="s">
        <v>245</v>
      </c>
      <c r="D334" s="71" t="s">
        <v>1147</v>
      </c>
      <c r="E334" s="73" t="str">
        <f>VLOOKUP($A334,'Прайс-Лист'!$A$7:$P$608, 4,0)</f>
        <v>8-16</v>
      </c>
      <c r="F334" s="96"/>
      <c r="G334" s="96"/>
      <c r="H334" s="96"/>
      <c r="I334" s="96"/>
      <c r="J334" s="96"/>
      <c r="K334" s="88"/>
      <c r="L334" s="72">
        <f t="shared" ref="L334:L341" si="32">SUM(F334:K334)</f>
        <v>0</v>
      </c>
      <c r="M334" s="73">
        <f t="shared" ref="M334:M341" si="33">L334*N334</f>
        <v>0</v>
      </c>
      <c r="N334" s="73">
        <f>VLOOKUP($A334,'Прайс-Лист'!$A$7:$P$608, 7,0)</f>
        <v>145.70681944</v>
      </c>
      <c r="O334" s="73">
        <f>VLOOKUP($A334,'Прайс-Лист'!$A$7:$P$608, 10,0)</f>
        <v>269.55761596400004</v>
      </c>
      <c r="P334" s="73">
        <f>VLOOKUP($A334,'Прайс-Лист'!$A$7:$P$608, 11,0)</f>
        <v>7008.4980150640013</v>
      </c>
    </row>
    <row r="335" spans="1:16" x14ac:dyDescent="0.25">
      <c r="A335" s="82" t="s">
        <v>246</v>
      </c>
      <c r="B335" s="86" t="s">
        <v>231</v>
      </c>
      <c r="C335" s="82" t="s">
        <v>247</v>
      </c>
      <c r="D335" s="83" t="s">
        <v>1113</v>
      </c>
      <c r="E335" s="84" t="str">
        <f>VLOOKUP($A335,'Прайс-Лист'!$A$7:$P$608, 4,0)</f>
        <v>8-16</v>
      </c>
      <c r="F335" s="95"/>
      <c r="G335" s="95"/>
      <c r="H335" s="95"/>
      <c r="I335" s="95"/>
      <c r="J335" s="95"/>
      <c r="K335" s="88"/>
      <c r="L335" s="85">
        <f t="shared" si="32"/>
        <v>0</v>
      </c>
      <c r="M335" s="84">
        <f t="shared" si="33"/>
        <v>0</v>
      </c>
      <c r="N335" s="84">
        <f>VLOOKUP($A335,'Прайс-Лист'!$A$7:$P$608, 7,0)</f>
        <v>89.302948540000003</v>
      </c>
      <c r="O335" s="84">
        <f>VLOOKUP($A335,'Прайс-Лист'!$A$7:$P$608, 10,0)</f>
        <v>165.21045479900002</v>
      </c>
      <c r="P335" s="84">
        <f>VLOOKUP($A335,'Прайс-Лист'!$A$7:$P$608, 11,0)</f>
        <v>4295.4718247740002</v>
      </c>
    </row>
    <row r="336" spans="1:16" x14ac:dyDescent="0.25">
      <c r="A336" s="77" t="s">
        <v>248</v>
      </c>
      <c r="B336" s="79" t="s">
        <v>231</v>
      </c>
      <c r="C336" s="77" t="s">
        <v>249</v>
      </c>
      <c r="D336" s="71" t="s">
        <v>1136</v>
      </c>
      <c r="E336" s="73" t="str">
        <f>VLOOKUP($A336,'Прайс-Лист'!$A$7:$P$608, 4,0)</f>
        <v>8-16</v>
      </c>
      <c r="F336" s="96"/>
      <c r="G336" s="96"/>
      <c r="H336" s="96"/>
      <c r="I336" s="96"/>
      <c r="J336" s="96"/>
      <c r="K336" s="88"/>
      <c r="L336" s="72">
        <f t="shared" si="32"/>
        <v>0</v>
      </c>
      <c r="M336" s="73">
        <f t="shared" si="33"/>
        <v>0</v>
      </c>
      <c r="N336" s="73">
        <f>VLOOKUP($A336,'Прайс-Лист'!$A$7:$P$608, 7,0)</f>
        <v>112.50273333</v>
      </c>
      <c r="O336" s="73">
        <f>VLOOKUP($A336,'Прайс-Лист'!$A$7:$P$608, 10,0)</f>
        <v>208.1300566605</v>
      </c>
      <c r="P336" s="73">
        <f>VLOOKUP($A336,'Прайс-Лист'!$A$7:$P$608, 11,0)</f>
        <v>5411.3814731729999</v>
      </c>
    </row>
    <row r="337" spans="1:16" x14ac:dyDescent="0.25">
      <c r="A337" s="77" t="s">
        <v>248</v>
      </c>
      <c r="B337" s="79" t="s">
        <v>231</v>
      </c>
      <c r="C337" s="77" t="s">
        <v>249</v>
      </c>
      <c r="D337" s="71" t="s">
        <v>1113</v>
      </c>
      <c r="E337" s="73" t="str">
        <f>VLOOKUP($A337,'Прайс-Лист'!$A$7:$P$608, 4,0)</f>
        <v>8-16</v>
      </c>
      <c r="F337" s="96"/>
      <c r="G337" s="96"/>
      <c r="H337" s="96"/>
      <c r="I337" s="96"/>
      <c r="J337" s="96"/>
      <c r="K337" s="88"/>
      <c r="L337" s="72">
        <f>SUM(F337:K337)</f>
        <v>0</v>
      </c>
      <c r="M337" s="73">
        <f>L337*N337</f>
        <v>0</v>
      </c>
      <c r="N337" s="73">
        <f>VLOOKUP($A337,'Прайс-Лист'!$A$7:$P$608, 7,0)</f>
        <v>112.50273333</v>
      </c>
      <c r="O337" s="73">
        <f>VLOOKUP($A337,'Прайс-Лист'!$A$7:$P$608, 10,0)</f>
        <v>208.1300566605</v>
      </c>
      <c r="P337" s="73">
        <f>VLOOKUP($A337,'Прайс-Лист'!$A$7:$P$608, 11,0)</f>
        <v>5411.3814731729999</v>
      </c>
    </row>
    <row r="338" spans="1:16" x14ac:dyDescent="0.25">
      <c r="A338" s="77" t="s">
        <v>248</v>
      </c>
      <c r="B338" s="79" t="s">
        <v>231</v>
      </c>
      <c r="C338" s="77" t="s">
        <v>249</v>
      </c>
      <c r="D338" s="71" t="s">
        <v>1147</v>
      </c>
      <c r="E338" s="73" t="str">
        <f>VLOOKUP($A338,'Прайс-Лист'!$A$7:$P$608, 4,0)</f>
        <v>8-16</v>
      </c>
      <c r="F338" s="96"/>
      <c r="G338" s="96"/>
      <c r="H338" s="96"/>
      <c r="I338" s="96"/>
      <c r="J338" s="96"/>
      <c r="K338" s="88"/>
      <c r="L338" s="72">
        <f t="shared" si="32"/>
        <v>0</v>
      </c>
      <c r="M338" s="73">
        <f t="shared" si="33"/>
        <v>0</v>
      </c>
      <c r="N338" s="73">
        <f>VLOOKUP($A338,'Прайс-Лист'!$A$7:$P$608, 7,0)</f>
        <v>112.50273333</v>
      </c>
      <c r="O338" s="73">
        <f>VLOOKUP($A338,'Прайс-Лист'!$A$7:$P$608, 10,0)</f>
        <v>208.1300566605</v>
      </c>
      <c r="P338" s="73">
        <f>VLOOKUP($A338,'Прайс-Лист'!$A$7:$P$608, 11,0)</f>
        <v>5411.3814731729999</v>
      </c>
    </row>
    <row r="339" spans="1:16" x14ac:dyDescent="0.25">
      <c r="A339" s="82" t="s">
        <v>250</v>
      </c>
      <c r="B339" s="86" t="s">
        <v>231</v>
      </c>
      <c r="C339" s="86" t="s">
        <v>251</v>
      </c>
      <c r="D339" s="83" t="s">
        <v>1151</v>
      </c>
      <c r="E339" s="84" t="str">
        <f>VLOOKUP($A339,'Прайс-Лист'!$A$7:$P$608, 4,0)</f>
        <v>8-16</v>
      </c>
      <c r="F339" s="95"/>
      <c r="G339" s="95"/>
      <c r="H339" s="95"/>
      <c r="I339" s="95"/>
      <c r="J339" s="95"/>
      <c r="K339" s="88"/>
      <c r="L339" s="85">
        <f t="shared" si="32"/>
        <v>0</v>
      </c>
      <c r="M339" s="84">
        <f t="shared" si="33"/>
        <v>0</v>
      </c>
      <c r="N339" s="84">
        <f>VLOOKUP($A339,'Прайс-Лист'!$A$7:$P$608, 7,0)</f>
        <v>138.37105944999996</v>
      </c>
      <c r="O339" s="84">
        <f>VLOOKUP($A339,'Прайс-Лист'!$A$7:$P$608, 10,0)</f>
        <v>255.98645998249995</v>
      </c>
      <c r="P339" s="84">
        <f>VLOOKUP($A339,'Прайс-Лист'!$A$7:$P$608, 11,0)</f>
        <v>6655.6479595449991</v>
      </c>
    </row>
    <row r="340" spans="1:16" x14ac:dyDescent="0.25">
      <c r="A340" s="82" t="s">
        <v>250</v>
      </c>
      <c r="B340" s="86" t="s">
        <v>231</v>
      </c>
      <c r="C340" s="86" t="s">
        <v>251</v>
      </c>
      <c r="D340" s="83" t="s">
        <v>1136</v>
      </c>
      <c r="E340" s="84" t="str">
        <f>VLOOKUP($A340,'Прайс-Лист'!$A$7:$P$608, 4,0)</f>
        <v>8-16</v>
      </c>
      <c r="F340" s="95"/>
      <c r="G340" s="95"/>
      <c r="H340" s="95"/>
      <c r="I340" s="95"/>
      <c r="J340" s="95"/>
      <c r="K340" s="88"/>
      <c r="L340" s="85">
        <f>SUM(F340:K340)</f>
        <v>0</v>
      </c>
      <c r="M340" s="84">
        <f>L340*N340</f>
        <v>0</v>
      </c>
      <c r="N340" s="84">
        <f>VLOOKUP($A340,'Прайс-Лист'!$A$7:$P$608, 7,0)</f>
        <v>138.37105944999996</v>
      </c>
      <c r="O340" s="84">
        <f>VLOOKUP($A340,'Прайс-Лист'!$A$7:$P$608, 10,0)</f>
        <v>255.98645998249995</v>
      </c>
      <c r="P340" s="84">
        <f>VLOOKUP($A340,'Прайс-Лист'!$A$7:$P$608, 11,0)</f>
        <v>6655.6479595449991</v>
      </c>
    </row>
    <row r="341" spans="1:16" x14ac:dyDescent="0.25">
      <c r="A341" s="82" t="s">
        <v>250</v>
      </c>
      <c r="B341" s="86" t="s">
        <v>231</v>
      </c>
      <c r="C341" s="86" t="s">
        <v>251</v>
      </c>
      <c r="D341" s="83" t="s">
        <v>1125</v>
      </c>
      <c r="E341" s="84" t="str">
        <f>VLOOKUP($A341,'Прайс-Лист'!$A$7:$P$608, 4,0)</f>
        <v>8-16</v>
      </c>
      <c r="F341" s="95"/>
      <c r="G341" s="95"/>
      <c r="H341" s="95">
        <v>1</v>
      </c>
      <c r="I341" s="95"/>
      <c r="J341" s="95"/>
      <c r="K341" s="88"/>
      <c r="L341" s="85">
        <f t="shared" si="32"/>
        <v>1</v>
      </c>
      <c r="M341" s="84">
        <f t="shared" si="33"/>
        <v>138.37105944999996</v>
      </c>
      <c r="N341" s="84">
        <f>VLOOKUP($A341,'Прайс-Лист'!$A$7:$P$608, 7,0)</f>
        <v>138.37105944999996</v>
      </c>
      <c r="O341" s="84">
        <f>VLOOKUP($A341,'Прайс-Лист'!$A$7:$P$608, 10,0)</f>
        <v>255.98645998249995</v>
      </c>
      <c r="P341" s="84">
        <f>VLOOKUP($A341,'Прайс-Лист'!$A$7:$P$608, 11,0)</f>
        <v>6655.6479595449991</v>
      </c>
    </row>
    <row r="342" spans="1:16" x14ac:dyDescent="0.25">
      <c r="A342" s="29" t="s">
        <v>213</v>
      </c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s="1" customFormat="1" x14ac:dyDescent="0.25">
      <c r="A343" s="66" t="s">
        <v>1099</v>
      </c>
      <c r="B343" s="66" t="s">
        <v>1100</v>
      </c>
      <c r="C343" s="67" t="s">
        <v>1101</v>
      </c>
      <c r="D343" s="66" t="s">
        <v>1102</v>
      </c>
      <c r="E343" s="68" t="s">
        <v>12</v>
      </c>
      <c r="F343" s="69">
        <v>8</v>
      </c>
      <c r="G343" s="69">
        <v>10</v>
      </c>
      <c r="H343" s="69">
        <v>12</v>
      </c>
      <c r="I343" s="69">
        <v>14</v>
      </c>
      <c r="J343" s="69">
        <v>16</v>
      </c>
      <c r="K343" s="69"/>
      <c r="L343" s="68" t="s">
        <v>1108</v>
      </c>
      <c r="M343" s="68" t="s">
        <v>1109</v>
      </c>
      <c r="N343" s="68" t="s">
        <v>1110</v>
      </c>
      <c r="O343" s="68" t="s">
        <v>10</v>
      </c>
      <c r="P343" s="68" t="s">
        <v>11</v>
      </c>
    </row>
    <row r="344" spans="1:16" x14ac:dyDescent="0.25">
      <c r="A344" s="77" t="s">
        <v>252</v>
      </c>
      <c r="B344" s="79" t="s">
        <v>231</v>
      </c>
      <c r="C344" s="77" t="s">
        <v>253</v>
      </c>
      <c r="D344" s="71" t="s">
        <v>1129</v>
      </c>
      <c r="E344" s="73" t="str">
        <f>VLOOKUP($A344,'Прайс-Лист'!$A$7:$P$608, 4,0)</f>
        <v>8-16</v>
      </c>
      <c r="F344" s="96"/>
      <c r="G344" s="96"/>
      <c r="H344" s="96"/>
      <c r="I344" s="96"/>
      <c r="J344" s="96"/>
      <c r="K344" s="88"/>
      <c r="L344" s="72">
        <f>SUM(F344:K344)</f>
        <v>0</v>
      </c>
      <c r="M344" s="73">
        <f>L344*N344</f>
        <v>0</v>
      </c>
      <c r="N344" s="73">
        <f>VLOOKUP($A344,'Прайс-Лист'!$A$7:$P$608, 7,0)</f>
        <v>109.25674278999999</v>
      </c>
      <c r="O344" s="73">
        <f>VLOOKUP($A344,'Прайс-Лист'!$A$7:$P$608, 10,0)</f>
        <v>202.12497416149998</v>
      </c>
      <c r="P344" s="73">
        <f>VLOOKUP($A344,'Прайс-Лист'!$A$7:$P$608, 11,0)</f>
        <v>5255.2493281989991</v>
      </c>
    </row>
    <row r="345" spans="1:16" x14ac:dyDescent="0.25">
      <c r="A345" s="77" t="s">
        <v>252</v>
      </c>
      <c r="B345" s="79" t="s">
        <v>231</v>
      </c>
      <c r="C345" s="77" t="s">
        <v>253</v>
      </c>
      <c r="D345" s="71" t="s">
        <v>1152</v>
      </c>
      <c r="E345" s="73" t="str">
        <f>VLOOKUP($A345,'Прайс-Лист'!$A$7:$P$608, 4,0)</f>
        <v>8-16</v>
      </c>
      <c r="F345" s="96"/>
      <c r="G345" s="96"/>
      <c r="H345" s="96"/>
      <c r="I345" s="96"/>
      <c r="J345" s="96"/>
      <c r="K345" s="88"/>
      <c r="L345" s="72">
        <f t="shared" ref="L345:L359" si="34">SUM(F345:K345)</f>
        <v>0</v>
      </c>
      <c r="M345" s="73">
        <f t="shared" ref="M345:M359" si="35">L345*N345</f>
        <v>0</v>
      </c>
      <c r="N345" s="73">
        <f>VLOOKUP($A345,'Прайс-Лист'!$A$7:$P$608, 7,0)</f>
        <v>109.25674278999999</v>
      </c>
      <c r="O345" s="73">
        <f>VLOOKUP($A345,'Прайс-Лист'!$A$7:$P$608, 10,0)</f>
        <v>202.12497416149998</v>
      </c>
      <c r="P345" s="73">
        <f>VLOOKUP($A345,'Прайс-Лист'!$A$7:$P$608, 11,0)</f>
        <v>5255.2493281989991</v>
      </c>
    </row>
    <row r="346" spans="1:16" x14ac:dyDescent="0.25">
      <c r="A346" s="82" t="s">
        <v>254</v>
      </c>
      <c r="B346" s="86" t="s">
        <v>231</v>
      </c>
      <c r="C346" s="86" t="s">
        <v>255</v>
      </c>
      <c r="D346" s="83" t="s">
        <v>1113</v>
      </c>
      <c r="E346" s="84" t="str">
        <f>VLOOKUP($A346,'Прайс-Лист'!$A$7:$P$608, 4,0)</f>
        <v>8-16</v>
      </c>
      <c r="F346" s="95"/>
      <c r="G346" s="95"/>
      <c r="H346" s="95"/>
      <c r="I346" s="95"/>
      <c r="J346" s="95"/>
      <c r="K346" s="88"/>
      <c r="L346" s="85">
        <f t="shared" si="34"/>
        <v>0</v>
      </c>
      <c r="M346" s="84">
        <f t="shared" si="35"/>
        <v>0</v>
      </c>
      <c r="N346" s="84">
        <f>VLOOKUP($A346,'Прайс-Лист'!$A$7:$P$608, 7,0)</f>
        <v>100.42225023999998</v>
      </c>
      <c r="O346" s="84">
        <f>VLOOKUP($A346,'Прайс-Лист'!$A$7:$P$608, 10,0)</f>
        <v>185.78116294399999</v>
      </c>
      <c r="P346" s="84">
        <f>VLOOKUP($A346,'Прайс-Лист'!$A$7:$P$608, 11,0)</f>
        <v>4830.310236544</v>
      </c>
    </row>
    <row r="347" spans="1:16" x14ac:dyDescent="0.25">
      <c r="A347" s="82" t="s">
        <v>254</v>
      </c>
      <c r="B347" s="86" t="s">
        <v>231</v>
      </c>
      <c r="C347" s="86" t="s">
        <v>255</v>
      </c>
      <c r="D347" s="83" t="s">
        <v>1129</v>
      </c>
      <c r="E347" s="84" t="str">
        <f>VLOOKUP($A347,'Прайс-Лист'!$A$7:$P$608, 4,0)</f>
        <v>8-16</v>
      </c>
      <c r="F347" s="95"/>
      <c r="G347" s="95"/>
      <c r="H347" s="95"/>
      <c r="I347" s="95"/>
      <c r="J347" s="95"/>
      <c r="K347" s="88"/>
      <c r="L347" s="85">
        <f>SUM(F347:K347)</f>
        <v>0</v>
      </c>
      <c r="M347" s="84">
        <f>L347*N347</f>
        <v>0</v>
      </c>
      <c r="N347" s="84">
        <f>VLOOKUP($A347,'Прайс-Лист'!$A$7:$P$608, 7,0)</f>
        <v>100.42225023999998</v>
      </c>
      <c r="O347" s="84">
        <f>VLOOKUP($A347,'Прайс-Лист'!$A$7:$P$608, 10,0)</f>
        <v>185.78116294399999</v>
      </c>
      <c r="P347" s="84">
        <f>VLOOKUP($A347,'Прайс-Лист'!$A$7:$P$608, 11,0)</f>
        <v>4830.310236544</v>
      </c>
    </row>
    <row r="348" spans="1:16" x14ac:dyDescent="0.25">
      <c r="A348" s="82" t="s">
        <v>254</v>
      </c>
      <c r="B348" s="86" t="s">
        <v>231</v>
      </c>
      <c r="C348" s="86" t="s">
        <v>255</v>
      </c>
      <c r="D348" s="83" t="s">
        <v>1131</v>
      </c>
      <c r="E348" s="84" t="str">
        <f>VLOOKUP($A348,'Прайс-Лист'!$A$7:$P$608, 4,0)</f>
        <v>8-16</v>
      </c>
      <c r="F348" s="95"/>
      <c r="G348" s="95"/>
      <c r="H348" s="95"/>
      <c r="I348" s="95"/>
      <c r="J348" s="95"/>
      <c r="K348" s="88"/>
      <c r="L348" s="85">
        <f>SUM(F348:K348)</f>
        <v>0</v>
      </c>
      <c r="M348" s="84">
        <f>L348*N348</f>
        <v>0</v>
      </c>
      <c r="N348" s="84">
        <f>VLOOKUP($A348,'Прайс-Лист'!$A$7:$P$608, 7,0)</f>
        <v>100.42225023999998</v>
      </c>
      <c r="O348" s="84">
        <f>VLOOKUP($A348,'Прайс-Лист'!$A$7:$P$608, 10,0)</f>
        <v>185.78116294399999</v>
      </c>
      <c r="P348" s="84">
        <f>VLOOKUP($A348,'Прайс-Лист'!$A$7:$P$608, 11,0)</f>
        <v>4830.310236544</v>
      </c>
    </row>
    <row r="349" spans="1:16" x14ac:dyDescent="0.25">
      <c r="A349" s="82" t="s">
        <v>254</v>
      </c>
      <c r="B349" s="86" t="s">
        <v>231</v>
      </c>
      <c r="C349" s="86" t="s">
        <v>255</v>
      </c>
      <c r="D349" s="83" t="s">
        <v>1132</v>
      </c>
      <c r="E349" s="84" t="str">
        <f>VLOOKUP($A349,'Прайс-Лист'!$A$7:$P$608, 4,0)</f>
        <v>8-16</v>
      </c>
      <c r="F349" s="95"/>
      <c r="G349" s="95"/>
      <c r="H349" s="95"/>
      <c r="I349" s="95"/>
      <c r="J349" s="95"/>
      <c r="K349" s="88"/>
      <c r="L349" s="85">
        <f t="shared" si="34"/>
        <v>0</v>
      </c>
      <c r="M349" s="84">
        <f t="shared" si="35"/>
        <v>0</v>
      </c>
      <c r="N349" s="84">
        <f>VLOOKUP($A349,'Прайс-Лист'!$A$7:$P$608, 7,0)</f>
        <v>100.42225023999998</v>
      </c>
      <c r="O349" s="84">
        <f>VLOOKUP($A349,'Прайс-Лист'!$A$7:$P$608, 10,0)</f>
        <v>185.78116294399999</v>
      </c>
      <c r="P349" s="84">
        <f>VLOOKUP($A349,'Прайс-Лист'!$A$7:$P$608, 11,0)</f>
        <v>4830.310236544</v>
      </c>
    </row>
    <row r="350" spans="1:16" x14ac:dyDescent="0.25">
      <c r="A350" s="77" t="s">
        <v>256</v>
      </c>
      <c r="B350" s="79" t="s">
        <v>231</v>
      </c>
      <c r="C350" s="77" t="s">
        <v>257</v>
      </c>
      <c r="D350" s="71" t="s">
        <v>1113</v>
      </c>
      <c r="E350" s="73" t="str">
        <f>VLOOKUP($A350,'Прайс-Лист'!$A$7:$P$608, 4,0)</f>
        <v>8-16</v>
      </c>
      <c r="F350" s="96"/>
      <c r="G350" s="96"/>
      <c r="H350" s="96"/>
      <c r="I350" s="96"/>
      <c r="J350" s="96"/>
      <c r="K350" s="88"/>
      <c r="L350" s="72">
        <f t="shared" si="34"/>
        <v>0</v>
      </c>
      <c r="M350" s="73">
        <f t="shared" si="35"/>
        <v>0</v>
      </c>
      <c r="N350" s="73">
        <f>VLOOKUP($A350,'Прайс-Лист'!$A$7:$P$608, 7,0)</f>
        <v>78.26514696000001</v>
      </c>
      <c r="O350" s="73">
        <f>VLOOKUP($A350,'Прайс-Лист'!$A$7:$P$608, 10,0)</f>
        <v>144.79052187600001</v>
      </c>
      <c r="P350" s="73">
        <f>VLOOKUP($A350,'Прайс-Лист'!$A$7:$P$608, 11,0)</f>
        <v>3764.5535687760002</v>
      </c>
    </row>
    <row r="351" spans="1:16" x14ac:dyDescent="0.25">
      <c r="A351" s="82" t="s">
        <v>258</v>
      </c>
      <c r="B351" s="86" t="s">
        <v>231</v>
      </c>
      <c r="C351" s="82" t="s">
        <v>259</v>
      </c>
      <c r="D351" s="83" t="s">
        <v>1143</v>
      </c>
      <c r="E351" s="84" t="str">
        <f>VLOOKUP($A351,'Прайс-Лист'!$A$7:$P$608, 4,0)</f>
        <v>8-16</v>
      </c>
      <c r="F351" s="95"/>
      <c r="G351" s="95"/>
      <c r="H351" s="95"/>
      <c r="I351" s="95"/>
      <c r="J351" s="95"/>
      <c r="K351" s="88"/>
      <c r="L351" s="85">
        <f>SUM(F351:K351)</f>
        <v>0</v>
      </c>
      <c r="M351" s="84">
        <f>L351*N351</f>
        <v>0</v>
      </c>
      <c r="N351" s="84">
        <f>VLOOKUP($A351,'Прайс-Лист'!$A$7:$P$608, 7,0)</f>
        <v>78.577673037499991</v>
      </c>
      <c r="O351" s="84">
        <f>VLOOKUP($A351,'Прайс-Лист'!$A$7:$P$608, 10,0)</f>
        <v>145.36869511937499</v>
      </c>
      <c r="P351" s="84">
        <f>VLOOKUP($A351,'Прайс-Лист'!$A$7:$P$608, 11,0)</f>
        <v>3779.5860731037496</v>
      </c>
    </row>
    <row r="352" spans="1:16" x14ac:dyDescent="0.25">
      <c r="A352" s="82" t="s">
        <v>258</v>
      </c>
      <c r="B352" s="86" t="s">
        <v>231</v>
      </c>
      <c r="C352" s="82" t="s">
        <v>259</v>
      </c>
      <c r="D352" s="83" t="s">
        <v>1157</v>
      </c>
      <c r="E352" s="84" t="str">
        <f>VLOOKUP($A352,'Прайс-Лист'!$A$7:$P$608, 4,0)</f>
        <v>8-16</v>
      </c>
      <c r="F352" s="95"/>
      <c r="G352" s="95"/>
      <c r="H352" s="95"/>
      <c r="I352" s="95"/>
      <c r="J352" s="95"/>
      <c r="K352" s="88"/>
      <c r="L352" s="85">
        <f>SUM(F352:K352)</f>
        <v>0</v>
      </c>
      <c r="M352" s="84">
        <f>L352*N352</f>
        <v>0</v>
      </c>
      <c r="N352" s="84">
        <f>VLOOKUP($A352,'Прайс-Лист'!$A$7:$P$608, 7,0)</f>
        <v>78.577673037499991</v>
      </c>
      <c r="O352" s="84">
        <f>VLOOKUP($A352,'Прайс-Лист'!$A$7:$P$608, 10,0)</f>
        <v>145.36869511937499</v>
      </c>
      <c r="P352" s="84">
        <f>VLOOKUP($A352,'Прайс-Лист'!$A$7:$P$608, 11,0)</f>
        <v>3779.5860731037496</v>
      </c>
    </row>
    <row r="353" spans="1:16" x14ac:dyDescent="0.25">
      <c r="A353" s="82" t="s">
        <v>258</v>
      </c>
      <c r="B353" s="86" t="s">
        <v>231</v>
      </c>
      <c r="C353" s="82" t="s">
        <v>259</v>
      </c>
      <c r="D353" s="83" t="s">
        <v>1144</v>
      </c>
      <c r="E353" s="84" t="str">
        <f>VLOOKUP($A353,'Прайс-Лист'!$A$7:$P$608, 4,0)</f>
        <v>8-16</v>
      </c>
      <c r="F353" s="95"/>
      <c r="G353" s="95"/>
      <c r="H353" s="95"/>
      <c r="I353" s="95"/>
      <c r="J353" s="95"/>
      <c r="K353" s="88"/>
      <c r="L353" s="85">
        <f>SUM(F353:K353)</f>
        <v>0</v>
      </c>
      <c r="M353" s="84">
        <f>L353*N353</f>
        <v>0</v>
      </c>
      <c r="N353" s="84">
        <f>VLOOKUP($A353,'Прайс-Лист'!$A$7:$P$608, 7,0)</f>
        <v>78.577673037499991</v>
      </c>
      <c r="O353" s="84">
        <f>VLOOKUP($A353,'Прайс-Лист'!$A$7:$P$608, 10,0)</f>
        <v>145.36869511937499</v>
      </c>
      <c r="P353" s="84">
        <f>VLOOKUP($A353,'Прайс-Лист'!$A$7:$P$608, 11,0)</f>
        <v>3779.5860731037496</v>
      </c>
    </row>
    <row r="354" spans="1:16" x14ac:dyDescent="0.25">
      <c r="A354" s="82" t="s">
        <v>258</v>
      </c>
      <c r="B354" s="86" t="s">
        <v>231</v>
      </c>
      <c r="C354" s="82" t="s">
        <v>259</v>
      </c>
      <c r="D354" s="83" t="s">
        <v>1128</v>
      </c>
      <c r="E354" s="84" t="str">
        <f>VLOOKUP($A354,'Прайс-Лист'!$A$7:$P$608, 4,0)</f>
        <v>8-16</v>
      </c>
      <c r="F354" s="95"/>
      <c r="G354" s="95"/>
      <c r="H354" s="95"/>
      <c r="I354" s="95"/>
      <c r="J354" s="95"/>
      <c r="K354" s="88"/>
      <c r="L354" s="85">
        <f>SUM(F354:K354)</f>
        <v>0</v>
      </c>
      <c r="M354" s="84">
        <f>L354*N354</f>
        <v>0</v>
      </c>
      <c r="N354" s="84">
        <f>VLOOKUP($A354,'Прайс-Лист'!$A$7:$P$608, 7,0)</f>
        <v>78.577673037499991</v>
      </c>
      <c r="O354" s="84">
        <f>VLOOKUP($A354,'Прайс-Лист'!$A$7:$P$608, 10,0)</f>
        <v>145.36869511937499</v>
      </c>
      <c r="P354" s="84">
        <f>VLOOKUP($A354,'Прайс-Лист'!$A$7:$P$608, 11,0)</f>
        <v>3779.5860731037496</v>
      </c>
    </row>
    <row r="355" spans="1:16" x14ac:dyDescent="0.25">
      <c r="A355" s="82" t="s">
        <v>258</v>
      </c>
      <c r="B355" s="86" t="s">
        <v>231</v>
      </c>
      <c r="C355" s="82" t="s">
        <v>259</v>
      </c>
      <c r="D355" s="83" t="s">
        <v>1113</v>
      </c>
      <c r="E355" s="84" t="str">
        <f>VLOOKUP($A355,'Прайс-Лист'!$A$7:$P$608, 4,0)</f>
        <v>8-16</v>
      </c>
      <c r="F355" s="95"/>
      <c r="G355" s="95"/>
      <c r="H355" s="95"/>
      <c r="I355" s="95"/>
      <c r="J355" s="95"/>
      <c r="K355" s="88"/>
      <c r="L355" s="85">
        <f t="shared" si="34"/>
        <v>0</v>
      </c>
      <c r="M355" s="84">
        <f t="shared" si="35"/>
        <v>0</v>
      </c>
      <c r="N355" s="84">
        <f>VLOOKUP($A355,'Прайс-Лист'!$A$7:$P$608, 7,0)</f>
        <v>78.577673037499991</v>
      </c>
      <c r="O355" s="84">
        <f>VLOOKUP($A355,'Прайс-Лист'!$A$7:$P$608, 10,0)</f>
        <v>145.36869511937499</v>
      </c>
      <c r="P355" s="84">
        <f>VLOOKUP($A355,'Прайс-Лист'!$A$7:$P$608, 11,0)</f>
        <v>3779.5860731037496</v>
      </c>
    </row>
    <row r="356" spans="1:16" x14ac:dyDescent="0.25">
      <c r="A356" s="82" t="s">
        <v>258</v>
      </c>
      <c r="B356" s="86" t="s">
        <v>231</v>
      </c>
      <c r="C356" s="82" t="s">
        <v>259</v>
      </c>
      <c r="D356" s="83" t="s">
        <v>1124</v>
      </c>
      <c r="E356" s="84" t="str">
        <f>VLOOKUP($A356,'Прайс-Лист'!$A$7:$P$608, 4,0)</f>
        <v>8-16</v>
      </c>
      <c r="F356" s="95"/>
      <c r="G356" s="95"/>
      <c r="H356" s="95"/>
      <c r="I356" s="95"/>
      <c r="J356" s="95"/>
      <c r="K356" s="88"/>
      <c r="L356" s="85">
        <f>SUM(F356:K356)</f>
        <v>0</v>
      </c>
      <c r="M356" s="84">
        <f>L356*N356</f>
        <v>0</v>
      </c>
      <c r="N356" s="84">
        <f>VLOOKUP($A356,'Прайс-Лист'!$A$7:$P$608, 7,0)</f>
        <v>78.577673037499991</v>
      </c>
      <c r="O356" s="84">
        <f>VLOOKUP($A356,'Прайс-Лист'!$A$7:$P$608, 10,0)</f>
        <v>145.36869511937499</v>
      </c>
      <c r="P356" s="84">
        <f>VLOOKUP($A356,'Прайс-Лист'!$A$7:$P$608, 11,0)</f>
        <v>3779.5860731037496</v>
      </c>
    </row>
    <row r="357" spans="1:16" x14ac:dyDescent="0.25">
      <c r="A357" s="82" t="s">
        <v>258</v>
      </c>
      <c r="B357" s="86" t="s">
        <v>231</v>
      </c>
      <c r="C357" s="82" t="s">
        <v>259</v>
      </c>
      <c r="D357" s="83" t="s">
        <v>1158</v>
      </c>
      <c r="E357" s="84" t="str">
        <f>VLOOKUP($A357,'Прайс-Лист'!$A$7:$P$608, 4,0)</f>
        <v>8-16</v>
      </c>
      <c r="F357" s="95"/>
      <c r="G357" s="95"/>
      <c r="H357" s="95"/>
      <c r="I357" s="95"/>
      <c r="J357" s="95"/>
      <c r="K357" s="88"/>
      <c r="L357" s="85">
        <f>SUM(F357:K357)</f>
        <v>0</v>
      </c>
      <c r="M357" s="84">
        <f>L357*N357</f>
        <v>0</v>
      </c>
      <c r="N357" s="84">
        <f>VLOOKUP($A357,'Прайс-Лист'!$A$7:$P$608, 7,0)</f>
        <v>78.577673037499991</v>
      </c>
      <c r="O357" s="84">
        <f>VLOOKUP($A357,'Прайс-Лист'!$A$7:$P$608, 10,0)</f>
        <v>145.36869511937499</v>
      </c>
      <c r="P357" s="84">
        <f>VLOOKUP($A357,'Прайс-Лист'!$A$7:$P$608, 11,0)</f>
        <v>3779.5860731037496</v>
      </c>
    </row>
    <row r="358" spans="1:16" x14ac:dyDescent="0.25">
      <c r="A358" s="82" t="s">
        <v>258</v>
      </c>
      <c r="B358" s="86" t="s">
        <v>231</v>
      </c>
      <c r="C358" s="82" t="s">
        <v>259</v>
      </c>
      <c r="D358" s="83" t="s">
        <v>1132</v>
      </c>
      <c r="E358" s="84" t="str">
        <f>VLOOKUP($A358,'Прайс-Лист'!$A$7:$P$608, 4,0)</f>
        <v>8-16</v>
      </c>
      <c r="F358" s="95"/>
      <c r="G358" s="95"/>
      <c r="H358" s="95"/>
      <c r="I358" s="95"/>
      <c r="J358" s="95"/>
      <c r="K358" s="88"/>
      <c r="L358" s="85">
        <f t="shared" si="34"/>
        <v>0</v>
      </c>
      <c r="M358" s="84">
        <f t="shared" si="35"/>
        <v>0</v>
      </c>
      <c r="N358" s="84">
        <f>VLOOKUP($A358,'Прайс-Лист'!$A$7:$P$608, 7,0)</f>
        <v>78.577673037499991</v>
      </c>
      <c r="O358" s="84">
        <f>VLOOKUP($A358,'Прайс-Лист'!$A$7:$P$608, 10,0)</f>
        <v>145.36869511937499</v>
      </c>
      <c r="P358" s="84">
        <f>VLOOKUP($A358,'Прайс-Лист'!$A$7:$P$608, 11,0)</f>
        <v>3779.5860731037496</v>
      </c>
    </row>
    <row r="359" spans="1:16" x14ac:dyDescent="0.25">
      <c r="A359" s="77" t="s">
        <v>260</v>
      </c>
      <c r="B359" s="79" t="s">
        <v>231</v>
      </c>
      <c r="C359" s="77" t="s">
        <v>261</v>
      </c>
      <c r="D359" s="71" t="s">
        <v>1113</v>
      </c>
      <c r="E359" s="73" t="str">
        <f>VLOOKUP($A359,'Прайс-Лист'!$A$7:$P$608, 4,0)</f>
        <v>8-16</v>
      </c>
      <c r="F359" s="96"/>
      <c r="G359" s="96"/>
      <c r="H359" s="96"/>
      <c r="I359" s="96"/>
      <c r="J359" s="96"/>
      <c r="K359" s="88"/>
      <c r="L359" s="72">
        <f t="shared" si="34"/>
        <v>0</v>
      </c>
      <c r="M359" s="73">
        <f t="shared" si="35"/>
        <v>0</v>
      </c>
      <c r="N359" s="73">
        <f>VLOOKUP($A359,'Прайс-Лист'!$A$7:$P$608, 7,0)</f>
        <v>45.450022670000003</v>
      </c>
      <c r="O359" s="73">
        <f>VLOOKUP($A359,'Прайс-Лист'!$A$7:$P$608, 10,0)</f>
        <v>84.082541939500004</v>
      </c>
      <c r="P359" s="73">
        <f>VLOOKUP($A359,'Прайс-Лист'!$A$7:$P$608, 11,0)</f>
        <v>2186.1460904270002</v>
      </c>
    </row>
    <row r="360" spans="1:16" x14ac:dyDescent="0.25">
      <c r="A360" s="29" t="s">
        <v>224</v>
      </c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s="1" customFormat="1" x14ac:dyDescent="0.25">
      <c r="A361" s="66" t="s">
        <v>1099</v>
      </c>
      <c r="B361" s="66" t="s">
        <v>1100</v>
      </c>
      <c r="C361" s="67" t="s">
        <v>1101</v>
      </c>
      <c r="D361" s="66" t="s">
        <v>1102</v>
      </c>
      <c r="E361" s="68" t="s">
        <v>12</v>
      </c>
      <c r="F361" s="69">
        <v>8</v>
      </c>
      <c r="G361" s="69">
        <v>10</v>
      </c>
      <c r="H361" s="69">
        <v>12</v>
      </c>
      <c r="I361" s="69">
        <v>14</v>
      </c>
      <c r="J361" s="69">
        <v>16</v>
      </c>
      <c r="K361" s="69"/>
      <c r="L361" s="68" t="s">
        <v>1108</v>
      </c>
      <c r="M361" s="68" t="s">
        <v>1109</v>
      </c>
      <c r="N361" s="68" t="s">
        <v>1110</v>
      </c>
      <c r="O361" s="68" t="s">
        <v>10</v>
      </c>
      <c r="P361" s="68" t="s">
        <v>11</v>
      </c>
    </row>
    <row r="362" spans="1:16" x14ac:dyDescent="0.25">
      <c r="A362" s="77" t="s">
        <v>262</v>
      </c>
      <c r="B362" s="79" t="s">
        <v>231</v>
      </c>
      <c r="C362" s="77" t="s">
        <v>263</v>
      </c>
      <c r="D362" s="71" t="s">
        <v>1159</v>
      </c>
      <c r="E362" s="73" t="str">
        <f>VLOOKUP($A362,'Прайс-Лист'!$A$7:$P$608, 4,0)</f>
        <v>8-16</v>
      </c>
      <c r="F362" s="96"/>
      <c r="G362" s="96"/>
      <c r="H362" s="96"/>
      <c r="I362" s="96"/>
      <c r="J362" s="96"/>
      <c r="K362" s="88"/>
      <c r="L362" s="72">
        <f>SUM(F362:K362)</f>
        <v>0</v>
      </c>
      <c r="M362" s="73">
        <f>L362*N362</f>
        <v>0</v>
      </c>
      <c r="N362" s="73">
        <f>VLOOKUP($A362,'Прайс-Лист'!$A$7:$P$608, 7,0)</f>
        <v>124.61159749999999</v>
      </c>
      <c r="O362" s="73">
        <f>VLOOKUP($A362,'Прайс-Лист'!$A$7:$P$608, 10,0)</f>
        <v>230.53145537499998</v>
      </c>
      <c r="P362" s="73">
        <f>VLOOKUP($A362,'Прайс-Лист'!$A$7:$P$608, 11,0)</f>
        <v>5993.8178397499996</v>
      </c>
    </row>
    <row r="363" spans="1:16" x14ac:dyDescent="0.25">
      <c r="A363" s="77" t="s">
        <v>262</v>
      </c>
      <c r="B363" s="79" t="s">
        <v>231</v>
      </c>
      <c r="C363" s="77" t="s">
        <v>263</v>
      </c>
      <c r="D363" s="71" t="s">
        <v>1160</v>
      </c>
      <c r="E363" s="73" t="str">
        <f>VLOOKUP($A363,'Прайс-Лист'!$A$7:$P$608, 4,0)</f>
        <v>8-16</v>
      </c>
      <c r="F363" s="96"/>
      <c r="G363" s="96"/>
      <c r="H363" s="96"/>
      <c r="I363" s="96"/>
      <c r="J363" s="96"/>
      <c r="K363" s="88"/>
      <c r="L363" s="72">
        <f>SUM(F363:K363)</f>
        <v>0</v>
      </c>
      <c r="M363" s="73">
        <f>L363*N363</f>
        <v>0</v>
      </c>
      <c r="N363" s="73">
        <f>VLOOKUP($A363,'Прайс-Лист'!$A$7:$P$608, 7,0)</f>
        <v>124.61159749999999</v>
      </c>
      <c r="O363" s="73">
        <f>VLOOKUP($A363,'Прайс-Лист'!$A$7:$P$608, 10,0)</f>
        <v>230.53145537499998</v>
      </c>
      <c r="P363" s="73">
        <f>VLOOKUP($A363,'Прайс-Лист'!$A$7:$P$608, 11,0)</f>
        <v>5993.8178397499996</v>
      </c>
    </row>
    <row r="364" spans="1:16" x14ac:dyDescent="0.25">
      <c r="A364" s="77" t="s">
        <v>262</v>
      </c>
      <c r="B364" s="79" t="s">
        <v>231</v>
      </c>
      <c r="C364" s="77" t="s">
        <v>263</v>
      </c>
      <c r="D364" s="71" t="s">
        <v>1154</v>
      </c>
      <c r="E364" s="73" t="str">
        <f>VLOOKUP($A364,'Прайс-Лист'!$A$7:$P$608, 4,0)</f>
        <v>8-16</v>
      </c>
      <c r="F364" s="96"/>
      <c r="G364" s="96"/>
      <c r="H364" s="96"/>
      <c r="I364" s="96"/>
      <c r="J364" s="96"/>
      <c r="K364" s="88"/>
      <c r="L364" s="72">
        <f t="shared" ref="L364:L369" si="36">SUM(F364:K364)</f>
        <v>0</v>
      </c>
      <c r="M364" s="73">
        <f t="shared" ref="M364:M369" si="37">L364*N364</f>
        <v>0</v>
      </c>
      <c r="N364" s="73">
        <f>VLOOKUP($A364,'Прайс-Лист'!$A$7:$P$608, 7,0)</f>
        <v>124.61159749999999</v>
      </c>
      <c r="O364" s="73">
        <f>VLOOKUP($A364,'Прайс-Лист'!$A$7:$P$608, 10,0)</f>
        <v>230.53145537499998</v>
      </c>
      <c r="P364" s="73">
        <f>VLOOKUP($A364,'Прайс-Лист'!$A$7:$P$608, 11,0)</f>
        <v>5993.8178397499996</v>
      </c>
    </row>
    <row r="365" spans="1:16" x14ac:dyDescent="0.25">
      <c r="A365" s="82" t="s">
        <v>264</v>
      </c>
      <c r="B365" s="86" t="s">
        <v>231</v>
      </c>
      <c r="C365" s="82" t="s">
        <v>265</v>
      </c>
      <c r="D365" s="83" t="s">
        <v>1119</v>
      </c>
      <c r="E365" s="84" t="str">
        <f>VLOOKUP($A365,'Прайс-Лист'!$A$7:$P$608, 4,0)</f>
        <v>8-16</v>
      </c>
      <c r="F365" s="95">
        <v>1</v>
      </c>
      <c r="G365" s="95">
        <v>2</v>
      </c>
      <c r="H365" s="95">
        <v>2</v>
      </c>
      <c r="I365" s="95">
        <v>1</v>
      </c>
      <c r="J365" s="95"/>
      <c r="K365" s="88"/>
      <c r="L365" s="85">
        <f t="shared" si="36"/>
        <v>6</v>
      </c>
      <c r="M365" s="84">
        <f t="shared" si="37"/>
        <v>488.58029219999992</v>
      </c>
      <c r="N365" s="84">
        <f>VLOOKUP($A365,'Прайс-Лист'!$A$7:$P$608, 7,0)</f>
        <v>81.430048699999986</v>
      </c>
      <c r="O365" s="84">
        <f>VLOOKUP($A365,'Прайс-Лист'!$A$7:$P$608, 10,0)</f>
        <v>150.64559009499999</v>
      </c>
      <c r="P365" s="84">
        <f>VLOOKUP($A365,'Прайс-Лист'!$A$7:$P$608, 11,0)</f>
        <v>3916.7853424699997</v>
      </c>
    </row>
    <row r="366" spans="1:16" x14ac:dyDescent="0.25">
      <c r="A366" s="77" t="s">
        <v>266</v>
      </c>
      <c r="B366" s="79" t="s">
        <v>231</v>
      </c>
      <c r="C366" s="77" t="s">
        <v>267</v>
      </c>
      <c r="D366" s="71" t="s">
        <v>1114</v>
      </c>
      <c r="E366" s="73" t="str">
        <f>VLOOKUP($A366,'Прайс-Лист'!$A$7:$P$608, 4,0)</f>
        <v>8-16</v>
      </c>
      <c r="F366" s="96"/>
      <c r="G366" s="96">
        <v>1</v>
      </c>
      <c r="H366" s="96">
        <v>2</v>
      </c>
      <c r="I366" s="96"/>
      <c r="J366" s="96"/>
      <c r="K366" s="88"/>
      <c r="L366" s="72">
        <f t="shared" si="36"/>
        <v>3</v>
      </c>
      <c r="M366" s="73">
        <f t="shared" si="37"/>
        <v>303.88909200000001</v>
      </c>
      <c r="N366" s="73">
        <f>VLOOKUP($A366,'Прайс-Лист'!$A$7:$P$608, 7,0)</f>
        <v>101.296364</v>
      </c>
      <c r="O366" s="73">
        <f>VLOOKUP($A366,'Прайс-Лист'!$A$7:$P$608, 10,0)</f>
        <v>187.39827339999999</v>
      </c>
      <c r="P366" s="73">
        <f>VLOOKUP($A366,'Прайс-Лист'!$A$7:$P$608, 11,0)</f>
        <v>4872.3551084000001</v>
      </c>
    </row>
    <row r="367" spans="1:16" x14ac:dyDescent="0.25">
      <c r="A367" s="77" t="s">
        <v>266</v>
      </c>
      <c r="B367" s="79" t="s">
        <v>231</v>
      </c>
      <c r="C367" s="77" t="s">
        <v>267</v>
      </c>
      <c r="D367" s="71" t="s">
        <v>1147</v>
      </c>
      <c r="E367" s="73" t="str">
        <f>VLOOKUP($A367,'Прайс-Лист'!$A$7:$P$608, 4,0)</f>
        <v>8-16</v>
      </c>
      <c r="F367" s="96"/>
      <c r="G367" s="96"/>
      <c r="H367" s="96"/>
      <c r="I367" s="96"/>
      <c r="J367" s="96"/>
      <c r="K367" s="88"/>
      <c r="L367" s="72">
        <f>SUM(F367:K367)</f>
        <v>0</v>
      </c>
      <c r="M367" s="73">
        <f>L367*N367</f>
        <v>0</v>
      </c>
      <c r="N367" s="73">
        <f>VLOOKUP($A367,'Прайс-Лист'!$A$7:$P$608, 7,0)</f>
        <v>101.296364</v>
      </c>
      <c r="O367" s="73">
        <f>VLOOKUP($A367,'Прайс-Лист'!$A$7:$P$608, 10,0)</f>
        <v>187.39827339999999</v>
      </c>
      <c r="P367" s="73">
        <f>VLOOKUP($A367,'Прайс-Лист'!$A$7:$P$608, 11,0)</f>
        <v>4872.3551084000001</v>
      </c>
    </row>
    <row r="368" spans="1:16" x14ac:dyDescent="0.25">
      <c r="A368" s="77" t="s">
        <v>266</v>
      </c>
      <c r="B368" s="79" t="s">
        <v>231</v>
      </c>
      <c r="C368" s="77" t="s">
        <v>267</v>
      </c>
      <c r="D368" s="71" t="s">
        <v>1129</v>
      </c>
      <c r="E368" s="73" t="str">
        <f>VLOOKUP($A368,'Прайс-Лист'!$A$7:$P$608, 4,0)</f>
        <v>8-16</v>
      </c>
      <c r="F368" s="96"/>
      <c r="G368" s="96"/>
      <c r="H368" s="96"/>
      <c r="I368" s="96"/>
      <c r="J368" s="96"/>
      <c r="K368" s="88"/>
      <c r="L368" s="72">
        <f>SUM(F368:K368)</f>
        <v>0</v>
      </c>
      <c r="M368" s="73">
        <f>L368*N368</f>
        <v>0</v>
      </c>
      <c r="N368" s="73">
        <f>VLOOKUP($A368,'Прайс-Лист'!$A$7:$P$608, 7,0)</f>
        <v>101.296364</v>
      </c>
      <c r="O368" s="73">
        <f>VLOOKUP($A368,'Прайс-Лист'!$A$7:$P$608, 10,0)</f>
        <v>187.39827339999999</v>
      </c>
      <c r="P368" s="73">
        <f>VLOOKUP($A368,'Прайс-Лист'!$A$7:$P$608, 11,0)</f>
        <v>4872.3551084000001</v>
      </c>
    </row>
    <row r="369" spans="1:16" x14ac:dyDescent="0.25">
      <c r="A369" s="77" t="s">
        <v>266</v>
      </c>
      <c r="B369" s="79" t="s">
        <v>231</v>
      </c>
      <c r="C369" s="77" t="s">
        <v>267</v>
      </c>
      <c r="D369" s="71" t="s">
        <v>1154</v>
      </c>
      <c r="E369" s="73" t="str">
        <f>VLOOKUP($A369,'Прайс-Лист'!$A$7:$P$608, 4,0)</f>
        <v>8-16</v>
      </c>
      <c r="F369" s="96"/>
      <c r="G369" s="96"/>
      <c r="H369" s="96"/>
      <c r="I369" s="96"/>
      <c r="J369" s="96"/>
      <c r="K369" s="88"/>
      <c r="L369" s="72">
        <f t="shared" si="36"/>
        <v>0</v>
      </c>
      <c r="M369" s="73">
        <f t="shared" si="37"/>
        <v>0</v>
      </c>
      <c r="N369" s="73">
        <f>VLOOKUP($A369,'Прайс-Лист'!$A$7:$P$608, 7,0)</f>
        <v>101.296364</v>
      </c>
      <c r="O369" s="73">
        <f>VLOOKUP($A369,'Прайс-Лист'!$A$7:$P$608, 10,0)</f>
        <v>187.39827339999999</v>
      </c>
      <c r="P369" s="73">
        <f>VLOOKUP($A369,'Прайс-Лист'!$A$7:$P$608, 11,0)</f>
        <v>4872.3551084000001</v>
      </c>
    </row>
    <row r="370" spans="1:16" x14ac:dyDescent="0.25">
      <c r="A370" s="31" t="s">
        <v>268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1:16" x14ac:dyDescent="0.25">
      <c r="A371" s="29" t="s">
        <v>269</v>
      </c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s="1" customFormat="1" x14ac:dyDescent="0.25">
      <c r="A372" s="66" t="s">
        <v>1099</v>
      </c>
      <c r="B372" s="66" t="s">
        <v>1100</v>
      </c>
      <c r="C372" s="67" t="s">
        <v>1101</v>
      </c>
      <c r="D372" s="66" t="s">
        <v>1102</v>
      </c>
      <c r="E372" s="68" t="s">
        <v>12</v>
      </c>
      <c r="F372" s="69" t="s">
        <v>1103</v>
      </c>
      <c r="G372" s="69" t="s">
        <v>1078</v>
      </c>
      <c r="H372" s="69" t="s">
        <v>1104</v>
      </c>
      <c r="I372" s="69" t="s">
        <v>1105</v>
      </c>
      <c r="J372" s="69" t="s">
        <v>1106</v>
      </c>
      <c r="K372" s="69" t="s">
        <v>1107</v>
      </c>
      <c r="L372" s="68" t="s">
        <v>1108</v>
      </c>
      <c r="M372" s="68" t="s">
        <v>1109</v>
      </c>
      <c r="N372" s="68" t="s">
        <v>1110</v>
      </c>
      <c r="O372" s="68" t="s">
        <v>10</v>
      </c>
      <c r="P372" s="68" t="s">
        <v>11</v>
      </c>
    </row>
    <row r="373" spans="1:16" x14ac:dyDescent="0.25">
      <c r="A373" s="79" t="s">
        <v>270</v>
      </c>
      <c r="B373" s="79" t="s">
        <v>268</v>
      </c>
      <c r="C373" s="80" t="s">
        <v>271</v>
      </c>
      <c r="D373" s="71" t="s">
        <v>1119</v>
      </c>
      <c r="E373" s="73" t="str">
        <f>VLOOKUP($A373,'Прайс-Лист'!$A$7:$P$608, 4,0)</f>
        <v>S-XXL</v>
      </c>
      <c r="F373" s="88"/>
      <c r="G373" s="96"/>
      <c r="H373" s="96"/>
      <c r="I373" s="96"/>
      <c r="J373" s="96"/>
      <c r="K373" s="96"/>
      <c r="L373" s="72">
        <f>SUM(F373:K373)</f>
        <v>0</v>
      </c>
      <c r="M373" s="73">
        <f>L373*N373</f>
        <v>0</v>
      </c>
      <c r="N373" s="73">
        <f>VLOOKUP($A373,'Прайс-Лист'!$A$7:$P$608, 7,0)</f>
        <v>77.328541939999994</v>
      </c>
      <c r="O373" s="73">
        <f>VLOOKUP($A373,'Прайс-Лист'!$A$7:$P$608, 10,0)</f>
        <v>143.057802589</v>
      </c>
      <c r="P373" s="73">
        <f>VLOOKUP($A373,'Прайс-Лист'!$A$7:$P$608, 11,0)</f>
        <v>3719.502867314</v>
      </c>
    </row>
    <row r="374" spans="1:16" x14ac:dyDescent="0.25">
      <c r="A374" s="79" t="s">
        <v>270</v>
      </c>
      <c r="B374" s="79" t="s">
        <v>268</v>
      </c>
      <c r="C374" s="80" t="s">
        <v>271</v>
      </c>
      <c r="D374" s="71" t="s">
        <v>1120</v>
      </c>
      <c r="E374" s="73" t="str">
        <f>VLOOKUP($A374,'Прайс-Лист'!$A$7:$P$608, 4,0)</f>
        <v>S-XXL</v>
      </c>
      <c r="F374" s="88"/>
      <c r="G374" s="96"/>
      <c r="H374" s="96"/>
      <c r="I374" s="96"/>
      <c r="J374" s="96"/>
      <c r="K374" s="96"/>
      <c r="L374" s="72">
        <f>SUM(F374:K374)</f>
        <v>0</v>
      </c>
      <c r="M374" s="73">
        <f>L374*N374</f>
        <v>0</v>
      </c>
      <c r="N374" s="73">
        <f>VLOOKUP($A374,'Прайс-Лист'!$A$7:$P$608, 7,0)</f>
        <v>77.328541939999994</v>
      </c>
      <c r="O374" s="73">
        <f>VLOOKUP($A374,'Прайс-Лист'!$A$7:$P$608, 10,0)</f>
        <v>143.057802589</v>
      </c>
      <c r="P374" s="73">
        <f>VLOOKUP($A374,'Прайс-Лист'!$A$7:$P$608, 11,0)</f>
        <v>3719.502867314</v>
      </c>
    </row>
    <row r="375" spans="1:16" x14ac:dyDescent="0.25">
      <c r="A375" s="79" t="s">
        <v>270</v>
      </c>
      <c r="B375" s="79" t="s">
        <v>268</v>
      </c>
      <c r="C375" s="80" t="s">
        <v>271</v>
      </c>
      <c r="D375" s="71" t="s">
        <v>1149</v>
      </c>
      <c r="E375" s="73" t="str">
        <f>VLOOKUP($A375,'Прайс-Лист'!$A$7:$P$608, 4,0)</f>
        <v>S-XXL</v>
      </c>
      <c r="F375" s="88"/>
      <c r="G375" s="96"/>
      <c r="H375" s="96"/>
      <c r="I375" s="96"/>
      <c r="J375" s="96"/>
      <c r="K375" s="96"/>
      <c r="L375" s="72">
        <f>SUM(F375:K375)</f>
        <v>0</v>
      </c>
      <c r="M375" s="73">
        <f>L375*N375</f>
        <v>0</v>
      </c>
      <c r="N375" s="73">
        <f>VLOOKUP($A375,'Прайс-Лист'!$A$7:$P$608, 7,0)</f>
        <v>77.328541939999994</v>
      </c>
      <c r="O375" s="73">
        <f>VLOOKUP($A375,'Прайс-Лист'!$A$7:$P$608, 10,0)</f>
        <v>143.057802589</v>
      </c>
      <c r="P375" s="73">
        <f>VLOOKUP($A375,'Прайс-Лист'!$A$7:$P$608, 11,0)</f>
        <v>3719.502867314</v>
      </c>
    </row>
    <row r="376" spans="1:16" x14ac:dyDescent="0.25">
      <c r="A376" s="79" t="s">
        <v>270</v>
      </c>
      <c r="B376" s="79" t="s">
        <v>268</v>
      </c>
      <c r="C376" s="80" t="s">
        <v>271</v>
      </c>
      <c r="D376" s="71" t="s">
        <v>1117</v>
      </c>
      <c r="E376" s="73" t="str">
        <f>VLOOKUP($A376,'Прайс-Лист'!$A$7:$P$608, 4,0)</f>
        <v>S-XXL</v>
      </c>
      <c r="F376" s="88"/>
      <c r="G376" s="96"/>
      <c r="H376" s="96">
        <v>1</v>
      </c>
      <c r="I376" s="96">
        <v>1</v>
      </c>
      <c r="J376" s="96">
        <v>1</v>
      </c>
      <c r="K376" s="96"/>
      <c r="L376" s="72">
        <f t="shared" ref="L376:L386" si="38">SUM(F376:K376)</f>
        <v>3</v>
      </c>
      <c r="M376" s="73">
        <f t="shared" ref="M376:M386" si="39">L376*N376</f>
        <v>231.98562582</v>
      </c>
      <c r="N376" s="73">
        <f>VLOOKUP($A376,'Прайс-Лист'!$A$7:$P$608, 7,0)</f>
        <v>77.328541939999994</v>
      </c>
      <c r="O376" s="73">
        <f>VLOOKUP($A376,'Прайс-Лист'!$A$7:$P$608, 10,0)</f>
        <v>143.057802589</v>
      </c>
      <c r="P376" s="73">
        <f>VLOOKUP($A376,'Прайс-Лист'!$A$7:$P$608, 11,0)</f>
        <v>3719.502867314</v>
      </c>
    </row>
    <row r="377" spans="1:16" x14ac:dyDescent="0.25">
      <c r="A377" s="86" t="s">
        <v>272</v>
      </c>
      <c r="B377" s="86" t="s">
        <v>268</v>
      </c>
      <c r="C377" s="86" t="s">
        <v>273</v>
      </c>
      <c r="D377" s="83" t="s">
        <v>1161</v>
      </c>
      <c r="E377" s="84" t="str">
        <f>VLOOKUP($A377,'Прайс-Лист'!$A$7:$P$608, 4,0)</f>
        <v>S-XXL</v>
      </c>
      <c r="F377" s="88"/>
      <c r="G377" s="95"/>
      <c r="H377" s="95"/>
      <c r="I377" s="95"/>
      <c r="J377" s="95"/>
      <c r="K377" s="95"/>
      <c r="L377" s="85">
        <f t="shared" si="38"/>
        <v>0</v>
      </c>
      <c r="M377" s="84">
        <f t="shared" si="39"/>
        <v>0</v>
      </c>
      <c r="N377" s="84">
        <f>VLOOKUP($A377,'Прайс-Лист'!$A$7:$P$608, 7,0)</f>
        <v>99.952743150000003</v>
      </c>
      <c r="O377" s="84">
        <f>VLOOKUP($A377,'Прайс-Лист'!$A$7:$P$608, 10,0)</f>
        <v>184.91257482750001</v>
      </c>
      <c r="P377" s="84">
        <f>VLOOKUP($A377,'Прайс-Лист'!$A$7:$P$608, 11,0)</f>
        <v>4807.7269455149999</v>
      </c>
    </row>
    <row r="378" spans="1:16" x14ac:dyDescent="0.25">
      <c r="A378" s="86" t="s">
        <v>272</v>
      </c>
      <c r="B378" s="86" t="s">
        <v>268</v>
      </c>
      <c r="C378" s="86" t="s">
        <v>273</v>
      </c>
      <c r="D378" s="83" t="s">
        <v>1117</v>
      </c>
      <c r="E378" s="84" t="str">
        <f>VLOOKUP($A378,'Прайс-Лист'!$A$7:$P$608, 4,0)</f>
        <v>S-XXL</v>
      </c>
      <c r="F378" s="88"/>
      <c r="G378" s="95"/>
      <c r="H378" s="95"/>
      <c r="I378" s="95"/>
      <c r="J378" s="95"/>
      <c r="K378" s="95"/>
      <c r="L378" s="85">
        <f>SUM(F378:K378)</f>
        <v>0</v>
      </c>
      <c r="M378" s="84">
        <f>L378*N378</f>
        <v>0</v>
      </c>
      <c r="N378" s="84">
        <f>VLOOKUP($A378,'Прайс-Лист'!$A$7:$P$608, 7,0)</f>
        <v>99.952743150000003</v>
      </c>
      <c r="O378" s="84">
        <f>VLOOKUP($A378,'Прайс-Лист'!$A$7:$P$608, 10,0)</f>
        <v>184.91257482750001</v>
      </c>
      <c r="P378" s="84">
        <f>VLOOKUP($A378,'Прайс-Лист'!$A$7:$P$608, 11,0)</f>
        <v>4807.7269455149999</v>
      </c>
    </row>
    <row r="379" spans="1:16" x14ac:dyDescent="0.25">
      <c r="A379" s="86" t="s">
        <v>272</v>
      </c>
      <c r="B379" s="86" t="s">
        <v>268</v>
      </c>
      <c r="C379" s="86" t="s">
        <v>273</v>
      </c>
      <c r="D379" s="83" t="s">
        <v>1114</v>
      </c>
      <c r="E379" s="84" t="str">
        <f>VLOOKUP($A379,'Прайс-Лист'!$A$7:$P$608, 4,0)</f>
        <v>S-XXL</v>
      </c>
      <c r="F379" s="88"/>
      <c r="G379" s="95"/>
      <c r="H379" s="95"/>
      <c r="I379" s="95"/>
      <c r="J379" s="95"/>
      <c r="K379" s="95"/>
      <c r="L379" s="85">
        <f t="shared" si="38"/>
        <v>0</v>
      </c>
      <c r="M379" s="84">
        <f t="shared" si="39"/>
        <v>0</v>
      </c>
      <c r="N379" s="84">
        <f>VLOOKUP($A379,'Прайс-Лист'!$A$7:$P$608, 7,0)</f>
        <v>99.952743150000003</v>
      </c>
      <c r="O379" s="84">
        <f>VLOOKUP($A379,'Прайс-Лист'!$A$7:$P$608, 10,0)</f>
        <v>184.91257482750001</v>
      </c>
      <c r="P379" s="84">
        <f>VLOOKUP($A379,'Прайс-Лист'!$A$7:$P$608, 11,0)</f>
        <v>4807.7269455149999</v>
      </c>
    </row>
    <row r="380" spans="1:16" x14ac:dyDescent="0.25">
      <c r="A380" s="79" t="s">
        <v>274</v>
      </c>
      <c r="B380" s="79" t="s">
        <v>268</v>
      </c>
      <c r="C380" s="80" t="s">
        <v>275</v>
      </c>
      <c r="D380" s="71" t="s">
        <v>1162</v>
      </c>
      <c r="E380" s="73" t="str">
        <f>VLOOKUP($A380,'Прайс-Лист'!$A$7:$P$608, 4,0)</f>
        <v>S-XXL</v>
      </c>
      <c r="F380" s="88"/>
      <c r="G380" s="96"/>
      <c r="H380" s="96"/>
      <c r="I380" s="96"/>
      <c r="J380" s="96"/>
      <c r="K380" s="96"/>
      <c r="L380" s="72">
        <f t="shared" si="38"/>
        <v>0</v>
      </c>
      <c r="M380" s="73">
        <f t="shared" si="39"/>
        <v>0</v>
      </c>
      <c r="N380" s="73">
        <f>VLOOKUP($A380,'Прайс-Лист'!$A$7:$P$608, 7,0)</f>
        <v>87.048439718499992</v>
      </c>
      <c r="O380" s="73">
        <f>VLOOKUP($A380,'Прайс-Лист'!$A$7:$P$608, 10,0)</f>
        <v>161.03961347922498</v>
      </c>
      <c r="P380" s="73">
        <f>VLOOKUP($A380,'Прайс-Лист'!$A$7:$P$608, 11,0)</f>
        <v>4187.0299504598497</v>
      </c>
    </row>
    <row r="381" spans="1:16" x14ac:dyDescent="0.25">
      <c r="A381" s="79" t="s">
        <v>274</v>
      </c>
      <c r="B381" s="79" t="s">
        <v>268</v>
      </c>
      <c r="C381" s="80" t="s">
        <v>275</v>
      </c>
      <c r="D381" s="71" t="s">
        <v>1115</v>
      </c>
      <c r="E381" s="73" t="str">
        <f>VLOOKUP($A381,'Прайс-Лист'!$A$7:$P$608, 4,0)</f>
        <v>S-XXL</v>
      </c>
      <c r="F381" s="88"/>
      <c r="G381" s="96"/>
      <c r="H381" s="96"/>
      <c r="I381" s="96"/>
      <c r="J381" s="96"/>
      <c r="K381" s="96"/>
      <c r="L381" s="72">
        <f>SUM(F381:K381)</f>
        <v>0</v>
      </c>
      <c r="M381" s="73">
        <f>L381*N381</f>
        <v>0</v>
      </c>
      <c r="N381" s="73">
        <f>VLOOKUP($A381,'Прайс-Лист'!$A$7:$P$608, 7,0)</f>
        <v>87.048439718499992</v>
      </c>
      <c r="O381" s="73">
        <f>VLOOKUP($A381,'Прайс-Лист'!$A$7:$P$608, 10,0)</f>
        <v>161.03961347922498</v>
      </c>
      <c r="P381" s="73">
        <f>VLOOKUP($A381,'Прайс-Лист'!$A$7:$P$608, 11,0)</f>
        <v>4187.0299504598497</v>
      </c>
    </row>
    <row r="382" spans="1:16" x14ac:dyDescent="0.25">
      <c r="A382" s="79" t="s">
        <v>274</v>
      </c>
      <c r="B382" s="79" t="s">
        <v>268</v>
      </c>
      <c r="C382" s="80" t="s">
        <v>275</v>
      </c>
      <c r="D382" s="71" t="s">
        <v>1125</v>
      </c>
      <c r="E382" s="73" t="str">
        <f>VLOOKUP($A382,'Прайс-Лист'!$A$7:$P$608, 4,0)</f>
        <v>S-XXL</v>
      </c>
      <c r="F382" s="88"/>
      <c r="G382" s="96"/>
      <c r="H382" s="96"/>
      <c r="I382" s="96"/>
      <c r="J382" s="96"/>
      <c r="K382" s="96"/>
      <c r="L382" s="72">
        <f t="shared" si="38"/>
        <v>0</v>
      </c>
      <c r="M382" s="73">
        <f t="shared" si="39"/>
        <v>0</v>
      </c>
      <c r="N382" s="73">
        <f>VLOOKUP($A382,'Прайс-Лист'!$A$7:$P$608, 7,0)</f>
        <v>87.048439718499992</v>
      </c>
      <c r="O382" s="73">
        <f>VLOOKUP($A382,'Прайс-Лист'!$A$7:$P$608, 10,0)</f>
        <v>161.03961347922498</v>
      </c>
      <c r="P382" s="73">
        <f>VLOOKUP($A382,'Прайс-Лист'!$A$7:$P$608, 11,0)</f>
        <v>4187.0299504598497</v>
      </c>
    </row>
    <row r="383" spans="1:16" x14ac:dyDescent="0.25">
      <c r="A383" s="82" t="s">
        <v>276</v>
      </c>
      <c r="B383" s="82" t="s">
        <v>268</v>
      </c>
      <c r="C383" s="82" t="s">
        <v>277</v>
      </c>
      <c r="D383" s="83" t="s">
        <v>1117</v>
      </c>
      <c r="E383" s="84" t="str">
        <f>VLOOKUP($A383,'Прайс-Лист'!$A$7:$P$608, 4,0)</f>
        <v>S-XXL</v>
      </c>
      <c r="F383" s="88"/>
      <c r="G383" s="95"/>
      <c r="H383" s="95"/>
      <c r="I383" s="95"/>
      <c r="J383" s="95"/>
      <c r="K383" s="95"/>
      <c r="L383" s="85">
        <f t="shared" si="38"/>
        <v>0</v>
      </c>
      <c r="M383" s="84">
        <f t="shared" si="39"/>
        <v>0</v>
      </c>
      <c r="N383" s="84">
        <f>VLOOKUP($A383,'Прайс-Лист'!$A$7:$P$608, 7,0)</f>
        <v>68.854453849999999</v>
      </c>
      <c r="O383" s="84">
        <f>VLOOKUP($A383,'Прайс-Лист'!$A$7:$P$608, 10,0)</f>
        <v>127.3807396225</v>
      </c>
      <c r="P383" s="84">
        <f>VLOOKUP($A383,'Прайс-Лист'!$A$7:$P$608, 11,0)</f>
        <v>3311.8992301849999</v>
      </c>
    </row>
    <row r="384" spans="1:16" x14ac:dyDescent="0.25">
      <c r="A384" s="82" t="s">
        <v>276</v>
      </c>
      <c r="B384" s="82" t="s">
        <v>268</v>
      </c>
      <c r="C384" s="82" t="s">
        <v>277</v>
      </c>
      <c r="D384" s="83" t="s">
        <v>1119</v>
      </c>
      <c r="E384" s="84" t="str">
        <f>VLOOKUP($A384,'Прайс-Лист'!$A$7:$P$608, 4,0)</f>
        <v>S-XXL</v>
      </c>
      <c r="F384" s="88"/>
      <c r="G384" s="95"/>
      <c r="H384" s="95"/>
      <c r="I384" s="95"/>
      <c r="J384" s="95"/>
      <c r="K384" s="95"/>
      <c r="L384" s="85">
        <f>SUM(F384:K384)</f>
        <v>0</v>
      </c>
      <c r="M384" s="84">
        <f>L384*N384</f>
        <v>0</v>
      </c>
      <c r="N384" s="84">
        <f>VLOOKUP($A384,'Прайс-Лист'!$A$7:$P$608, 7,0)</f>
        <v>68.854453849999999</v>
      </c>
      <c r="O384" s="84">
        <f>VLOOKUP($A384,'Прайс-Лист'!$A$7:$P$608, 10,0)</f>
        <v>127.3807396225</v>
      </c>
      <c r="P384" s="84">
        <f>VLOOKUP($A384,'Прайс-Лист'!$A$7:$P$608, 11,0)</f>
        <v>3311.8992301849999</v>
      </c>
    </row>
    <row r="385" spans="1:16" x14ac:dyDescent="0.25">
      <c r="A385" s="82" t="s">
        <v>276</v>
      </c>
      <c r="B385" s="82" t="s">
        <v>268</v>
      </c>
      <c r="C385" s="82" t="s">
        <v>277</v>
      </c>
      <c r="D385" s="83" t="s">
        <v>1154</v>
      </c>
      <c r="E385" s="84" t="str">
        <f>VLOOKUP($A385,'Прайс-Лист'!$A$7:$P$608, 4,0)</f>
        <v>S-XXL</v>
      </c>
      <c r="F385" s="88"/>
      <c r="G385" s="95"/>
      <c r="H385" s="95"/>
      <c r="I385" s="95"/>
      <c r="J385" s="95"/>
      <c r="K385" s="95"/>
      <c r="L385" s="85">
        <f t="shared" si="38"/>
        <v>0</v>
      </c>
      <c r="M385" s="84">
        <f t="shared" si="39"/>
        <v>0</v>
      </c>
      <c r="N385" s="84">
        <f>VLOOKUP($A385,'Прайс-Лист'!$A$7:$P$608, 7,0)</f>
        <v>68.854453849999999</v>
      </c>
      <c r="O385" s="84">
        <f>VLOOKUP($A385,'Прайс-Лист'!$A$7:$P$608, 10,0)</f>
        <v>127.3807396225</v>
      </c>
      <c r="P385" s="84">
        <f>VLOOKUP($A385,'Прайс-Лист'!$A$7:$P$608, 11,0)</f>
        <v>3311.8992301849999</v>
      </c>
    </row>
    <row r="386" spans="1:16" x14ac:dyDescent="0.25">
      <c r="A386" s="70" t="s">
        <v>278</v>
      </c>
      <c r="B386" s="70" t="s">
        <v>268</v>
      </c>
      <c r="C386" s="77" t="s">
        <v>279</v>
      </c>
      <c r="D386" s="71" t="s">
        <v>1119</v>
      </c>
      <c r="E386" s="73" t="str">
        <f>VLOOKUP($A386,'Прайс-Лист'!$A$7:$P$608, 4,0)</f>
        <v>S-XXL</v>
      </c>
      <c r="F386" s="88"/>
      <c r="G386" s="96"/>
      <c r="H386" s="96"/>
      <c r="I386" s="96"/>
      <c r="J386" s="96"/>
      <c r="K386" s="96"/>
      <c r="L386" s="72">
        <f t="shared" si="38"/>
        <v>0</v>
      </c>
      <c r="M386" s="73">
        <f t="shared" si="39"/>
        <v>0</v>
      </c>
      <c r="N386" s="73">
        <f>VLOOKUP($A386,'Прайс-Лист'!$A$7:$P$608, 7,0)</f>
        <v>36.292930374999997</v>
      </c>
      <c r="O386" s="73">
        <f>VLOOKUP($A386,'Прайс-Лист'!$A$7:$P$608, 10,0)</f>
        <v>67.141921193749994</v>
      </c>
      <c r="P386" s="73">
        <f>VLOOKUP($A386,'Прайс-Лист'!$A$7:$P$608, 11,0)</f>
        <v>1745.6899510374999</v>
      </c>
    </row>
    <row r="387" spans="1:16" x14ac:dyDescent="0.25">
      <c r="A387" s="29" t="s">
        <v>280</v>
      </c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s="1" customFormat="1" x14ac:dyDescent="0.25">
      <c r="A388" s="66" t="s">
        <v>1099</v>
      </c>
      <c r="B388" s="66" t="s">
        <v>1100</v>
      </c>
      <c r="C388" s="67" t="s">
        <v>1101</v>
      </c>
      <c r="D388" s="66" t="s">
        <v>1102</v>
      </c>
      <c r="E388" s="68" t="s">
        <v>12</v>
      </c>
      <c r="F388" s="69" t="s">
        <v>1103</v>
      </c>
      <c r="G388" s="69" t="s">
        <v>1078</v>
      </c>
      <c r="H388" s="69" t="s">
        <v>1104</v>
      </c>
      <c r="I388" s="69" t="s">
        <v>1105</v>
      </c>
      <c r="J388" s="69" t="s">
        <v>1106</v>
      </c>
      <c r="K388" s="69" t="s">
        <v>1107</v>
      </c>
      <c r="L388" s="68" t="s">
        <v>1108</v>
      </c>
      <c r="M388" s="68" t="s">
        <v>1109</v>
      </c>
      <c r="N388" s="68" t="s">
        <v>1110</v>
      </c>
      <c r="O388" s="68" t="s">
        <v>10</v>
      </c>
      <c r="P388" s="68" t="s">
        <v>11</v>
      </c>
    </row>
    <row r="389" spans="1:16" x14ac:dyDescent="0.25">
      <c r="A389" s="70" t="s">
        <v>281</v>
      </c>
      <c r="B389" s="70" t="s">
        <v>268</v>
      </c>
      <c r="C389" s="80" t="s">
        <v>282</v>
      </c>
      <c r="D389" s="71" t="s">
        <v>1114</v>
      </c>
      <c r="E389" s="73" t="str">
        <f>VLOOKUP($A389,'Прайс-Лист'!$A$7:$P$608, 4,0)</f>
        <v>S-XXL</v>
      </c>
      <c r="F389" s="88"/>
      <c r="G389" s="96"/>
      <c r="H389" s="96"/>
      <c r="I389" s="96"/>
      <c r="J389" s="96"/>
      <c r="K389" s="96"/>
      <c r="L389" s="72">
        <f>SUM(F389:K389)</f>
        <v>0</v>
      </c>
      <c r="M389" s="73">
        <f>L389*N389</f>
        <v>0</v>
      </c>
      <c r="N389" s="73">
        <f>VLOOKUP($A389,'Прайс-Лист'!$A$7:$P$608, 7,0)</f>
        <v>37.549329349999994</v>
      </c>
      <c r="O389" s="73">
        <f>VLOOKUP($A389,'Прайс-Лист'!$A$7:$P$608, 10,0)</f>
        <v>69.466259297499988</v>
      </c>
      <c r="P389" s="73">
        <f>VLOOKUP($A389,'Прайс-Лист'!$A$7:$P$608, 11,0)</f>
        <v>1806.1227417349996</v>
      </c>
    </row>
    <row r="390" spans="1:16" x14ac:dyDescent="0.25">
      <c r="A390" s="70" t="s">
        <v>281</v>
      </c>
      <c r="B390" s="70" t="s">
        <v>268</v>
      </c>
      <c r="C390" s="80" t="s">
        <v>282</v>
      </c>
      <c r="D390" s="71" t="s">
        <v>1117</v>
      </c>
      <c r="E390" s="73" t="str">
        <f>VLOOKUP($A390,'Прайс-Лист'!$A$7:$P$608, 4,0)</f>
        <v>S-XXL</v>
      </c>
      <c r="F390" s="88"/>
      <c r="G390" s="96"/>
      <c r="H390" s="96"/>
      <c r="I390" s="96"/>
      <c r="J390" s="96"/>
      <c r="K390" s="96"/>
      <c r="L390" s="72">
        <f>SUM(F390:K390)</f>
        <v>0</v>
      </c>
      <c r="M390" s="73">
        <f>L390*N390</f>
        <v>0</v>
      </c>
      <c r="N390" s="73">
        <f>VLOOKUP($A390,'Прайс-Лист'!$A$7:$P$608, 7,0)</f>
        <v>37.549329349999994</v>
      </c>
      <c r="O390" s="73">
        <f>VLOOKUP($A390,'Прайс-Лист'!$A$7:$P$608, 10,0)</f>
        <v>69.466259297499988</v>
      </c>
      <c r="P390" s="73">
        <f>VLOOKUP($A390,'Прайс-Лист'!$A$7:$P$608, 11,0)</f>
        <v>1806.1227417349996</v>
      </c>
    </row>
    <row r="391" spans="1:16" x14ac:dyDescent="0.25">
      <c r="A391" s="70" t="s">
        <v>281</v>
      </c>
      <c r="B391" s="70" t="s">
        <v>268</v>
      </c>
      <c r="C391" s="80" t="s">
        <v>282</v>
      </c>
      <c r="D391" s="71" t="s">
        <v>1120</v>
      </c>
      <c r="E391" s="73" t="str">
        <f>VLOOKUP($A391,'Прайс-Лист'!$A$7:$P$608, 4,0)</f>
        <v>S-XXL</v>
      </c>
      <c r="F391" s="88"/>
      <c r="G391" s="96"/>
      <c r="H391" s="96"/>
      <c r="I391" s="96"/>
      <c r="J391" s="96"/>
      <c r="K391" s="96"/>
      <c r="L391" s="72">
        <f>SUM(F391:K391)</f>
        <v>0</v>
      </c>
      <c r="M391" s="73">
        <f>L391*N391</f>
        <v>0</v>
      </c>
      <c r="N391" s="73">
        <f>VLOOKUP($A391,'Прайс-Лист'!$A$7:$P$608, 7,0)</f>
        <v>37.549329349999994</v>
      </c>
      <c r="O391" s="73">
        <f>VLOOKUP($A391,'Прайс-Лист'!$A$7:$P$608, 10,0)</f>
        <v>69.466259297499988</v>
      </c>
      <c r="P391" s="73">
        <f>VLOOKUP($A391,'Прайс-Лист'!$A$7:$P$608, 11,0)</f>
        <v>1806.1227417349996</v>
      </c>
    </row>
    <row r="392" spans="1:16" x14ac:dyDescent="0.25">
      <c r="A392" s="70" t="s">
        <v>281</v>
      </c>
      <c r="B392" s="70" t="s">
        <v>268</v>
      </c>
      <c r="C392" s="80" t="s">
        <v>282</v>
      </c>
      <c r="D392" s="71" t="s">
        <v>1152</v>
      </c>
      <c r="E392" s="73" t="str">
        <f>VLOOKUP($A392,'Прайс-Лист'!$A$7:$P$608, 4,0)</f>
        <v>S-XXL</v>
      </c>
      <c r="F392" s="88"/>
      <c r="G392" s="96"/>
      <c r="H392" s="96"/>
      <c r="I392" s="96"/>
      <c r="J392" s="96"/>
      <c r="K392" s="96"/>
      <c r="L392" s="72">
        <f t="shared" ref="L392:L412" si="40">SUM(F392:K392)</f>
        <v>0</v>
      </c>
      <c r="M392" s="73">
        <f t="shared" ref="M392:M412" si="41">L392*N392</f>
        <v>0</v>
      </c>
      <c r="N392" s="73">
        <f>VLOOKUP($A392,'Прайс-Лист'!$A$7:$P$608, 7,0)</f>
        <v>37.549329349999994</v>
      </c>
      <c r="O392" s="73">
        <f>VLOOKUP($A392,'Прайс-Лист'!$A$7:$P$608, 10,0)</f>
        <v>69.466259297499988</v>
      </c>
      <c r="P392" s="73">
        <f>VLOOKUP($A392,'Прайс-Лист'!$A$7:$P$608, 11,0)</f>
        <v>1806.1227417349996</v>
      </c>
    </row>
    <row r="393" spans="1:16" x14ac:dyDescent="0.25">
      <c r="A393" s="82" t="s">
        <v>283</v>
      </c>
      <c r="B393" s="82" t="s">
        <v>268</v>
      </c>
      <c r="C393" s="82" t="s">
        <v>284</v>
      </c>
      <c r="D393" s="83" t="s">
        <v>1114</v>
      </c>
      <c r="E393" s="84" t="str">
        <f>VLOOKUP($A393,'Прайс-Лист'!$A$7:$P$608, 4,0)</f>
        <v>S-XXL</v>
      </c>
      <c r="F393" s="88"/>
      <c r="G393" s="95"/>
      <c r="H393" s="95"/>
      <c r="I393" s="95"/>
      <c r="J393" s="95"/>
      <c r="K393" s="95"/>
      <c r="L393" s="85">
        <f t="shared" si="40"/>
        <v>0</v>
      </c>
      <c r="M393" s="84">
        <f t="shared" si="41"/>
        <v>0</v>
      </c>
      <c r="N393" s="84">
        <f>VLOOKUP($A393,'Прайс-Лист'!$A$7:$P$608, 7,0)</f>
        <v>34.128946474999999</v>
      </c>
      <c r="O393" s="84">
        <f>VLOOKUP($A393,'Прайс-Лист'!$A$7:$P$608, 10,0)</f>
        <v>63.138550978750004</v>
      </c>
      <c r="P393" s="84">
        <f>VLOOKUP($A393,'Прайс-Лист'!$A$7:$P$608, 11,0)</f>
        <v>1641.6023254475001</v>
      </c>
    </row>
    <row r="394" spans="1:16" x14ac:dyDescent="0.25">
      <c r="A394" s="82" t="s">
        <v>283</v>
      </c>
      <c r="B394" s="82" t="s">
        <v>268</v>
      </c>
      <c r="C394" s="82" t="s">
        <v>284</v>
      </c>
      <c r="D394" s="83" t="s">
        <v>1117</v>
      </c>
      <c r="E394" s="84" t="str">
        <f>VLOOKUP($A394,'Прайс-Лист'!$A$7:$P$608, 4,0)</f>
        <v>S-XXL</v>
      </c>
      <c r="F394" s="88"/>
      <c r="G394" s="95"/>
      <c r="H394" s="95"/>
      <c r="I394" s="95"/>
      <c r="J394" s="95"/>
      <c r="K394" s="95"/>
      <c r="L394" s="85">
        <f>SUM(F394:K394)</f>
        <v>0</v>
      </c>
      <c r="M394" s="84">
        <f>L394*N394</f>
        <v>0</v>
      </c>
      <c r="N394" s="84">
        <f>VLOOKUP($A394,'Прайс-Лист'!$A$7:$P$608, 7,0)</f>
        <v>34.128946474999999</v>
      </c>
      <c r="O394" s="84">
        <f>VLOOKUP($A394,'Прайс-Лист'!$A$7:$P$608, 10,0)</f>
        <v>63.138550978750004</v>
      </c>
      <c r="P394" s="84">
        <f>VLOOKUP($A394,'Прайс-Лист'!$A$7:$P$608, 11,0)</f>
        <v>1641.6023254475001</v>
      </c>
    </row>
    <row r="395" spans="1:16" x14ac:dyDescent="0.25">
      <c r="A395" s="82" t="s">
        <v>283</v>
      </c>
      <c r="B395" s="82" t="s">
        <v>268</v>
      </c>
      <c r="C395" s="82" t="s">
        <v>284</v>
      </c>
      <c r="D395" s="83" t="s">
        <v>1152</v>
      </c>
      <c r="E395" s="84" t="str">
        <f>VLOOKUP($A395,'Прайс-Лист'!$A$7:$P$608, 4,0)</f>
        <v>S-XXL</v>
      </c>
      <c r="F395" s="88"/>
      <c r="G395" s="95"/>
      <c r="H395" s="95"/>
      <c r="I395" s="95"/>
      <c r="J395" s="95"/>
      <c r="K395" s="95"/>
      <c r="L395" s="85">
        <f t="shared" si="40"/>
        <v>0</v>
      </c>
      <c r="M395" s="84">
        <f t="shared" si="41"/>
        <v>0</v>
      </c>
      <c r="N395" s="84">
        <f>VLOOKUP($A395,'Прайс-Лист'!$A$7:$P$608, 7,0)</f>
        <v>34.128946474999999</v>
      </c>
      <c r="O395" s="84">
        <f>VLOOKUP($A395,'Прайс-Лист'!$A$7:$P$608, 10,0)</f>
        <v>63.138550978750004</v>
      </c>
      <c r="P395" s="84">
        <f>VLOOKUP($A395,'Прайс-Лист'!$A$7:$P$608, 11,0)</f>
        <v>1641.6023254475001</v>
      </c>
    </row>
    <row r="396" spans="1:16" x14ac:dyDescent="0.25">
      <c r="A396" s="70" t="s">
        <v>285</v>
      </c>
      <c r="B396" s="70" t="s">
        <v>268</v>
      </c>
      <c r="C396" s="80" t="s">
        <v>286</v>
      </c>
      <c r="D396" s="71" t="s">
        <v>1120</v>
      </c>
      <c r="E396" s="73" t="str">
        <f>VLOOKUP($A396,'Прайс-Лист'!$A$7:$P$608, 4,0)</f>
        <v>S-XXL</v>
      </c>
      <c r="F396" s="88"/>
      <c r="G396" s="96"/>
      <c r="H396" s="96"/>
      <c r="I396" s="96"/>
      <c r="J396" s="96"/>
      <c r="K396" s="96"/>
      <c r="L396" s="72">
        <f t="shared" si="40"/>
        <v>0</v>
      </c>
      <c r="M396" s="73">
        <f t="shared" si="41"/>
        <v>0</v>
      </c>
      <c r="N396" s="73">
        <f>VLOOKUP($A396,'Прайс-Лист'!$A$7:$P$608, 7,0)</f>
        <v>39.955393432500003</v>
      </c>
      <c r="O396" s="73">
        <f>VLOOKUP($A396,'Прайс-Лист'!$A$7:$P$608, 10,0)</f>
        <v>73.91747785012501</v>
      </c>
      <c r="P396" s="73">
        <f>VLOOKUP($A396,'Прайс-Лист'!$A$7:$P$608, 11,0)</f>
        <v>1921.8544241032503</v>
      </c>
    </row>
    <row r="397" spans="1:16" x14ac:dyDescent="0.25">
      <c r="A397" s="70" t="s">
        <v>285</v>
      </c>
      <c r="B397" s="70" t="s">
        <v>268</v>
      </c>
      <c r="C397" s="80" t="s">
        <v>286</v>
      </c>
      <c r="D397" s="71" t="s">
        <v>1117</v>
      </c>
      <c r="E397" s="73" t="str">
        <f>VLOOKUP($A397,'Прайс-Лист'!$A$7:$P$608, 4,0)</f>
        <v>S-XXL</v>
      </c>
      <c r="F397" s="88"/>
      <c r="G397" s="96"/>
      <c r="H397" s="96"/>
      <c r="I397" s="96"/>
      <c r="J397" s="96"/>
      <c r="K397" s="96"/>
      <c r="L397" s="72">
        <f>SUM(F397:K397)</f>
        <v>0</v>
      </c>
      <c r="M397" s="73">
        <f>L397*N397</f>
        <v>0</v>
      </c>
      <c r="N397" s="73">
        <f>VLOOKUP($A397,'Прайс-Лист'!$A$7:$P$608, 7,0)</f>
        <v>39.955393432500003</v>
      </c>
      <c r="O397" s="73">
        <f>VLOOKUP($A397,'Прайс-Лист'!$A$7:$P$608, 10,0)</f>
        <v>73.91747785012501</v>
      </c>
      <c r="P397" s="73">
        <f>VLOOKUP($A397,'Прайс-Лист'!$A$7:$P$608, 11,0)</f>
        <v>1921.8544241032503</v>
      </c>
    </row>
    <row r="398" spans="1:16" x14ac:dyDescent="0.25">
      <c r="A398" s="70" t="s">
        <v>285</v>
      </c>
      <c r="B398" s="70" t="s">
        <v>268</v>
      </c>
      <c r="C398" s="80" t="s">
        <v>286</v>
      </c>
      <c r="D398" s="71" t="s">
        <v>1114</v>
      </c>
      <c r="E398" s="73" t="str">
        <f>VLOOKUP($A398,'Прайс-Лист'!$A$7:$P$608, 4,0)</f>
        <v>S-XXL</v>
      </c>
      <c r="F398" s="88"/>
      <c r="G398" s="96"/>
      <c r="H398" s="96"/>
      <c r="I398" s="96"/>
      <c r="J398" s="96"/>
      <c r="K398" s="96"/>
      <c r="L398" s="72">
        <f t="shared" si="40"/>
        <v>0</v>
      </c>
      <c r="M398" s="73">
        <f t="shared" si="41"/>
        <v>0</v>
      </c>
      <c r="N398" s="73">
        <f>VLOOKUP($A398,'Прайс-Лист'!$A$7:$P$608, 7,0)</f>
        <v>39.955393432500003</v>
      </c>
      <c r="O398" s="73">
        <f>VLOOKUP($A398,'Прайс-Лист'!$A$7:$P$608, 10,0)</f>
        <v>73.91747785012501</v>
      </c>
      <c r="P398" s="73">
        <f>VLOOKUP($A398,'Прайс-Лист'!$A$7:$P$608, 11,0)</f>
        <v>1921.8544241032503</v>
      </c>
    </row>
    <row r="399" spans="1:16" x14ac:dyDescent="0.25">
      <c r="A399" s="82" t="s">
        <v>287</v>
      </c>
      <c r="B399" s="82" t="s">
        <v>268</v>
      </c>
      <c r="C399" s="86" t="s">
        <v>288</v>
      </c>
      <c r="D399" s="83" t="s">
        <v>1120</v>
      </c>
      <c r="E399" s="84" t="str">
        <f>VLOOKUP($A399,'Прайс-Лист'!$A$7:$P$608, 4,0)</f>
        <v>S-XXL</v>
      </c>
      <c r="F399" s="88"/>
      <c r="G399" s="95"/>
      <c r="H399" s="95"/>
      <c r="I399" s="95"/>
      <c r="J399" s="95"/>
      <c r="K399" s="95"/>
      <c r="L399" s="85">
        <f t="shared" si="40"/>
        <v>0</v>
      </c>
      <c r="M399" s="84">
        <f t="shared" si="41"/>
        <v>0</v>
      </c>
      <c r="N399" s="84">
        <f>VLOOKUP($A399,'Прайс-Лист'!$A$7:$P$608, 7,0)</f>
        <v>32.0795629375</v>
      </c>
      <c r="O399" s="84">
        <f>VLOOKUP($A399,'Прайс-Лист'!$A$7:$P$608, 10,0)</f>
        <v>59.347191434375006</v>
      </c>
      <c r="P399" s="84">
        <f>VLOOKUP($A399,'Прайс-Лист'!$A$7:$P$608, 11,0)</f>
        <v>1543.0269772937502</v>
      </c>
    </row>
    <row r="400" spans="1:16" x14ac:dyDescent="0.25">
      <c r="A400" s="82" t="s">
        <v>287</v>
      </c>
      <c r="B400" s="82" t="s">
        <v>268</v>
      </c>
      <c r="C400" s="86" t="s">
        <v>288</v>
      </c>
      <c r="D400" s="83" t="s">
        <v>1117</v>
      </c>
      <c r="E400" s="84" t="str">
        <f>VLOOKUP($A400,'Прайс-Лист'!$A$7:$P$608, 4,0)</f>
        <v>S-XXL</v>
      </c>
      <c r="F400" s="88"/>
      <c r="G400" s="95"/>
      <c r="H400" s="95"/>
      <c r="I400" s="95"/>
      <c r="J400" s="95"/>
      <c r="K400" s="95"/>
      <c r="L400" s="85">
        <f>SUM(F400:K400)</f>
        <v>0</v>
      </c>
      <c r="M400" s="84">
        <f>L400*N400</f>
        <v>0</v>
      </c>
      <c r="N400" s="84">
        <f>VLOOKUP($A400,'Прайс-Лист'!$A$7:$P$608, 7,0)</f>
        <v>32.0795629375</v>
      </c>
      <c r="O400" s="84">
        <f>VLOOKUP($A400,'Прайс-Лист'!$A$7:$P$608, 10,0)</f>
        <v>59.347191434375006</v>
      </c>
      <c r="P400" s="84">
        <f>VLOOKUP($A400,'Прайс-Лист'!$A$7:$P$608, 11,0)</f>
        <v>1543.0269772937502</v>
      </c>
    </row>
    <row r="401" spans="1:16" x14ac:dyDescent="0.25">
      <c r="A401" s="82" t="s">
        <v>287</v>
      </c>
      <c r="B401" s="82" t="s">
        <v>268</v>
      </c>
      <c r="C401" s="86" t="s">
        <v>288</v>
      </c>
      <c r="D401" s="83" t="s">
        <v>1114</v>
      </c>
      <c r="E401" s="84" t="str">
        <f>VLOOKUP($A401,'Прайс-Лист'!$A$7:$P$608, 4,0)</f>
        <v>S-XXL</v>
      </c>
      <c r="F401" s="88"/>
      <c r="G401" s="95"/>
      <c r="H401" s="95"/>
      <c r="I401" s="95"/>
      <c r="J401" s="95"/>
      <c r="K401" s="95"/>
      <c r="L401" s="85">
        <f t="shared" si="40"/>
        <v>0</v>
      </c>
      <c r="M401" s="84">
        <f t="shared" si="41"/>
        <v>0</v>
      </c>
      <c r="N401" s="84">
        <f>VLOOKUP($A401,'Прайс-Лист'!$A$7:$P$608, 7,0)</f>
        <v>32.0795629375</v>
      </c>
      <c r="O401" s="84">
        <f>VLOOKUP($A401,'Прайс-Лист'!$A$7:$P$608, 10,0)</f>
        <v>59.347191434375006</v>
      </c>
      <c r="P401" s="84">
        <f>VLOOKUP($A401,'Прайс-Лист'!$A$7:$P$608, 11,0)</f>
        <v>1543.0269772937502</v>
      </c>
    </row>
    <row r="402" spans="1:16" x14ac:dyDescent="0.25">
      <c r="A402" s="70" t="s">
        <v>289</v>
      </c>
      <c r="B402" s="70" t="s">
        <v>268</v>
      </c>
      <c r="C402" s="80" t="s">
        <v>290</v>
      </c>
      <c r="D402" s="71" t="s">
        <v>1122</v>
      </c>
      <c r="E402" s="73" t="str">
        <f>VLOOKUP($A402,'Прайс-Лист'!$A$7:$P$608, 4,0)</f>
        <v>S-XXL</v>
      </c>
      <c r="F402" s="88"/>
      <c r="G402" s="96"/>
      <c r="H402" s="96"/>
      <c r="I402" s="96"/>
      <c r="J402" s="96"/>
      <c r="K402" s="96"/>
      <c r="L402" s="72">
        <f t="shared" si="40"/>
        <v>0</v>
      </c>
      <c r="M402" s="73">
        <f t="shared" si="41"/>
        <v>0</v>
      </c>
      <c r="N402" s="73">
        <f>VLOOKUP($A402,'Прайс-Лист'!$A$7:$P$608, 7,0)</f>
        <v>49.001719454999993</v>
      </c>
      <c r="O402" s="73">
        <f>VLOOKUP($A402,'Прайс-Лист'!$A$7:$P$608, 10,0)</f>
        <v>90.653180991749991</v>
      </c>
      <c r="P402" s="73">
        <f>VLOOKUP($A402,'Прайс-Лист'!$A$7:$P$608, 11,0)</f>
        <v>2356.9827057855</v>
      </c>
    </row>
    <row r="403" spans="1:16" x14ac:dyDescent="0.25">
      <c r="A403" s="70" t="s">
        <v>289</v>
      </c>
      <c r="B403" s="70" t="s">
        <v>268</v>
      </c>
      <c r="C403" s="80" t="s">
        <v>290</v>
      </c>
      <c r="D403" s="71" t="s">
        <v>1124</v>
      </c>
      <c r="E403" s="73" t="str">
        <f>VLOOKUP($A403,'Прайс-Лист'!$A$7:$P$608, 4,0)</f>
        <v>S-XXL</v>
      </c>
      <c r="F403" s="88"/>
      <c r="G403" s="96"/>
      <c r="H403" s="96"/>
      <c r="I403" s="96"/>
      <c r="J403" s="96"/>
      <c r="K403" s="96"/>
      <c r="L403" s="72">
        <f>SUM(F403:K403)</f>
        <v>0</v>
      </c>
      <c r="M403" s="73">
        <f>L403*N403</f>
        <v>0</v>
      </c>
      <c r="N403" s="73">
        <f>VLOOKUP($A403,'Прайс-Лист'!$A$7:$P$608, 7,0)</f>
        <v>49.001719454999993</v>
      </c>
      <c r="O403" s="73">
        <f>VLOOKUP($A403,'Прайс-Лист'!$A$7:$P$608, 10,0)</f>
        <v>90.653180991749991</v>
      </c>
      <c r="P403" s="73">
        <f>VLOOKUP($A403,'Прайс-Лист'!$A$7:$P$608, 11,0)</f>
        <v>2356.9827057855</v>
      </c>
    </row>
    <row r="404" spans="1:16" x14ac:dyDescent="0.25">
      <c r="A404" s="70" t="s">
        <v>289</v>
      </c>
      <c r="B404" s="70" t="s">
        <v>268</v>
      </c>
      <c r="C404" s="80" t="s">
        <v>290</v>
      </c>
      <c r="D404" s="71" t="s">
        <v>1152</v>
      </c>
      <c r="E404" s="73" t="str">
        <f>VLOOKUP($A404,'Прайс-Лист'!$A$7:$P$608, 4,0)</f>
        <v>S-XXL</v>
      </c>
      <c r="F404" s="88"/>
      <c r="G404" s="96"/>
      <c r="H404" s="96"/>
      <c r="I404" s="96"/>
      <c r="J404" s="96"/>
      <c r="K404" s="96"/>
      <c r="L404" s="72">
        <f t="shared" si="40"/>
        <v>0</v>
      </c>
      <c r="M404" s="73">
        <f t="shared" si="41"/>
        <v>0</v>
      </c>
      <c r="N404" s="73">
        <f>VLOOKUP($A404,'Прайс-Лист'!$A$7:$P$608, 7,0)</f>
        <v>49.001719454999993</v>
      </c>
      <c r="O404" s="73">
        <f>VLOOKUP($A404,'Прайс-Лист'!$A$7:$P$608, 10,0)</f>
        <v>90.653180991749991</v>
      </c>
      <c r="P404" s="73">
        <f>VLOOKUP($A404,'Прайс-Лист'!$A$7:$P$608, 11,0)</f>
        <v>2356.9827057855</v>
      </c>
    </row>
    <row r="405" spans="1:16" x14ac:dyDescent="0.25">
      <c r="A405" s="82" t="s">
        <v>291</v>
      </c>
      <c r="B405" s="82" t="s">
        <v>268</v>
      </c>
      <c r="C405" s="86" t="s">
        <v>292</v>
      </c>
      <c r="D405" s="83" t="s">
        <v>1163</v>
      </c>
      <c r="E405" s="84" t="str">
        <f>VLOOKUP($A405,'Прайс-Лист'!$A$7:$P$608, 4,0)</f>
        <v>S-XXL</v>
      </c>
      <c r="F405" s="88"/>
      <c r="G405" s="95"/>
      <c r="H405" s="95"/>
      <c r="I405" s="95"/>
      <c r="J405" s="95"/>
      <c r="K405" s="95"/>
      <c r="L405" s="85">
        <f t="shared" si="40"/>
        <v>0</v>
      </c>
      <c r="M405" s="84">
        <f t="shared" si="41"/>
        <v>0</v>
      </c>
      <c r="N405" s="84">
        <f>VLOOKUP($A405,'Прайс-Лист'!$A$7:$P$608, 7,0)</f>
        <v>41.855717540000001</v>
      </c>
      <c r="O405" s="84">
        <f>VLOOKUP($A405,'Прайс-Лист'!$A$7:$P$608, 10,0)</f>
        <v>77.43307744900001</v>
      </c>
      <c r="P405" s="84">
        <f>VLOOKUP($A405,'Прайс-Лист'!$A$7:$P$608, 11,0)</f>
        <v>2013.2600136740002</v>
      </c>
    </row>
    <row r="406" spans="1:16" x14ac:dyDescent="0.25">
      <c r="A406" s="82" t="s">
        <v>291</v>
      </c>
      <c r="B406" s="82" t="s">
        <v>268</v>
      </c>
      <c r="C406" s="86" t="s">
        <v>292</v>
      </c>
      <c r="D406" s="83" t="s">
        <v>1117</v>
      </c>
      <c r="E406" s="84" t="str">
        <f>VLOOKUP($A406,'Прайс-Лист'!$A$7:$P$608, 4,0)</f>
        <v>S-XXL</v>
      </c>
      <c r="F406" s="88"/>
      <c r="G406" s="95"/>
      <c r="H406" s="95"/>
      <c r="I406" s="95"/>
      <c r="J406" s="95"/>
      <c r="K406" s="95"/>
      <c r="L406" s="85">
        <f>SUM(F406:K406)</f>
        <v>0</v>
      </c>
      <c r="M406" s="84">
        <f>L406*N406</f>
        <v>0</v>
      </c>
      <c r="N406" s="84">
        <f>VLOOKUP($A406,'Прайс-Лист'!$A$7:$P$608, 7,0)</f>
        <v>41.855717540000001</v>
      </c>
      <c r="O406" s="84">
        <f>VLOOKUP($A406,'Прайс-Лист'!$A$7:$P$608, 10,0)</f>
        <v>77.43307744900001</v>
      </c>
      <c r="P406" s="84">
        <f>VLOOKUP($A406,'Прайс-Лист'!$A$7:$P$608, 11,0)</f>
        <v>2013.2600136740002</v>
      </c>
    </row>
    <row r="407" spans="1:16" x14ac:dyDescent="0.25">
      <c r="A407" s="82" t="s">
        <v>291</v>
      </c>
      <c r="B407" s="82" t="s">
        <v>268</v>
      </c>
      <c r="C407" s="86" t="s">
        <v>292</v>
      </c>
      <c r="D407" s="83" t="s">
        <v>1120</v>
      </c>
      <c r="E407" s="84" t="str">
        <f>VLOOKUP($A407,'Прайс-Лист'!$A$7:$P$608, 4,0)</f>
        <v>S-XXL</v>
      </c>
      <c r="F407" s="88"/>
      <c r="G407" s="95"/>
      <c r="H407" s="95"/>
      <c r="I407" s="95"/>
      <c r="J407" s="95"/>
      <c r="K407" s="95"/>
      <c r="L407" s="85">
        <f>SUM(F407:K407)</f>
        <v>0</v>
      </c>
      <c r="M407" s="84">
        <f>L407*N407</f>
        <v>0</v>
      </c>
      <c r="N407" s="84">
        <f>VLOOKUP($A407,'Прайс-Лист'!$A$7:$P$608, 7,0)</f>
        <v>41.855717540000001</v>
      </c>
      <c r="O407" s="84">
        <f>VLOOKUP($A407,'Прайс-Лист'!$A$7:$P$608, 10,0)</f>
        <v>77.43307744900001</v>
      </c>
      <c r="P407" s="84">
        <f>VLOOKUP($A407,'Прайс-Лист'!$A$7:$P$608, 11,0)</f>
        <v>2013.2600136740002</v>
      </c>
    </row>
    <row r="408" spans="1:16" x14ac:dyDescent="0.25">
      <c r="A408" s="82" t="s">
        <v>291</v>
      </c>
      <c r="B408" s="82" t="s">
        <v>268</v>
      </c>
      <c r="C408" s="86" t="s">
        <v>292</v>
      </c>
      <c r="D408" s="83" t="s">
        <v>1121</v>
      </c>
      <c r="E408" s="84" t="str">
        <f>VLOOKUP($A408,'Прайс-Лист'!$A$7:$P$608, 4,0)</f>
        <v>S-XXL</v>
      </c>
      <c r="F408" s="88"/>
      <c r="G408" s="95"/>
      <c r="H408" s="95"/>
      <c r="I408" s="95"/>
      <c r="J408" s="95"/>
      <c r="K408" s="95"/>
      <c r="L408" s="85">
        <f t="shared" si="40"/>
        <v>0</v>
      </c>
      <c r="M408" s="84">
        <f t="shared" si="41"/>
        <v>0</v>
      </c>
      <c r="N408" s="84">
        <f>VLOOKUP($A408,'Прайс-Лист'!$A$7:$P$608, 7,0)</f>
        <v>41.855717540000001</v>
      </c>
      <c r="O408" s="84">
        <f>VLOOKUP($A408,'Прайс-Лист'!$A$7:$P$608, 10,0)</f>
        <v>77.43307744900001</v>
      </c>
      <c r="P408" s="84">
        <f>VLOOKUP($A408,'Прайс-Лист'!$A$7:$P$608, 11,0)</f>
        <v>2013.2600136740002</v>
      </c>
    </row>
    <row r="409" spans="1:16" x14ac:dyDescent="0.25">
      <c r="A409" s="70" t="s">
        <v>293</v>
      </c>
      <c r="B409" s="70" t="s">
        <v>268</v>
      </c>
      <c r="C409" s="80" t="s">
        <v>294</v>
      </c>
      <c r="D409" s="71" t="s">
        <v>1163</v>
      </c>
      <c r="E409" s="73" t="str">
        <f>VLOOKUP($A409,'Прайс-Лист'!$A$7:$P$608, 4,0)</f>
        <v>S-XXL</v>
      </c>
      <c r="F409" s="88"/>
      <c r="G409" s="96"/>
      <c r="H409" s="96"/>
      <c r="I409" s="96"/>
      <c r="J409" s="96"/>
      <c r="K409" s="96"/>
      <c r="L409" s="72">
        <f t="shared" si="40"/>
        <v>0</v>
      </c>
      <c r="M409" s="73">
        <f t="shared" si="41"/>
        <v>0</v>
      </c>
      <c r="N409" s="73">
        <f>VLOOKUP($A409,'Прайс-Лист'!$A$7:$P$608, 7,0)</f>
        <v>32.348397282500002</v>
      </c>
      <c r="O409" s="73">
        <f>VLOOKUP($A409,'Прайс-Лист'!$A$7:$P$608, 10,0)</f>
        <v>59.844534972625006</v>
      </c>
      <c r="P409" s="73">
        <f>VLOOKUP($A409,'Прайс-Лист'!$A$7:$P$608, 11,0)</f>
        <v>1555.9579092882502</v>
      </c>
    </row>
    <row r="410" spans="1:16" x14ac:dyDescent="0.25">
      <c r="A410" s="70" t="s">
        <v>293</v>
      </c>
      <c r="B410" s="70" t="s">
        <v>268</v>
      </c>
      <c r="C410" s="80" t="s">
        <v>294</v>
      </c>
      <c r="D410" s="71" t="s">
        <v>1117</v>
      </c>
      <c r="E410" s="73" t="str">
        <f>VLOOKUP($A410,'Прайс-Лист'!$A$7:$P$608, 4,0)</f>
        <v>S-XXL</v>
      </c>
      <c r="F410" s="88"/>
      <c r="G410" s="96"/>
      <c r="H410" s="96"/>
      <c r="I410" s="96"/>
      <c r="J410" s="96"/>
      <c r="K410" s="96"/>
      <c r="L410" s="72">
        <f>SUM(F410:K410)</f>
        <v>0</v>
      </c>
      <c r="M410" s="73">
        <f>L410*N410</f>
        <v>0</v>
      </c>
      <c r="N410" s="73">
        <f>VLOOKUP($A410,'Прайс-Лист'!$A$7:$P$608, 7,0)</f>
        <v>32.348397282500002</v>
      </c>
      <c r="O410" s="73">
        <f>VLOOKUP($A410,'Прайс-Лист'!$A$7:$P$608, 10,0)</f>
        <v>59.844534972625006</v>
      </c>
      <c r="P410" s="73">
        <f>VLOOKUP($A410,'Прайс-Лист'!$A$7:$P$608, 11,0)</f>
        <v>1555.9579092882502</v>
      </c>
    </row>
    <row r="411" spans="1:16" x14ac:dyDescent="0.25">
      <c r="A411" s="70" t="s">
        <v>293</v>
      </c>
      <c r="B411" s="70" t="s">
        <v>268</v>
      </c>
      <c r="C411" s="80" t="s">
        <v>294</v>
      </c>
      <c r="D411" s="71" t="s">
        <v>1120</v>
      </c>
      <c r="E411" s="73" t="str">
        <f>VLOOKUP($A411,'Прайс-Лист'!$A$7:$P$608, 4,0)</f>
        <v>S-XXL</v>
      </c>
      <c r="F411" s="88"/>
      <c r="G411" s="96"/>
      <c r="H411" s="96"/>
      <c r="I411" s="96"/>
      <c r="J411" s="96"/>
      <c r="K411" s="96"/>
      <c r="L411" s="72">
        <f>SUM(F411:K411)</f>
        <v>0</v>
      </c>
      <c r="M411" s="73">
        <f>L411*N411</f>
        <v>0</v>
      </c>
      <c r="N411" s="73">
        <f>VLOOKUP($A411,'Прайс-Лист'!$A$7:$P$608, 7,0)</f>
        <v>32.348397282500002</v>
      </c>
      <c r="O411" s="73">
        <f>VLOOKUP($A411,'Прайс-Лист'!$A$7:$P$608, 10,0)</f>
        <v>59.844534972625006</v>
      </c>
      <c r="P411" s="73">
        <f>VLOOKUP($A411,'Прайс-Лист'!$A$7:$P$608, 11,0)</f>
        <v>1555.9579092882502</v>
      </c>
    </row>
    <row r="412" spans="1:16" x14ac:dyDescent="0.25">
      <c r="A412" s="70" t="s">
        <v>293</v>
      </c>
      <c r="B412" s="70" t="s">
        <v>268</v>
      </c>
      <c r="C412" s="80" t="s">
        <v>294</v>
      </c>
      <c r="D412" s="71" t="s">
        <v>1121</v>
      </c>
      <c r="E412" s="73" t="str">
        <f>VLOOKUP($A412,'Прайс-Лист'!$A$7:$P$608, 4,0)</f>
        <v>S-XXL</v>
      </c>
      <c r="F412" s="88"/>
      <c r="G412" s="96"/>
      <c r="H412" s="96"/>
      <c r="I412" s="96"/>
      <c r="J412" s="96"/>
      <c r="K412" s="96"/>
      <c r="L412" s="72">
        <f t="shared" si="40"/>
        <v>0</v>
      </c>
      <c r="M412" s="73">
        <f t="shared" si="41"/>
        <v>0</v>
      </c>
      <c r="N412" s="73">
        <f>VLOOKUP($A412,'Прайс-Лист'!$A$7:$P$608, 7,0)</f>
        <v>32.348397282500002</v>
      </c>
      <c r="O412" s="73">
        <f>VLOOKUP($A412,'Прайс-Лист'!$A$7:$P$608, 10,0)</f>
        <v>59.844534972625006</v>
      </c>
      <c r="P412" s="73">
        <f>VLOOKUP($A412,'Прайс-Лист'!$A$7:$P$608, 11,0)</f>
        <v>1555.9579092882502</v>
      </c>
    </row>
    <row r="413" spans="1:16" x14ac:dyDescent="0.25">
      <c r="A413" s="31" t="s">
        <v>295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1:16" x14ac:dyDescent="0.25">
      <c r="A414" s="29" t="s">
        <v>269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s="1" customFormat="1" x14ac:dyDescent="0.25">
      <c r="A415" s="66" t="s">
        <v>1099</v>
      </c>
      <c r="B415" s="66" t="s">
        <v>1100</v>
      </c>
      <c r="C415" s="67" t="s">
        <v>1101</v>
      </c>
      <c r="D415" s="66" t="s">
        <v>1102</v>
      </c>
      <c r="E415" s="68" t="s">
        <v>12</v>
      </c>
      <c r="F415" s="69">
        <v>8</v>
      </c>
      <c r="G415" s="69">
        <v>10</v>
      </c>
      <c r="H415" s="69">
        <v>12</v>
      </c>
      <c r="I415" s="69">
        <v>14</v>
      </c>
      <c r="J415" s="69">
        <v>16</v>
      </c>
      <c r="K415" s="69"/>
      <c r="L415" s="68" t="s">
        <v>1108</v>
      </c>
      <c r="M415" s="68" t="s">
        <v>1109</v>
      </c>
      <c r="N415" s="68" t="s">
        <v>1110</v>
      </c>
      <c r="O415" s="68" t="s">
        <v>10</v>
      </c>
      <c r="P415" s="68" t="s">
        <v>11</v>
      </c>
    </row>
    <row r="416" spans="1:16" x14ac:dyDescent="0.25">
      <c r="A416" s="79" t="s">
        <v>296</v>
      </c>
      <c r="B416" s="79" t="s">
        <v>295</v>
      </c>
      <c r="C416" s="80" t="s">
        <v>297</v>
      </c>
      <c r="D416" s="71" t="s">
        <v>1130</v>
      </c>
      <c r="E416" s="73" t="str">
        <f>VLOOKUP($A416,'Прайс-Лист'!$A$7:$P$608, 4,0)</f>
        <v>8-16</v>
      </c>
      <c r="F416" s="96"/>
      <c r="G416" s="96">
        <v>1</v>
      </c>
      <c r="H416" s="96">
        <v>1</v>
      </c>
      <c r="I416" s="96">
        <v>1</v>
      </c>
      <c r="J416" s="96"/>
      <c r="K416" s="88"/>
      <c r="L416" s="72">
        <f t="shared" ref="L416:L421" si="42">SUM(F416:K416)</f>
        <v>3</v>
      </c>
      <c r="M416" s="73">
        <f t="shared" ref="M416:M421" si="43">L416*N416</f>
        <v>228.64282817999998</v>
      </c>
      <c r="N416" s="73">
        <f>VLOOKUP($A416,'Прайс-Лист'!$A$7:$P$608, 7,0)</f>
        <v>76.214276059999989</v>
      </c>
      <c r="O416" s="73">
        <f>VLOOKUP($A416,'Прайс-Лист'!$A$7:$P$608, 10,0)</f>
        <v>140.99641071099998</v>
      </c>
      <c r="P416" s="73">
        <f>VLOOKUP($A416,'Прайс-Лист'!$A$7:$P$608, 11,0)</f>
        <v>3665.9066784859997</v>
      </c>
    </row>
    <row r="417" spans="1:16" x14ac:dyDescent="0.25">
      <c r="A417" s="79" t="s">
        <v>296</v>
      </c>
      <c r="B417" s="79" t="s">
        <v>295</v>
      </c>
      <c r="C417" s="80" t="s">
        <v>297</v>
      </c>
      <c r="D417" s="71" t="s">
        <v>1119</v>
      </c>
      <c r="E417" s="73" t="str">
        <f>VLOOKUP($A417,'Прайс-Лист'!$A$7:$P$608, 4,0)</f>
        <v>8-16</v>
      </c>
      <c r="F417" s="96"/>
      <c r="G417" s="96"/>
      <c r="H417" s="96"/>
      <c r="I417" s="96"/>
      <c r="J417" s="96"/>
      <c r="K417" s="88"/>
      <c r="L417" s="72">
        <f t="shared" si="42"/>
        <v>0</v>
      </c>
      <c r="M417" s="73">
        <f t="shared" si="43"/>
        <v>0</v>
      </c>
      <c r="N417" s="73">
        <f>VLOOKUP($A417,'Прайс-Лист'!$A$7:$P$608, 7,0)</f>
        <v>76.214276059999989</v>
      </c>
      <c r="O417" s="73">
        <f>VLOOKUP($A417,'Прайс-Лист'!$A$7:$P$608, 10,0)</f>
        <v>140.99641071099998</v>
      </c>
      <c r="P417" s="73">
        <f>VLOOKUP($A417,'Прайс-Лист'!$A$7:$P$608, 11,0)</f>
        <v>3665.9066784859997</v>
      </c>
    </row>
    <row r="418" spans="1:16" x14ac:dyDescent="0.25">
      <c r="A418" s="79" t="s">
        <v>296</v>
      </c>
      <c r="B418" s="79" t="s">
        <v>295</v>
      </c>
      <c r="C418" s="80" t="s">
        <v>297</v>
      </c>
      <c r="D418" s="71" t="s">
        <v>1133</v>
      </c>
      <c r="E418" s="73" t="str">
        <f>VLOOKUP($A418,'Прайс-Лист'!$A$7:$P$608, 4,0)</f>
        <v>8-16</v>
      </c>
      <c r="F418" s="96"/>
      <c r="G418" s="96"/>
      <c r="H418" s="96"/>
      <c r="I418" s="96"/>
      <c r="J418" s="96"/>
      <c r="K418" s="88"/>
      <c r="L418" s="72">
        <f t="shared" si="42"/>
        <v>0</v>
      </c>
      <c r="M418" s="73">
        <f t="shared" si="43"/>
        <v>0</v>
      </c>
      <c r="N418" s="73">
        <f>VLOOKUP($A418,'Прайс-Лист'!$A$7:$P$608, 7,0)</f>
        <v>76.214276059999989</v>
      </c>
      <c r="O418" s="73">
        <f>VLOOKUP($A418,'Прайс-Лист'!$A$7:$P$608, 10,0)</f>
        <v>140.99641071099998</v>
      </c>
      <c r="P418" s="73">
        <f>VLOOKUP($A418,'Прайс-Лист'!$A$7:$P$608, 11,0)</f>
        <v>3665.9066784859997</v>
      </c>
    </row>
    <row r="419" spans="1:16" x14ac:dyDescent="0.25">
      <c r="A419" s="86" t="s">
        <v>298</v>
      </c>
      <c r="B419" s="86" t="s">
        <v>295</v>
      </c>
      <c r="C419" s="86" t="s">
        <v>299</v>
      </c>
      <c r="D419" s="83" t="s">
        <v>1162</v>
      </c>
      <c r="E419" s="84" t="str">
        <f>VLOOKUP($A419,'Прайс-Лист'!$A$7:$P$608, 4,0)</f>
        <v>8-16</v>
      </c>
      <c r="F419" s="95"/>
      <c r="G419" s="95"/>
      <c r="H419" s="95"/>
      <c r="I419" s="95"/>
      <c r="J419" s="95"/>
      <c r="K419" s="88"/>
      <c r="L419" s="85">
        <f t="shared" si="42"/>
        <v>0</v>
      </c>
      <c r="M419" s="84">
        <f t="shared" si="43"/>
        <v>0</v>
      </c>
      <c r="N419" s="84">
        <f>VLOOKUP($A419,'Прайс-Лист'!$A$7:$P$608, 7,0)</f>
        <v>81.166803900000005</v>
      </c>
      <c r="O419" s="84">
        <f>VLOOKUP($A419,'Прайс-Лист'!$A$7:$P$608, 10,0)</f>
        <v>150.15858721500001</v>
      </c>
      <c r="P419" s="84">
        <f>VLOOKUP($A419,'Прайс-Лист'!$A$7:$P$608, 11,0)</f>
        <v>3904.1232675900001</v>
      </c>
    </row>
    <row r="420" spans="1:16" x14ac:dyDescent="0.25">
      <c r="A420" s="86" t="s">
        <v>298</v>
      </c>
      <c r="B420" s="86" t="s">
        <v>295</v>
      </c>
      <c r="C420" s="86" t="s">
        <v>299</v>
      </c>
      <c r="D420" s="83" t="s">
        <v>1129</v>
      </c>
      <c r="E420" s="84" t="str">
        <f>VLOOKUP($A420,'Прайс-Лист'!$A$7:$P$608, 4,0)</f>
        <v>8-16</v>
      </c>
      <c r="F420" s="95"/>
      <c r="G420" s="95"/>
      <c r="H420" s="95"/>
      <c r="I420" s="95"/>
      <c r="J420" s="95"/>
      <c r="K420" s="88"/>
      <c r="L420" s="85">
        <f t="shared" si="42"/>
        <v>0</v>
      </c>
      <c r="M420" s="84">
        <f t="shared" si="43"/>
        <v>0</v>
      </c>
      <c r="N420" s="84">
        <f>VLOOKUP($A420,'Прайс-Лист'!$A$7:$P$608, 7,0)</f>
        <v>81.166803900000005</v>
      </c>
      <c r="O420" s="84">
        <f>VLOOKUP($A420,'Прайс-Лист'!$A$7:$P$608, 10,0)</f>
        <v>150.15858721500001</v>
      </c>
      <c r="P420" s="84">
        <f>VLOOKUP($A420,'Прайс-Лист'!$A$7:$P$608, 11,0)</f>
        <v>3904.1232675900001</v>
      </c>
    </row>
    <row r="421" spans="1:16" x14ac:dyDescent="0.25">
      <c r="A421" s="70" t="s">
        <v>300</v>
      </c>
      <c r="B421" s="70" t="s">
        <v>295</v>
      </c>
      <c r="C421" s="77" t="s">
        <v>301</v>
      </c>
      <c r="D421" s="71" t="s">
        <v>1119</v>
      </c>
      <c r="E421" s="73" t="str">
        <f>VLOOKUP($A421,'Прайс-Лист'!$A$7:$P$608, 4,0)</f>
        <v>8-16</v>
      </c>
      <c r="F421" s="96"/>
      <c r="G421" s="96"/>
      <c r="H421" s="96"/>
      <c r="I421" s="96"/>
      <c r="J421" s="96"/>
      <c r="K421" s="88"/>
      <c r="L421" s="72">
        <f t="shared" si="42"/>
        <v>0</v>
      </c>
      <c r="M421" s="73">
        <f t="shared" si="43"/>
        <v>0</v>
      </c>
      <c r="N421" s="73">
        <f>VLOOKUP($A421,'Прайс-Лист'!$A$7:$P$608, 7,0)</f>
        <v>34.687187041000001</v>
      </c>
      <c r="O421" s="73">
        <f>VLOOKUP($A421,'Прайс-Лист'!$A$7:$P$608, 10,0)</f>
        <v>64.171296025850012</v>
      </c>
      <c r="P421" s="73">
        <f>VLOOKUP($A421,'Прайс-Лист'!$A$7:$P$608, 11,0)</f>
        <v>1668.4536966721002</v>
      </c>
    </row>
    <row r="422" spans="1:16" x14ac:dyDescent="0.25">
      <c r="A422" s="29" t="s">
        <v>280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s="1" customFormat="1" x14ac:dyDescent="0.25">
      <c r="A423" s="66" t="s">
        <v>1099</v>
      </c>
      <c r="B423" s="66" t="s">
        <v>1100</v>
      </c>
      <c r="C423" s="67" t="s">
        <v>1101</v>
      </c>
      <c r="D423" s="66" t="s">
        <v>1102</v>
      </c>
      <c r="E423" s="68" t="s">
        <v>12</v>
      </c>
      <c r="F423" s="69">
        <v>8</v>
      </c>
      <c r="G423" s="69">
        <v>10</v>
      </c>
      <c r="H423" s="69">
        <v>12</v>
      </c>
      <c r="I423" s="69">
        <v>14</v>
      </c>
      <c r="J423" s="69">
        <v>16</v>
      </c>
      <c r="K423" s="69"/>
      <c r="L423" s="68" t="s">
        <v>1108</v>
      </c>
      <c r="M423" s="68" t="s">
        <v>1109</v>
      </c>
      <c r="N423" s="68" t="s">
        <v>1110</v>
      </c>
      <c r="O423" s="68" t="s">
        <v>10</v>
      </c>
      <c r="P423" s="68" t="s">
        <v>11</v>
      </c>
    </row>
    <row r="424" spans="1:16" x14ac:dyDescent="0.25">
      <c r="A424" s="70" t="s">
        <v>302</v>
      </c>
      <c r="B424" s="70" t="s">
        <v>295</v>
      </c>
      <c r="C424" s="77" t="s">
        <v>303</v>
      </c>
      <c r="D424" s="71" t="s">
        <v>1117</v>
      </c>
      <c r="E424" s="73" t="str">
        <f>VLOOKUP($A424,'Прайс-Лист'!$A$7:$P$608, 4,0)</f>
        <v>8-16</v>
      </c>
      <c r="F424" s="96"/>
      <c r="G424" s="96"/>
      <c r="H424" s="96"/>
      <c r="I424" s="96"/>
      <c r="J424" s="96"/>
      <c r="K424" s="88"/>
      <c r="L424" s="72">
        <f>SUM(F424:K424)</f>
        <v>0</v>
      </c>
      <c r="M424" s="73">
        <f>L424*N424</f>
        <v>0</v>
      </c>
      <c r="N424" s="73">
        <f>VLOOKUP($A424,'Прайс-Лист'!$A$7:$P$608, 7,0)</f>
        <v>34.333467999999996</v>
      </c>
      <c r="O424" s="73">
        <f>VLOOKUP($A424,'Прайс-Лист'!$A$7:$P$608, 10,0)</f>
        <v>63.5169158</v>
      </c>
      <c r="P424" s="73">
        <f>VLOOKUP($A424,'Прайс-Лист'!$A$7:$P$608, 11,0)</f>
        <v>1651.4398108</v>
      </c>
    </row>
    <row r="425" spans="1:16" x14ac:dyDescent="0.25">
      <c r="A425" s="70" t="s">
        <v>302</v>
      </c>
      <c r="B425" s="70" t="s">
        <v>295</v>
      </c>
      <c r="C425" s="77" t="s">
        <v>303</v>
      </c>
      <c r="D425" s="71" t="s">
        <v>1147</v>
      </c>
      <c r="E425" s="73" t="str">
        <f>VLOOKUP($A425,'Прайс-Лист'!$A$7:$P$608, 4,0)</f>
        <v>8-16</v>
      </c>
      <c r="F425" s="96"/>
      <c r="G425" s="96"/>
      <c r="H425" s="96"/>
      <c r="I425" s="96"/>
      <c r="J425" s="96"/>
      <c r="K425" s="88"/>
      <c r="L425" s="72">
        <f>SUM(F425:K425)</f>
        <v>0</v>
      </c>
      <c r="M425" s="73">
        <f>L425*N425</f>
        <v>0</v>
      </c>
      <c r="N425" s="73">
        <f>VLOOKUP($A425,'Прайс-Лист'!$A$7:$P$608, 7,0)</f>
        <v>34.333467999999996</v>
      </c>
      <c r="O425" s="73">
        <f>VLOOKUP($A425,'Прайс-Лист'!$A$7:$P$608, 10,0)</f>
        <v>63.5169158</v>
      </c>
      <c r="P425" s="73">
        <f>VLOOKUP($A425,'Прайс-Лист'!$A$7:$P$608, 11,0)</f>
        <v>1651.4398108</v>
      </c>
    </row>
    <row r="426" spans="1:16" x14ac:dyDescent="0.25">
      <c r="A426" s="70" t="s">
        <v>302</v>
      </c>
      <c r="B426" s="70" t="s">
        <v>295</v>
      </c>
      <c r="C426" s="77" t="s">
        <v>303</v>
      </c>
      <c r="D426" s="71" t="s">
        <v>1152</v>
      </c>
      <c r="E426" s="73" t="str">
        <f>VLOOKUP($A426,'Прайс-Лист'!$A$7:$P$608, 4,0)</f>
        <v>8-16</v>
      </c>
      <c r="F426" s="96"/>
      <c r="G426" s="96"/>
      <c r="H426" s="96"/>
      <c r="I426" s="96"/>
      <c r="J426" s="96"/>
      <c r="K426" s="88"/>
      <c r="L426" s="72">
        <f>SUM(F426:K426)</f>
        <v>0</v>
      </c>
      <c r="M426" s="73">
        <f>L426*N426</f>
        <v>0</v>
      </c>
      <c r="N426" s="73">
        <f>VLOOKUP($A426,'Прайс-Лист'!$A$7:$P$608, 7,0)</f>
        <v>34.333467999999996</v>
      </c>
      <c r="O426" s="73">
        <f>VLOOKUP($A426,'Прайс-Лист'!$A$7:$P$608, 10,0)</f>
        <v>63.5169158</v>
      </c>
      <c r="P426" s="73">
        <f>VLOOKUP($A426,'Прайс-Лист'!$A$7:$P$608, 11,0)</f>
        <v>1651.4398108</v>
      </c>
    </row>
    <row r="427" spans="1:16" x14ac:dyDescent="0.25">
      <c r="A427" s="70" t="s">
        <v>302</v>
      </c>
      <c r="B427" s="70" t="s">
        <v>295</v>
      </c>
      <c r="C427" s="77" t="s">
        <v>303</v>
      </c>
      <c r="D427" s="71" t="s">
        <v>1132</v>
      </c>
      <c r="E427" s="73" t="str">
        <f>VLOOKUP($A427,'Прайс-Лист'!$A$7:$P$608, 4,0)</f>
        <v>8-16</v>
      </c>
      <c r="F427" s="96"/>
      <c r="G427" s="96"/>
      <c r="H427" s="96"/>
      <c r="I427" s="96"/>
      <c r="J427" s="96"/>
      <c r="K427" s="88"/>
      <c r="L427" s="72">
        <f t="shared" ref="L427:L436" si="44">SUM(F427:K427)</f>
        <v>0</v>
      </c>
      <c r="M427" s="73">
        <f t="shared" ref="M427:M436" si="45">L427*N427</f>
        <v>0</v>
      </c>
      <c r="N427" s="73">
        <f>VLOOKUP($A427,'Прайс-Лист'!$A$7:$P$608, 7,0)</f>
        <v>34.333467999999996</v>
      </c>
      <c r="O427" s="73">
        <f>VLOOKUP($A427,'Прайс-Лист'!$A$7:$P$608, 10,0)</f>
        <v>63.5169158</v>
      </c>
      <c r="P427" s="73">
        <f>VLOOKUP($A427,'Прайс-Лист'!$A$7:$P$608, 11,0)</f>
        <v>1651.4398108</v>
      </c>
    </row>
    <row r="428" spans="1:16" x14ac:dyDescent="0.25">
      <c r="A428" s="82" t="s">
        <v>304</v>
      </c>
      <c r="B428" s="82" t="s">
        <v>295</v>
      </c>
      <c r="C428" s="82" t="s">
        <v>305</v>
      </c>
      <c r="D428" s="83" t="s">
        <v>1117</v>
      </c>
      <c r="E428" s="84" t="str">
        <f>VLOOKUP($A428,'Прайс-Лист'!$A$7:$P$608, 4,0)</f>
        <v>8-16</v>
      </c>
      <c r="F428" s="95"/>
      <c r="G428" s="95"/>
      <c r="H428" s="95"/>
      <c r="I428" s="95"/>
      <c r="J428" s="95"/>
      <c r="K428" s="88"/>
      <c r="L428" s="85">
        <f t="shared" si="44"/>
        <v>0</v>
      </c>
      <c r="M428" s="84">
        <f t="shared" si="45"/>
        <v>0</v>
      </c>
      <c r="N428" s="84">
        <f>VLOOKUP($A428,'Прайс-Лист'!$A$7:$P$608, 7,0)</f>
        <v>35.816985392500001</v>
      </c>
      <c r="O428" s="84">
        <f>VLOOKUP($A428,'Прайс-Лист'!$A$7:$P$608, 10,0)</f>
        <v>66.261422976125004</v>
      </c>
      <c r="P428" s="84">
        <f>VLOOKUP($A428,'Прайс-Лист'!$A$7:$P$608, 11,0)</f>
        <v>1722.7969973792501</v>
      </c>
    </row>
    <row r="429" spans="1:16" x14ac:dyDescent="0.25">
      <c r="A429" s="82" t="s">
        <v>304</v>
      </c>
      <c r="B429" s="82" t="s">
        <v>295</v>
      </c>
      <c r="C429" s="82" t="s">
        <v>305</v>
      </c>
      <c r="D429" s="83" t="s">
        <v>1152</v>
      </c>
      <c r="E429" s="84" t="str">
        <f>VLOOKUP($A429,'Прайс-Лист'!$A$7:$P$608, 4,0)</f>
        <v>8-16</v>
      </c>
      <c r="F429" s="95"/>
      <c r="G429" s="95"/>
      <c r="H429" s="95"/>
      <c r="I429" s="95"/>
      <c r="J429" s="95"/>
      <c r="K429" s="88"/>
      <c r="L429" s="85">
        <f>SUM(F429:K429)</f>
        <v>0</v>
      </c>
      <c r="M429" s="84">
        <f>L429*N429</f>
        <v>0</v>
      </c>
      <c r="N429" s="84">
        <f>VLOOKUP($A429,'Прайс-Лист'!$A$7:$P$608, 7,0)</f>
        <v>35.816985392500001</v>
      </c>
      <c r="O429" s="84">
        <f>VLOOKUP($A429,'Прайс-Лист'!$A$7:$P$608, 10,0)</f>
        <v>66.261422976125004</v>
      </c>
      <c r="P429" s="84">
        <f>VLOOKUP($A429,'Прайс-Лист'!$A$7:$P$608, 11,0)</f>
        <v>1722.7969973792501</v>
      </c>
    </row>
    <row r="430" spans="1:16" x14ac:dyDescent="0.25">
      <c r="A430" s="82" t="s">
        <v>304</v>
      </c>
      <c r="B430" s="82" t="s">
        <v>295</v>
      </c>
      <c r="C430" s="82" t="s">
        <v>305</v>
      </c>
      <c r="D430" s="83" t="s">
        <v>1132</v>
      </c>
      <c r="E430" s="84" t="str">
        <f>VLOOKUP($A430,'Прайс-Лист'!$A$7:$P$608, 4,0)</f>
        <v>8-16</v>
      </c>
      <c r="F430" s="95"/>
      <c r="G430" s="95"/>
      <c r="H430" s="95"/>
      <c r="I430" s="95"/>
      <c r="J430" s="95"/>
      <c r="K430" s="88"/>
      <c r="L430" s="85">
        <f t="shared" si="44"/>
        <v>0</v>
      </c>
      <c r="M430" s="84">
        <f t="shared" si="45"/>
        <v>0</v>
      </c>
      <c r="N430" s="84">
        <f>VLOOKUP($A430,'Прайс-Лист'!$A$7:$P$608, 7,0)</f>
        <v>35.816985392500001</v>
      </c>
      <c r="O430" s="84">
        <f>VLOOKUP($A430,'Прайс-Лист'!$A$7:$P$608, 10,0)</f>
        <v>66.261422976125004</v>
      </c>
      <c r="P430" s="84">
        <f>VLOOKUP($A430,'Прайс-Лист'!$A$7:$P$608, 11,0)</f>
        <v>1722.7969973792501</v>
      </c>
    </row>
    <row r="431" spans="1:16" x14ac:dyDescent="0.25">
      <c r="A431" s="70" t="s">
        <v>306</v>
      </c>
      <c r="B431" s="70" t="s">
        <v>295</v>
      </c>
      <c r="C431" s="77" t="s">
        <v>307</v>
      </c>
      <c r="D431" s="71" t="s">
        <v>1163</v>
      </c>
      <c r="E431" s="73" t="str">
        <f>VLOOKUP($A431,'Прайс-Лист'!$A$7:$P$608, 4,0)</f>
        <v>8-16</v>
      </c>
      <c r="F431" s="96"/>
      <c r="G431" s="96"/>
      <c r="H431" s="96"/>
      <c r="I431" s="96"/>
      <c r="J431" s="96"/>
      <c r="K431" s="88"/>
      <c r="L431" s="72">
        <f t="shared" si="44"/>
        <v>0</v>
      </c>
      <c r="M431" s="73">
        <f t="shared" si="45"/>
        <v>0</v>
      </c>
      <c r="N431" s="73">
        <f>VLOOKUP($A431,'Прайс-Лист'!$A$7:$P$608, 7,0)</f>
        <v>39.646631667499989</v>
      </c>
      <c r="O431" s="73">
        <f>VLOOKUP($A431,'Прайс-Лист'!$A$7:$P$608, 10,0)</f>
        <v>73.346268584874977</v>
      </c>
      <c r="P431" s="73">
        <f>VLOOKUP($A431,'Прайс-Лист'!$A$7:$P$608, 11,0)</f>
        <v>1907.0029832067494</v>
      </c>
    </row>
    <row r="432" spans="1:16" x14ac:dyDescent="0.25">
      <c r="A432" s="70" t="s">
        <v>306</v>
      </c>
      <c r="B432" s="70" t="s">
        <v>295</v>
      </c>
      <c r="C432" s="77" t="s">
        <v>307</v>
      </c>
      <c r="D432" s="71" t="s">
        <v>1155</v>
      </c>
      <c r="E432" s="73" t="str">
        <f>VLOOKUP($A432,'Прайс-Лист'!$A$7:$P$608, 4,0)</f>
        <v>8-16</v>
      </c>
      <c r="F432" s="96"/>
      <c r="G432" s="96"/>
      <c r="H432" s="96"/>
      <c r="I432" s="96"/>
      <c r="J432" s="96"/>
      <c r="K432" s="88"/>
      <c r="L432" s="72">
        <f>SUM(F432:K432)</f>
        <v>0</v>
      </c>
      <c r="M432" s="73">
        <f>L432*N432</f>
        <v>0</v>
      </c>
      <c r="N432" s="73">
        <f>VLOOKUP($A432,'Прайс-Лист'!$A$7:$P$608, 7,0)</f>
        <v>39.646631667499989</v>
      </c>
      <c r="O432" s="73">
        <f>VLOOKUP($A432,'Прайс-Лист'!$A$7:$P$608, 10,0)</f>
        <v>73.346268584874977</v>
      </c>
      <c r="P432" s="73">
        <f>VLOOKUP($A432,'Прайс-Лист'!$A$7:$P$608, 11,0)</f>
        <v>1907.0029832067494</v>
      </c>
    </row>
    <row r="433" spans="1:16" x14ac:dyDescent="0.25">
      <c r="A433" s="70" t="s">
        <v>306</v>
      </c>
      <c r="B433" s="70" t="s">
        <v>295</v>
      </c>
      <c r="C433" s="77" t="s">
        <v>307</v>
      </c>
      <c r="D433" s="71" t="s">
        <v>1117</v>
      </c>
      <c r="E433" s="73" t="str">
        <f>VLOOKUP($A433,'Прайс-Лист'!$A$7:$P$608, 4,0)</f>
        <v>8-16</v>
      </c>
      <c r="F433" s="96"/>
      <c r="G433" s="96"/>
      <c r="H433" s="96"/>
      <c r="I433" s="96"/>
      <c r="J433" s="96"/>
      <c r="K433" s="88"/>
      <c r="L433" s="72">
        <f>SUM(F433:K433)</f>
        <v>0</v>
      </c>
      <c r="M433" s="73">
        <f>L433*N433</f>
        <v>0</v>
      </c>
      <c r="N433" s="73">
        <f>VLOOKUP($A433,'Прайс-Лист'!$A$7:$P$608, 7,0)</f>
        <v>39.646631667499989</v>
      </c>
      <c r="O433" s="73">
        <f>VLOOKUP($A433,'Прайс-Лист'!$A$7:$P$608, 10,0)</f>
        <v>73.346268584874977</v>
      </c>
      <c r="P433" s="73">
        <f>VLOOKUP($A433,'Прайс-Лист'!$A$7:$P$608, 11,0)</f>
        <v>1907.0029832067494</v>
      </c>
    </row>
    <row r="434" spans="1:16" x14ac:dyDescent="0.25">
      <c r="A434" s="70" t="s">
        <v>306</v>
      </c>
      <c r="B434" s="70" t="s">
        <v>295</v>
      </c>
      <c r="C434" s="77" t="s">
        <v>307</v>
      </c>
      <c r="D434" s="71" t="s">
        <v>1132</v>
      </c>
      <c r="E434" s="73" t="str">
        <f>VLOOKUP($A434,'Прайс-Лист'!$A$7:$P$608, 4,0)</f>
        <v>8-16</v>
      </c>
      <c r="F434" s="96"/>
      <c r="G434" s="96"/>
      <c r="H434" s="96"/>
      <c r="I434" s="96"/>
      <c r="J434" s="96"/>
      <c r="K434" s="88"/>
      <c r="L434" s="72">
        <f t="shared" si="44"/>
        <v>0</v>
      </c>
      <c r="M434" s="73">
        <f t="shared" si="45"/>
        <v>0</v>
      </c>
      <c r="N434" s="73">
        <f>VLOOKUP($A434,'Прайс-Лист'!$A$7:$P$608, 7,0)</f>
        <v>39.646631667499989</v>
      </c>
      <c r="O434" s="73">
        <f>VLOOKUP($A434,'Прайс-Лист'!$A$7:$P$608, 10,0)</f>
        <v>73.346268584874977</v>
      </c>
      <c r="P434" s="73">
        <f>VLOOKUP($A434,'Прайс-Лист'!$A$7:$P$608, 11,0)</f>
        <v>1907.0029832067494</v>
      </c>
    </row>
    <row r="435" spans="1:16" x14ac:dyDescent="0.25">
      <c r="A435" s="82" t="s">
        <v>308</v>
      </c>
      <c r="B435" s="82" t="s">
        <v>295</v>
      </c>
      <c r="C435" s="82" t="s">
        <v>309</v>
      </c>
      <c r="D435" s="83" t="s">
        <v>1129</v>
      </c>
      <c r="E435" s="84" t="str">
        <f>VLOOKUP($A435,'Прайс-Лист'!$A$7:$P$608, 4,0)</f>
        <v>8-16</v>
      </c>
      <c r="F435" s="95"/>
      <c r="G435" s="95"/>
      <c r="H435" s="95"/>
      <c r="I435" s="95"/>
      <c r="J435" s="95"/>
      <c r="K435" s="88"/>
      <c r="L435" s="85">
        <f>SUM(F435:K435)</f>
        <v>0</v>
      </c>
      <c r="M435" s="84">
        <f>L435*N435</f>
        <v>0</v>
      </c>
      <c r="N435" s="84">
        <f>VLOOKUP($A435,'Прайс-Лист'!$A$7:$P$608, 7,0)</f>
        <v>45.993097279999994</v>
      </c>
      <c r="O435" s="84">
        <f>VLOOKUP($A435,'Прайс-Лист'!$A$7:$P$608, 10,0)</f>
        <v>85.087229967999988</v>
      </c>
      <c r="P435" s="84">
        <f>VLOOKUP($A435,'Прайс-Лист'!$A$7:$P$608, 11,0)</f>
        <v>2212.2679791679998</v>
      </c>
    </row>
    <row r="436" spans="1:16" x14ac:dyDescent="0.25">
      <c r="A436" s="82" t="s">
        <v>308</v>
      </c>
      <c r="B436" s="82" t="s">
        <v>295</v>
      </c>
      <c r="C436" s="82" t="s">
        <v>309</v>
      </c>
      <c r="D436" s="83" t="s">
        <v>1152</v>
      </c>
      <c r="E436" s="84" t="str">
        <f>VLOOKUP($A436,'Прайс-Лист'!$A$7:$P$608, 4,0)</f>
        <v>8-16</v>
      </c>
      <c r="F436" s="95"/>
      <c r="G436" s="95"/>
      <c r="H436" s="95"/>
      <c r="I436" s="95"/>
      <c r="J436" s="95"/>
      <c r="K436" s="88"/>
      <c r="L436" s="85">
        <f t="shared" si="44"/>
        <v>0</v>
      </c>
      <c r="M436" s="84">
        <f t="shared" si="45"/>
        <v>0</v>
      </c>
      <c r="N436" s="84">
        <f>VLOOKUP($A436,'Прайс-Лист'!$A$7:$P$608, 7,0)</f>
        <v>45.993097279999994</v>
      </c>
      <c r="O436" s="84">
        <f>VLOOKUP($A436,'Прайс-Лист'!$A$7:$P$608, 10,0)</f>
        <v>85.087229967999988</v>
      </c>
      <c r="P436" s="84">
        <f>VLOOKUP($A436,'Прайс-Лист'!$A$7:$P$608, 11,0)</f>
        <v>2212.2679791679998</v>
      </c>
    </row>
    <row r="437" spans="1:16" x14ac:dyDescent="0.25">
      <c r="A437" s="31" t="s">
        <v>310</v>
      </c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1:16" x14ac:dyDescent="0.25">
      <c r="A438" s="38" t="s">
        <v>311</v>
      </c>
      <c r="B438" s="74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</row>
    <row r="439" spans="1:16" s="1" customFormat="1" x14ac:dyDescent="0.25">
      <c r="A439" s="66" t="s">
        <v>1099</v>
      </c>
      <c r="B439" s="66" t="s">
        <v>1100</v>
      </c>
      <c r="C439" s="67" t="s">
        <v>1101</v>
      </c>
      <c r="D439" s="66" t="s">
        <v>1102</v>
      </c>
      <c r="E439" s="68" t="s">
        <v>12</v>
      </c>
      <c r="F439" s="69" t="s">
        <v>1103</v>
      </c>
      <c r="G439" s="69" t="s">
        <v>1078</v>
      </c>
      <c r="H439" s="69" t="s">
        <v>1104</v>
      </c>
      <c r="I439" s="69" t="s">
        <v>1105</v>
      </c>
      <c r="J439" s="69" t="s">
        <v>1106</v>
      </c>
      <c r="K439" s="69" t="s">
        <v>1107</v>
      </c>
      <c r="L439" s="68" t="s">
        <v>1108</v>
      </c>
      <c r="M439" s="68" t="s">
        <v>1109</v>
      </c>
      <c r="N439" s="68" t="s">
        <v>1110</v>
      </c>
      <c r="O439" s="68" t="s">
        <v>10</v>
      </c>
      <c r="P439" s="68" t="s">
        <v>11</v>
      </c>
    </row>
    <row r="440" spans="1:16" x14ac:dyDescent="0.25">
      <c r="A440" s="70" t="s">
        <v>312</v>
      </c>
      <c r="B440" s="70" t="s">
        <v>310</v>
      </c>
      <c r="C440" s="77" t="s">
        <v>313</v>
      </c>
      <c r="D440" s="71" t="s">
        <v>1125</v>
      </c>
      <c r="E440" s="73" t="str">
        <f>VLOOKUP($A440,'Прайс-Лист'!$A$7:$P$608, 4,0)</f>
        <v>S-XXL</v>
      </c>
      <c r="F440" s="88"/>
      <c r="G440" s="96"/>
      <c r="H440" s="96"/>
      <c r="I440" s="96"/>
      <c r="J440" s="96"/>
      <c r="K440" s="96"/>
      <c r="L440" s="72">
        <f>SUM(F440:K440)</f>
        <v>0</v>
      </c>
      <c r="M440" s="73">
        <f>L440*N440</f>
        <v>0</v>
      </c>
      <c r="N440" s="73">
        <f>VLOOKUP($A440,'Прайс-Лист'!$A$7:$P$608, 7,0)</f>
        <v>68.440567506999997</v>
      </c>
      <c r="O440" s="73">
        <f>VLOOKUP($A440,'Прайс-Лист'!$A$7:$P$608, 10,0)</f>
        <v>126.61504988795001</v>
      </c>
      <c r="P440" s="73">
        <f>VLOOKUP($A440,'Прайс-Лист'!$A$7:$P$608, 11,0)</f>
        <v>3291.9912970867003</v>
      </c>
    </row>
    <row r="441" spans="1:16" x14ac:dyDescent="0.25">
      <c r="A441" s="70" t="s">
        <v>312</v>
      </c>
      <c r="B441" s="70" t="s">
        <v>310</v>
      </c>
      <c r="C441" s="77" t="s">
        <v>313</v>
      </c>
      <c r="D441" s="71" t="s">
        <v>1164</v>
      </c>
      <c r="E441" s="73" t="str">
        <f>VLOOKUP($A441,'Прайс-Лист'!$A$7:$P$608, 4,0)</f>
        <v>S-XXL</v>
      </c>
      <c r="F441" s="88"/>
      <c r="G441" s="96"/>
      <c r="H441" s="96"/>
      <c r="I441" s="96"/>
      <c r="J441" s="96"/>
      <c r="K441" s="96"/>
      <c r="L441" s="72">
        <f>SUM(F441:K441)</f>
        <v>0</v>
      </c>
      <c r="M441" s="73">
        <f>L441*N441</f>
        <v>0</v>
      </c>
      <c r="N441" s="73">
        <f>VLOOKUP($A441,'Прайс-Лист'!$A$7:$P$608, 7,0)</f>
        <v>68.440567506999997</v>
      </c>
      <c r="O441" s="73">
        <f>VLOOKUP($A441,'Прайс-Лист'!$A$7:$P$608, 10,0)</f>
        <v>126.61504988795001</v>
      </c>
      <c r="P441" s="73">
        <f>VLOOKUP($A441,'Прайс-Лист'!$A$7:$P$608, 11,0)</f>
        <v>3291.9912970867003</v>
      </c>
    </row>
    <row r="442" spans="1:16" x14ac:dyDescent="0.25">
      <c r="A442" s="70" t="s">
        <v>312</v>
      </c>
      <c r="B442" s="70" t="s">
        <v>310</v>
      </c>
      <c r="C442" s="77" t="s">
        <v>313</v>
      </c>
      <c r="D442" s="71" t="s">
        <v>1113</v>
      </c>
      <c r="E442" s="73" t="str">
        <f>VLOOKUP($A442,'Прайс-Лист'!$A$7:$P$608, 4,0)</f>
        <v>S-XXL</v>
      </c>
      <c r="F442" s="88"/>
      <c r="G442" s="96"/>
      <c r="H442" s="96"/>
      <c r="I442" s="96"/>
      <c r="J442" s="96"/>
      <c r="K442" s="96"/>
      <c r="L442" s="72">
        <f>SUM(F442:K442)</f>
        <v>0</v>
      </c>
      <c r="M442" s="73">
        <f>L442*N442</f>
        <v>0</v>
      </c>
      <c r="N442" s="73">
        <f>VLOOKUP($A442,'Прайс-Лист'!$A$7:$P$608, 7,0)</f>
        <v>68.440567506999997</v>
      </c>
      <c r="O442" s="73">
        <f>VLOOKUP($A442,'Прайс-Лист'!$A$7:$P$608, 10,0)</f>
        <v>126.61504988795001</v>
      </c>
      <c r="P442" s="73">
        <f>VLOOKUP($A442,'Прайс-Лист'!$A$7:$P$608, 11,0)</f>
        <v>3291.9912970867003</v>
      </c>
    </row>
    <row r="443" spans="1:16" x14ac:dyDescent="0.25">
      <c r="A443" s="70" t="s">
        <v>312</v>
      </c>
      <c r="B443" s="70" t="s">
        <v>310</v>
      </c>
      <c r="C443" s="77" t="s">
        <v>313</v>
      </c>
      <c r="D443" s="71" t="s">
        <v>1119</v>
      </c>
      <c r="E443" s="73" t="str">
        <f>VLOOKUP($A443,'Прайс-Лист'!$A$7:$P$608, 4,0)</f>
        <v>S-XXL</v>
      </c>
      <c r="F443" s="88"/>
      <c r="G443" s="96"/>
      <c r="H443" s="96"/>
      <c r="I443" s="96"/>
      <c r="J443" s="96"/>
      <c r="K443" s="96"/>
      <c r="L443" s="72">
        <f t="shared" ref="L443:L448" si="46">SUM(F443:K443)</f>
        <v>0</v>
      </c>
      <c r="M443" s="73">
        <f t="shared" ref="M443:M448" si="47">L443*N443</f>
        <v>0</v>
      </c>
      <c r="N443" s="73">
        <f>VLOOKUP($A443,'Прайс-Лист'!$A$7:$P$608, 7,0)</f>
        <v>68.440567506999997</v>
      </c>
      <c r="O443" s="73">
        <f>VLOOKUP($A443,'Прайс-Лист'!$A$7:$P$608, 10,0)</f>
        <v>126.61504988795001</v>
      </c>
      <c r="P443" s="73">
        <f>VLOOKUP($A443,'Прайс-Лист'!$A$7:$P$608, 11,0)</f>
        <v>3291.9912970867003</v>
      </c>
    </row>
    <row r="444" spans="1:16" x14ac:dyDescent="0.25">
      <c r="A444" s="82" t="s">
        <v>314</v>
      </c>
      <c r="B444" s="82" t="s">
        <v>310</v>
      </c>
      <c r="C444" s="82" t="s">
        <v>315</v>
      </c>
      <c r="D444" s="83" t="s">
        <v>1125</v>
      </c>
      <c r="E444" s="84" t="str">
        <f>VLOOKUP($A444,'Прайс-Лист'!$A$7:$P$608, 4,0)</f>
        <v>XS-XXL</v>
      </c>
      <c r="F444" s="95"/>
      <c r="G444" s="95"/>
      <c r="H444" s="95"/>
      <c r="I444" s="95"/>
      <c r="J444" s="95"/>
      <c r="K444" s="95"/>
      <c r="L444" s="85">
        <f t="shared" si="46"/>
        <v>0</v>
      </c>
      <c r="M444" s="84">
        <f t="shared" si="47"/>
        <v>0</v>
      </c>
      <c r="N444" s="84">
        <f>VLOOKUP($A444,'Прайс-Лист'!$A$7:$P$608, 7,0)</f>
        <v>58.982259699999993</v>
      </c>
      <c r="O444" s="84">
        <f>VLOOKUP($A444,'Прайс-Лист'!$A$7:$P$608, 10,0)</f>
        <v>109.11718044499999</v>
      </c>
      <c r="P444" s="84">
        <f>VLOOKUP($A444,'Прайс-Лист'!$A$7:$P$608, 11,0)</f>
        <v>2837.0466915699999</v>
      </c>
    </row>
    <row r="445" spans="1:16" x14ac:dyDescent="0.25">
      <c r="A445" s="82" t="s">
        <v>314</v>
      </c>
      <c r="B445" s="82" t="s">
        <v>310</v>
      </c>
      <c r="C445" s="82" t="s">
        <v>315</v>
      </c>
      <c r="D445" s="83" t="s">
        <v>1113</v>
      </c>
      <c r="E445" s="84" t="str">
        <f>VLOOKUP($A445,'Прайс-Лист'!$A$7:$P$608, 4,0)</f>
        <v>XS-XXL</v>
      </c>
      <c r="F445" s="95"/>
      <c r="G445" s="95"/>
      <c r="H445" s="95"/>
      <c r="I445" s="95"/>
      <c r="J445" s="95"/>
      <c r="K445" s="95"/>
      <c r="L445" s="85">
        <f>SUM(F445:K445)</f>
        <v>0</v>
      </c>
      <c r="M445" s="84">
        <f>L445*N445</f>
        <v>0</v>
      </c>
      <c r="N445" s="84">
        <f>VLOOKUP($A445,'Прайс-Лист'!$A$7:$P$608, 7,0)</f>
        <v>58.982259699999993</v>
      </c>
      <c r="O445" s="84">
        <f>VLOOKUP($A445,'Прайс-Лист'!$A$7:$P$608, 10,0)</f>
        <v>109.11718044499999</v>
      </c>
      <c r="P445" s="84">
        <f>VLOOKUP($A445,'Прайс-Лист'!$A$7:$P$608, 11,0)</f>
        <v>2837.0466915699999</v>
      </c>
    </row>
    <row r="446" spans="1:16" x14ac:dyDescent="0.25">
      <c r="A446" s="82" t="s">
        <v>314</v>
      </c>
      <c r="B446" s="82" t="s">
        <v>310</v>
      </c>
      <c r="C446" s="82" t="s">
        <v>315</v>
      </c>
      <c r="D446" s="83" t="s">
        <v>1119</v>
      </c>
      <c r="E446" s="84" t="str">
        <f>VLOOKUP($A446,'Прайс-Лист'!$A$7:$P$608, 4,0)</f>
        <v>XS-XXL</v>
      </c>
      <c r="F446" s="95"/>
      <c r="G446" s="95"/>
      <c r="H446" s="95"/>
      <c r="I446" s="95"/>
      <c r="J446" s="95"/>
      <c r="K446" s="95"/>
      <c r="L446" s="85">
        <f t="shared" si="46"/>
        <v>0</v>
      </c>
      <c r="M446" s="84">
        <f t="shared" si="47"/>
        <v>0</v>
      </c>
      <c r="N446" s="84">
        <f>VLOOKUP($A446,'Прайс-Лист'!$A$7:$P$608, 7,0)</f>
        <v>58.982259699999993</v>
      </c>
      <c r="O446" s="84">
        <f>VLOOKUP($A446,'Прайс-Лист'!$A$7:$P$608, 10,0)</f>
        <v>109.11718044499999</v>
      </c>
      <c r="P446" s="84">
        <f>VLOOKUP($A446,'Прайс-Лист'!$A$7:$P$608, 11,0)</f>
        <v>2837.0466915699999</v>
      </c>
    </row>
    <row r="447" spans="1:16" x14ac:dyDescent="0.25">
      <c r="A447" s="70" t="s">
        <v>316</v>
      </c>
      <c r="B447" s="70" t="s">
        <v>310</v>
      </c>
      <c r="C447" s="70" t="s">
        <v>317</v>
      </c>
      <c r="D447" s="71" t="s">
        <v>1113</v>
      </c>
      <c r="E447" s="73" t="str">
        <f>VLOOKUP($A447,'Прайс-Лист'!$A$7:$P$608, 4,0)</f>
        <v>S-XXL</v>
      </c>
      <c r="F447" s="88"/>
      <c r="G447" s="96"/>
      <c r="H447" s="96"/>
      <c r="I447" s="96"/>
      <c r="J447" s="96"/>
      <c r="K447" s="96"/>
      <c r="L447" s="72">
        <f t="shared" si="46"/>
        <v>0</v>
      </c>
      <c r="M447" s="73">
        <f t="shared" si="47"/>
        <v>0</v>
      </c>
      <c r="N447" s="73">
        <f>VLOOKUP($A447,'Прайс-Лист'!$A$7:$P$608, 7,0)</f>
        <v>73.172359</v>
      </c>
      <c r="O447" s="73">
        <f>VLOOKUP($A447,'Прайс-Лист'!$A$7:$P$608, 10,0)</f>
        <v>135.36886415000001</v>
      </c>
      <c r="P447" s="73">
        <f>VLOOKUP($A447,'Прайс-Лист'!$A$7:$P$608, 11,0)</f>
        <v>3519.5904679</v>
      </c>
    </row>
    <row r="448" spans="1:16" x14ac:dyDescent="0.25">
      <c r="A448" s="82" t="s">
        <v>318</v>
      </c>
      <c r="B448" s="82" t="s">
        <v>310</v>
      </c>
      <c r="C448" s="82" t="s">
        <v>319</v>
      </c>
      <c r="D448" s="83" t="s">
        <v>1113</v>
      </c>
      <c r="E448" s="84" t="str">
        <f>VLOOKUP($A448,'Прайс-Лист'!$A$7:$P$608, 4,0)</f>
        <v>S-XXL</v>
      </c>
      <c r="F448" s="88"/>
      <c r="G448" s="95"/>
      <c r="H448" s="95"/>
      <c r="I448" s="95"/>
      <c r="J448" s="95"/>
      <c r="K448" s="95"/>
      <c r="L448" s="85">
        <f t="shared" si="46"/>
        <v>0</v>
      </c>
      <c r="M448" s="84">
        <f t="shared" si="47"/>
        <v>0</v>
      </c>
      <c r="N448" s="84">
        <f>VLOOKUP($A448,'Прайс-Лист'!$A$7:$P$608, 7,0)</f>
        <v>34.8574603</v>
      </c>
      <c r="O448" s="84">
        <f>VLOOKUP($A448,'Прайс-Лист'!$A$7:$P$608, 10,0)</f>
        <v>64.486301554999997</v>
      </c>
      <c r="P448" s="84">
        <f>VLOOKUP($A448,'Прайс-Лист'!$A$7:$P$608, 11,0)</f>
        <v>1676.64384043</v>
      </c>
    </row>
    <row r="449" spans="1:16" x14ac:dyDescent="0.25">
      <c r="A449" s="38" t="s">
        <v>320</v>
      </c>
      <c r="B449" s="74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</row>
    <row r="450" spans="1:16" s="1" customFormat="1" x14ac:dyDescent="0.25">
      <c r="A450" s="66" t="s">
        <v>1099</v>
      </c>
      <c r="B450" s="66" t="s">
        <v>1100</v>
      </c>
      <c r="C450" s="67" t="s">
        <v>1101</v>
      </c>
      <c r="D450" s="66" t="s">
        <v>1102</v>
      </c>
      <c r="E450" s="68" t="s">
        <v>12</v>
      </c>
      <c r="F450" s="69" t="s">
        <v>1103</v>
      </c>
      <c r="G450" s="69" t="s">
        <v>1078</v>
      </c>
      <c r="H450" s="69" t="s">
        <v>1104</v>
      </c>
      <c r="I450" s="69" t="s">
        <v>1105</v>
      </c>
      <c r="J450" s="69" t="s">
        <v>1106</v>
      </c>
      <c r="K450" s="69" t="s">
        <v>1107</v>
      </c>
      <c r="L450" s="68" t="s">
        <v>1108</v>
      </c>
      <c r="M450" s="68" t="s">
        <v>1109</v>
      </c>
      <c r="N450" s="68" t="s">
        <v>1110</v>
      </c>
      <c r="O450" s="68" t="s">
        <v>10</v>
      </c>
      <c r="P450" s="68" t="s">
        <v>11</v>
      </c>
    </row>
    <row r="451" spans="1:16" x14ac:dyDescent="0.25">
      <c r="A451" s="79" t="s">
        <v>321</v>
      </c>
      <c r="B451" s="79" t="s">
        <v>310</v>
      </c>
      <c r="C451" s="80" t="s">
        <v>322</v>
      </c>
      <c r="D451" s="71" t="s">
        <v>1117</v>
      </c>
      <c r="E451" s="73" t="str">
        <f>VLOOKUP($A451,'Прайс-Лист'!$A$7:$P$608, 4,0)</f>
        <v>S-XXL</v>
      </c>
      <c r="F451" s="88"/>
      <c r="G451" s="96"/>
      <c r="H451" s="96"/>
      <c r="I451" s="96"/>
      <c r="J451" s="96"/>
      <c r="K451" s="96"/>
      <c r="L451" s="72">
        <f>SUM(F451:K451)</f>
        <v>0</v>
      </c>
      <c r="M451" s="73">
        <f>L451*N451</f>
        <v>0</v>
      </c>
      <c r="N451" s="73">
        <f>VLOOKUP($A451,'Прайс-Лист'!$A$7:$P$608, 7,0)</f>
        <v>50.944164346399994</v>
      </c>
      <c r="O451" s="73">
        <f>VLOOKUP($A451,'Прайс-Лист'!$A$7:$P$608, 10,0)</f>
        <v>94.246704040839987</v>
      </c>
      <c r="P451" s="73">
        <f>VLOOKUP($A451,'Прайс-Лист'!$A$7:$P$608, 11,0)</f>
        <v>2450.4143050618395</v>
      </c>
    </row>
    <row r="452" spans="1:16" x14ac:dyDescent="0.25">
      <c r="A452" s="79" t="s">
        <v>321</v>
      </c>
      <c r="B452" s="79" t="s">
        <v>310</v>
      </c>
      <c r="C452" s="80" t="s">
        <v>322</v>
      </c>
      <c r="D452" s="71" t="s">
        <v>1114</v>
      </c>
      <c r="E452" s="73" t="str">
        <f>VLOOKUP($A452,'Прайс-Лист'!$A$7:$P$608, 4,0)</f>
        <v>S-XXL</v>
      </c>
      <c r="F452" s="88"/>
      <c r="G452" s="96"/>
      <c r="H452" s="96"/>
      <c r="I452" s="96"/>
      <c r="J452" s="96"/>
      <c r="K452" s="96"/>
      <c r="L452" s="72">
        <f>SUM(F452:K452)</f>
        <v>0</v>
      </c>
      <c r="M452" s="73">
        <f>L452*N452</f>
        <v>0</v>
      </c>
      <c r="N452" s="73">
        <f>VLOOKUP($A452,'Прайс-Лист'!$A$7:$P$608, 7,0)</f>
        <v>50.944164346399994</v>
      </c>
      <c r="O452" s="73">
        <f>VLOOKUP($A452,'Прайс-Лист'!$A$7:$P$608, 10,0)</f>
        <v>94.246704040839987</v>
      </c>
      <c r="P452" s="73">
        <f>VLOOKUP($A452,'Прайс-Лист'!$A$7:$P$608, 11,0)</f>
        <v>2450.4143050618395</v>
      </c>
    </row>
    <row r="453" spans="1:16" x14ac:dyDescent="0.25">
      <c r="A453" s="86" t="s">
        <v>323</v>
      </c>
      <c r="B453" s="86" t="s">
        <v>310</v>
      </c>
      <c r="C453" s="86" t="s">
        <v>324</v>
      </c>
      <c r="D453" s="83" t="s">
        <v>1124</v>
      </c>
      <c r="E453" s="84" t="str">
        <f>VLOOKUP($A453,'Прайс-Лист'!$A$7:$P$608, 4,0)</f>
        <v>S-XXL</v>
      </c>
      <c r="F453" s="88"/>
      <c r="G453" s="95"/>
      <c r="H453" s="95"/>
      <c r="I453" s="95"/>
      <c r="J453" s="95"/>
      <c r="K453" s="95"/>
      <c r="L453" s="85">
        <f>SUM(F453:K453)</f>
        <v>0</v>
      </c>
      <c r="M453" s="84">
        <f>L453*N453</f>
        <v>0</v>
      </c>
      <c r="N453" s="84">
        <f>VLOOKUP($A453,'Прайс-Лист'!$A$7:$P$608, 7,0)</f>
        <v>36.374902044000002</v>
      </c>
      <c r="O453" s="84">
        <f>VLOOKUP($A453,'Прайс-Лист'!$A$7:$P$608, 10,0)</f>
        <v>67.293568781400012</v>
      </c>
      <c r="P453" s="84">
        <f>VLOOKUP($A453,'Прайс-Лист'!$A$7:$P$608, 11,0)</f>
        <v>1749.6327883164004</v>
      </c>
    </row>
    <row r="454" spans="1:16" x14ac:dyDescent="0.25">
      <c r="A454" s="86" t="s">
        <v>323</v>
      </c>
      <c r="B454" s="86" t="s">
        <v>310</v>
      </c>
      <c r="C454" s="86" t="s">
        <v>324</v>
      </c>
      <c r="D454" s="83" t="s">
        <v>1117</v>
      </c>
      <c r="E454" s="84" t="str">
        <f>VLOOKUP($A454,'Прайс-Лист'!$A$7:$P$608, 4,0)</f>
        <v>S-XXL</v>
      </c>
      <c r="F454" s="88"/>
      <c r="G454" s="95"/>
      <c r="H454" s="95"/>
      <c r="I454" s="95"/>
      <c r="J454" s="95"/>
      <c r="K454" s="95"/>
      <c r="L454" s="85">
        <f>SUM(F454:K454)</f>
        <v>0</v>
      </c>
      <c r="M454" s="84">
        <f>L454*N454</f>
        <v>0</v>
      </c>
      <c r="N454" s="84">
        <f>VLOOKUP($A454,'Прайс-Лист'!$A$7:$P$608, 7,0)</f>
        <v>36.374902044000002</v>
      </c>
      <c r="O454" s="84">
        <f>VLOOKUP($A454,'Прайс-Лист'!$A$7:$P$608, 10,0)</f>
        <v>67.293568781400012</v>
      </c>
      <c r="P454" s="84">
        <f>VLOOKUP($A454,'Прайс-Лист'!$A$7:$P$608, 11,0)</f>
        <v>1749.6327883164004</v>
      </c>
    </row>
    <row r="455" spans="1:16" x14ac:dyDescent="0.25">
      <c r="A455" s="86" t="s">
        <v>323</v>
      </c>
      <c r="B455" s="86" t="s">
        <v>310</v>
      </c>
      <c r="C455" s="86" t="s">
        <v>324</v>
      </c>
      <c r="D455" s="83" t="s">
        <v>1114</v>
      </c>
      <c r="E455" s="84" t="str">
        <f>VLOOKUP($A455,'Прайс-Лист'!$A$7:$P$608, 4,0)</f>
        <v>S-XXL</v>
      </c>
      <c r="F455" s="88"/>
      <c r="G455" s="95"/>
      <c r="H455" s="95"/>
      <c r="I455" s="95"/>
      <c r="J455" s="95"/>
      <c r="K455" s="95"/>
      <c r="L455" s="85">
        <f>SUM(F455:K455)</f>
        <v>0</v>
      </c>
      <c r="M455" s="84">
        <f>L455*N455</f>
        <v>0</v>
      </c>
      <c r="N455" s="84">
        <f>VLOOKUP($A455,'Прайс-Лист'!$A$7:$P$608, 7,0)</f>
        <v>36.374902044000002</v>
      </c>
      <c r="O455" s="84">
        <f>VLOOKUP($A455,'Прайс-Лист'!$A$7:$P$608, 10,0)</f>
        <v>67.293568781400012</v>
      </c>
      <c r="P455" s="84">
        <f>VLOOKUP($A455,'Прайс-Лист'!$A$7:$P$608, 11,0)</f>
        <v>1749.6327883164004</v>
      </c>
    </row>
    <row r="456" spans="1:16" x14ac:dyDescent="0.25">
      <c r="A456" s="38" t="s">
        <v>325</v>
      </c>
      <c r="B456" s="74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</row>
    <row r="457" spans="1:16" s="1" customFormat="1" x14ac:dyDescent="0.25">
      <c r="A457" s="66" t="s">
        <v>1099</v>
      </c>
      <c r="B457" s="66" t="s">
        <v>1100</v>
      </c>
      <c r="C457" s="67" t="s">
        <v>1101</v>
      </c>
      <c r="D457" s="66" t="s">
        <v>1102</v>
      </c>
      <c r="E457" s="68" t="s">
        <v>12</v>
      </c>
      <c r="F457" s="69" t="s">
        <v>1103</v>
      </c>
      <c r="G457" s="69" t="s">
        <v>1078</v>
      </c>
      <c r="H457" s="69" t="s">
        <v>1104</v>
      </c>
      <c r="I457" s="69" t="s">
        <v>1105</v>
      </c>
      <c r="J457" s="69" t="s">
        <v>1106</v>
      </c>
      <c r="K457" s="69" t="s">
        <v>1107</v>
      </c>
      <c r="L457" s="68" t="s">
        <v>1108</v>
      </c>
      <c r="M457" s="68" t="s">
        <v>1109</v>
      </c>
      <c r="N457" s="68" t="s">
        <v>1110</v>
      </c>
      <c r="O457" s="68" t="s">
        <v>10</v>
      </c>
      <c r="P457" s="68" t="s">
        <v>11</v>
      </c>
    </row>
    <row r="458" spans="1:16" x14ac:dyDescent="0.25">
      <c r="A458" s="70" t="s">
        <v>326</v>
      </c>
      <c r="B458" s="70" t="s">
        <v>310</v>
      </c>
      <c r="C458" s="70" t="s">
        <v>327</v>
      </c>
      <c r="D458" s="71" t="s">
        <v>1114</v>
      </c>
      <c r="E458" s="73" t="str">
        <f>VLOOKUP($A458,'Прайс-Лист'!$A$7:$P$608, 4,0)</f>
        <v>S-XXL</v>
      </c>
      <c r="F458" s="88"/>
      <c r="G458" s="96"/>
      <c r="H458" s="96"/>
      <c r="I458" s="96"/>
      <c r="J458" s="96"/>
      <c r="K458" s="96"/>
      <c r="L458" s="72">
        <f>SUM(F458:K458)</f>
        <v>0</v>
      </c>
      <c r="M458" s="73">
        <f>L458*N458</f>
        <v>0</v>
      </c>
      <c r="N458" s="73">
        <f>VLOOKUP($A458,'Прайс-Лист'!$A$7:$P$608, 7,0)</f>
        <v>40.805562492499995</v>
      </c>
      <c r="O458" s="73">
        <f>VLOOKUP($A458,'Прайс-Лист'!$A$7:$P$608, 10,0)</f>
        <v>75.490290611124991</v>
      </c>
      <c r="P458" s="73">
        <f>VLOOKUP($A458,'Прайс-Лист'!$A$7:$P$608, 11,0)</f>
        <v>1962.7475558892497</v>
      </c>
    </row>
    <row r="459" spans="1:16" x14ac:dyDescent="0.25">
      <c r="A459" s="70" t="s">
        <v>326</v>
      </c>
      <c r="B459" s="70" t="s">
        <v>310</v>
      </c>
      <c r="C459" s="70" t="s">
        <v>327</v>
      </c>
      <c r="D459" s="71" t="s">
        <v>1125</v>
      </c>
      <c r="E459" s="73" t="str">
        <f>VLOOKUP($A459,'Прайс-Лист'!$A$7:$P$608, 4,0)</f>
        <v>S-XXL</v>
      </c>
      <c r="F459" s="88"/>
      <c r="G459" s="96"/>
      <c r="H459" s="96"/>
      <c r="I459" s="96"/>
      <c r="J459" s="96"/>
      <c r="K459" s="96"/>
      <c r="L459" s="72">
        <f>SUM(F459:K459)</f>
        <v>0</v>
      </c>
      <c r="M459" s="73">
        <f>L459*N459</f>
        <v>0</v>
      </c>
      <c r="N459" s="73">
        <f>VLOOKUP($A459,'Прайс-Лист'!$A$7:$P$608, 7,0)</f>
        <v>40.805562492499995</v>
      </c>
      <c r="O459" s="73">
        <f>VLOOKUP($A459,'Прайс-Лист'!$A$7:$P$608, 10,0)</f>
        <v>75.490290611124991</v>
      </c>
      <c r="P459" s="73">
        <f>VLOOKUP($A459,'Прайс-Лист'!$A$7:$P$608, 11,0)</f>
        <v>1962.7475558892497</v>
      </c>
    </row>
    <row r="460" spans="1:16" x14ac:dyDescent="0.25">
      <c r="A460" s="70" t="s">
        <v>326</v>
      </c>
      <c r="B460" s="70" t="s">
        <v>310</v>
      </c>
      <c r="C460" s="70" t="s">
        <v>327</v>
      </c>
      <c r="D460" s="71" t="s">
        <v>1121</v>
      </c>
      <c r="E460" s="73" t="str">
        <f>VLOOKUP($A460,'Прайс-Лист'!$A$7:$P$608, 4,0)</f>
        <v>S-XXL</v>
      </c>
      <c r="F460" s="88"/>
      <c r="G460" s="96"/>
      <c r="H460" s="96"/>
      <c r="I460" s="96"/>
      <c r="J460" s="96"/>
      <c r="K460" s="96"/>
      <c r="L460" s="72">
        <f>SUM(F460:K460)</f>
        <v>0</v>
      </c>
      <c r="M460" s="73">
        <f>L460*N460</f>
        <v>0</v>
      </c>
      <c r="N460" s="73">
        <f>VLOOKUP($A460,'Прайс-Лист'!$A$7:$P$608, 7,0)</f>
        <v>40.805562492499995</v>
      </c>
      <c r="O460" s="73">
        <f>VLOOKUP($A460,'Прайс-Лист'!$A$7:$P$608, 10,0)</f>
        <v>75.490290611124991</v>
      </c>
      <c r="P460" s="73">
        <f>VLOOKUP($A460,'Прайс-Лист'!$A$7:$P$608, 11,0)</f>
        <v>1962.7475558892497</v>
      </c>
    </row>
    <row r="461" spans="1:16" x14ac:dyDescent="0.25">
      <c r="A461" s="70" t="s">
        <v>326</v>
      </c>
      <c r="B461" s="70" t="s">
        <v>310</v>
      </c>
      <c r="C461" s="70" t="s">
        <v>327</v>
      </c>
      <c r="D461" s="71" t="s">
        <v>1120</v>
      </c>
      <c r="E461" s="73" t="str">
        <f>VLOOKUP($A461,'Прайс-Лист'!$A$7:$P$608, 4,0)</f>
        <v>S-XXL</v>
      </c>
      <c r="F461" s="88"/>
      <c r="G461" s="96"/>
      <c r="H461" s="96"/>
      <c r="I461" s="96"/>
      <c r="J461" s="96"/>
      <c r="K461" s="96"/>
      <c r="L461" s="72">
        <f t="shared" ref="L461:L485" si="48">SUM(F461:K461)</f>
        <v>0</v>
      </c>
      <c r="M461" s="73">
        <f t="shared" ref="M461:M485" si="49">L461*N461</f>
        <v>0</v>
      </c>
      <c r="N461" s="73">
        <f>VLOOKUP($A461,'Прайс-Лист'!$A$7:$P$608, 7,0)</f>
        <v>40.805562492499995</v>
      </c>
      <c r="O461" s="73">
        <f>VLOOKUP($A461,'Прайс-Лист'!$A$7:$P$608, 10,0)</f>
        <v>75.490290611124991</v>
      </c>
      <c r="P461" s="73">
        <f>VLOOKUP($A461,'Прайс-Лист'!$A$7:$P$608, 11,0)</f>
        <v>1962.7475558892497</v>
      </c>
    </row>
    <row r="462" spans="1:16" x14ac:dyDescent="0.25">
      <c r="A462" s="82" t="s">
        <v>328</v>
      </c>
      <c r="B462" s="82" t="s">
        <v>310</v>
      </c>
      <c r="C462" s="82" t="s">
        <v>329</v>
      </c>
      <c r="D462" s="83" t="s">
        <v>1117</v>
      </c>
      <c r="E462" s="84" t="str">
        <f>VLOOKUP($A462,'Прайс-Лист'!$A$7:$P$608, 4,0)</f>
        <v>S-XXL</v>
      </c>
      <c r="F462" s="88"/>
      <c r="G462" s="95"/>
      <c r="H462" s="95"/>
      <c r="I462" s="95"/>
      <c r="J462" s="95"/>
      <c r="K462" s="95"/>
      <c r="L462" s="85">
        <f t="shared" si="48"/>
        <v>0</v>
      </c>
      <c r="M462" s="84">
        <f t="shared" si="49"/>
        <v>0</v>
      </c>
      <c r="N462" s="84">
        <f>VLOOKUP($A462,'Прайс-Лист'!$A$7:$P$608, 7,0)</f>
        <v>30.424106439999999</v>
      </c>
      <c r="O462" s="84">
        <f>VLOOKUP($A462,'Прайс-Лист'!$A$7:$P$608, 10,0)</f>
        <v>56.284596913999998</v>
      </c>
      <c r="P462" s="84">
        <f>VLOOKUP($A462,'Прайс-Лист'!$A$7:$P$608, 11,0)</f>
        <v>1463.3995197639999</v>
      </c>
    </row>
    <row r="463" spans="1:16" x14ac:dyDescent="0.25">
      <c r="A463" s="82" t="s">
        <v>328</v>
      </c>
      <c r="B463" s="82" t="s">
        <v>310</v>
      </c>
      <c r="C463" s="82" t="s">
        <v>329</v>
      </c>
      <c r="D463" s="83" t="s">
        <v>1119</v>
      </c>
      <c r="E463" s="84" t="str">
        <f>VLOOKUP($A463,'Прайс-Лист'!$A$7:$P$608, 4,0)</f>
        <v>S-XXL</v>
      </c>
      <c r="F463" s="88"/>
      <c r="G463" s="95"/>
      <c r="H463" s="95"/>
      <c r="I463" s="95"/>
      <c r="J463" s="95"/>
      <c r="K463" s="95"/>
      <c r="L463" s="85">
        <f>SUM(F463:K463)</f>
        <v>0</v>
      </c>
      <c r="M463" s="84">
        <f>L463*N463</f>
        <v>0</v>
      </c>
      <c r="N463" s="84">
        <f>VLOOKUP($A463,'Прайс-Лист'!$A$7:$P$608, 7,0)</f>
        <v>30.424106439999999</v>
      </c>
      <c r="O463" s="84">
        <f>VLOOKUP($A463,'Прайс-Лист'!$A$7:$P$608, 10,0)</f>
        <v>56.284596913999998</v>
      </c>
      <c r="P463" s="84">
        <f>VLOOKUP($A463,'Прайс-Лист'!$A$7:$P$608, 11,0)</f>
        <v>1463.3995197639999</v>
      </c>
    </row>
    <row r="464" spans="1:16" x14ac:dyDescent="0.25">
      <c r="A464" s="82" t="s">
        <v>328</v>
      </c>
      <c r="B464" s="82" t="s">
        <v>310</v>
      </c>
      <c r="C464" s="82" t="s">
        <v>329</v>
      </c>
      <c r="D464" s="83" t="s">
        <v>1121</v>
      </c>
      <c r="E464" s="84" t="str">
        <f>VLOOKUP($A464,'Прайс-Лист'!$A$7:$P$608, 4,0)</f>
        <v>S-XXL</v>
      </c>
      <c r="F464" s="88"/>
      <c r="G464" s="95"/>
      <c r="H464" s="95"/>
      <c r="I464" s="95"/>
      <c r="J464" s="95"/>
      <c r="K464" s="95"/>
      <c r="L464" s="85">
        <f t="shared" si="48"/>
        <v>0</v>
      </c>
      <c r="M464" s="84">
        <f t="shared" si="49"/>
        <v>0</v>
      </c>
      <c r="N464" s="84">
        <f>VLOOKUP($A464,'Прайс-Лист'!$A$7:$P$608, 7,0)</f>
        <v>30.424106439999999</v>
      </c>
      <c r="O464" s="84">
        <f>VLOOKUP($A464,'Прайс-Лист'!$A$7:$P$608, 10,0)</f>
        <v>56.284596913999998</v>
      </c>
      <c r="P464" s="84">
        <f>VLOOKUP($A464,'Прайс-Лист'!$A$7:$P$608, 11,0)</f>
        <v>1463.3995197639999</v>
      </c>
    </row>
    <row r="465" spans="1:16" x14ac:dyDescent="0.25">
      <c r="A465" s="70" t="s">
        <v>330</v>
      </c>
      <c r="B465" s="70" t="s">
        <v>310</v>
      </c>
      <c r="C465" s="70" t="s">
        <v>331</v>
      </c>
      <c r="D465" s="71" t="s">
        <v>1119</v>
      </c>
      <c r="E465" s="73" t="str">
        <f>VLOOKUP($A465,'Прайс-Лист'!$A$7:$P$608, 4,0)</f>
        <v>XS-XXL</v>
      </c>
      <c r="F465" s="96"/>
      <c r="G465" s="96"/>
      <c r="H465" s="96"/>
      <c r="I465" s="96"/>
      <c r="J465" s="96"/>
      <c r="K465" s="96"/>
      <c r="L465" s="72">
        <f t="shared" si="48"/>
        <v>0</v>
      </c>
      <c r="M465" s="73">
        <f t="shared" si="49"/>
        <v>0</v>
      </c>
      <c r="N465" s="73">
        <f>VLOOKUP($A465,'Прайс-Лист'!$A$7:$P$608, 7,0)</f>
        <v>19.747590720000002</v>
      </c>
      <c r="O465" s="73">
        <f>VLOOKUP($A465,'Прайс-Лист'!$A$7:$P$608, 10,0)</f>
        <v>36.533042832000007</v>
      </c>
      <c r="P465" s="73">
        <f>VLOOKUP($A465,'Прайс-Лист'!$A$7:$P$608, 11,0)</f>
        <v>949.85911363200012</v>
      </c>
    </row>
    <row r="466" spans="1:16" x14ac:dyDescent="0.25">
      <c r="A466" s="86" t="s">
        <v>332</v>
      </c>
      <c r="B466" s="86" t="s">
        <v>310</v>
      </c>
      <c r="C466" s="86" t="s">
        <v>333</v>
      </c>
      <c r="D466" s="83" t="s">
        <v>1165</v>
      </c>
      <c r="E466" s="84" t="str">
        <f>VLOOKUP($A466,'Прайс-Лист'!$A$7:$P$608, 4,0)</f>
        <v>S-XXL</v>
      </c>
      <c r="F466" s="88"/>
      <c r="G466" s="95"/>
      <c r="H466" s="95"/>
      <c r="I466" s="95"/>
      <c r="J466" s="95"/>
      <c r="K466" s="95"/>
      <c r="L466" s="85">
        <f t="shared" si="48"/>
        <v>0</v>
      </c>
      <c r="M466" s="84">
        <f t="shared" si="49"/>
        <v>0</v>
      </c>
      <c r="N466" s="84">
        <f>VLOOKUP($A466,'Прайс-Лист'!$A$7:$P$608, 7,0)</f>
        <v>46.65100361999999</v>
      </c>
      <c r="O466" s="84">
        <f>VLOOKUP($A466,'Прайс-Лист'!$A$7:$P$608, 10,0)</f>
        <v>86.304356696999989</v>
      </c>
      <c r="P466" s="84">
        <f>VLOOKUP($A466,'Прайс-Лист'!$A$7:$P$608, 11,0)</f>
        <v>2243.9132741219996</v>
      </c>
    </row>
    <row r="467" spans="1:16" x14ac:dyDescent="0.25">
      <c r="A467" s="86" t="s">
        <v>332</v>
      </c>
      <c r="B467" s="86" t="s">
        <v>310</v>
      </c>
      <c r="C467" s="86" t="s">
        <v>333</v>
      </c>
      <c r="D467" s="83" t="s">
        <v>1120</v>
      </c>
      <c r="E467" s="84" t="str">
        <f>VLOOKUP($A467,'Прайс-Лист'!$A$7:$P$608, 4,0)</f>
        <v>S-XXL</v>
      </c>
      <c r="F467" s="88"/>
      <c r="G467" s="95"/>
      <c r="H467" s="95"/>
      <c r="I467" s="95"/>
      <c r="J467" s="95"/>
      <c r="K467" s="95"/>
      <c r="L467" s="85">
        <f>SUM(F467:K467)</f>
        <v>0</v>
      </c>
      <c r="M467" s="84">
        <f>L467*N467</f>
        <v>0</v>
      </c>
      <c r="N467" s="84">
        <f>VLOOKUP($A467,'Прайс-Лист'!$A$7:$P$608, 7,0)</f>
        <v>46.65100361999999</v>
      </c>
      <c r="O467" s="84">
        <f>VLOOKUP($A467,'Прайс-Лист'!$A$7:$P$608, 10,0)</f>
        <v>86.304356696999989</v>
      </c>
      <c r="P467" s="84">
        <f>VLOOKUP($A467,'Прайс-Лист'!$A$7:$P$608, 11,0)</f>
        <v>2243.9132741219996</v>
      </c>
    </row>
    <row r="468" spans="1:16" x14ac:dyDescent="0.25">
      <c r="A468" s="86" t="s">
        <v>332</v>
      </c>
      <c r="B468" s="86" t="s">
        <v>310</v>
      </c>
      <c r="C468" s="86" t="s">
        <v>333</v>
      </c>
      <c r="D468" s="83" t="s">
        <v>1125</v>
      </c>
      <c r="E468" s="84" t="str">
        <f>VLOOKUP($A468,'Прайс-Лист'!$A$7:$P$608, 4,0)</f>
        <v>S-XXL</v>
      </c>
      <c r="F468" s="88"/>
      <c r="G468" s="95"/>
      <c r="H468" s="95"/>
      <c r="I468" s="95"/>
      <c r="J468" s="95"/>
      <c r="K468" s="95"/>
      <c r="L468" s="85">
        <f>SUM(F468:K468)</f>
        <v>0</v>
      </c>
      <c r="M468" s="84">
        <f>L468*N468</f>
        <v>0</v>
      </c>
      <c r="N468" s="84">
        <f>VLOOKUP($A468,'Прайс-Лист'!$A$7:$P$608, 7,0)</f>
        <v>46.65100361999999</v>
      </c>
      <c r="O468" s="84">
        <f>VLOOKUP($A468,'Прайс-Лист'!$A$7:$P$608, 10,0)</f>
        <v>86.304356696999989</v>
      </c>
      <c r="P468" s="84">
        <f>VLOOKUP($A468,'Прайс-Лист'!$A$7:$P$608, 11,0)</f>
        <v>2243.9132741219996</v>
      </c>
    </row>
    <row r="469" spans="1:16" x14ac:dyDescent="0.25">
      <c r="A469" s="86" t="s">
        <v>332</v>
      </c>
      <c r="B469" s="86" t="s">
        <v>310</v>
      </c>
      <c r="C469" s="86" t="s">
        <v>333</v>
      </c>
      <c r="D469" s="83" t="s">
        <v>1114</v>
      </c>
      <c r="E469" s="84" t="str">
        <f>VLOOKUP($A469,'Прайс-Лист'!$A$7:$P$608, 4,0)</f>
        <v>S-XXL</v>
      </c>
      <c r="F469" s="88"/>
      <c r="G469" s="95"/>
      <c r="H469" s="95"/>
      <c r="I469" s="95"/>
      <c r="J469" s="95"/>
      <c r="K469" s="95"/>
      <c r="L469" s="85">
        <f t="shared" si="48"/>
        <v>0</v>
      </c>
      <c r="M469" s="84">
        <f t="shared" si="49"/>
        <v>0</v>
      </c>
      <c r="N469" s="84">
        <f>VLOOKUP($A469,'Прайс-Лист'!$A$7:$P$608, 7,0)</f>
        <v>46.65100361999999</v>
      </c>
      <c r="O469" s="84">
        <f>VLOOKUP($A469,'Прайс-Лист'!$A$7:$P$608, 10,0)</f>
        <v>86.304356696999989</v>
      </c>
      <c r="P469" s="84">
        <f>VLOOKUP($A469,'Прайс-Лист'!$A$7:$P$608, 11,0)</f>
        <v>2243.9132741219996</v>
      </c>
    </row>
    <row r="470" spans="1:16" x14ac:dyDescent="0.25">
      <c r="A470" s="79" t="s">
        <v>334</v>
      </c>
      <c r="B470" s="79" t="s">
        <v>310</v>
      </c>
      <c r="C470" s="80" t="s">
        <v>335</v>
      </c>
      <c r="D470" s="71" t="s">
        <v>1120</v>
      </c>
      <c r="E470" s="73" t="str">
        <f>VLOOKUP($A470,'Прайс-Лист'!$A$7:$P$608, 4,0)</f>
        <v>S-XXL</v>
      </c>
      <c r="F470" s="88"/>
      <c r="G470" s="96"/>
      <c r="H470" s="96"/>
      <c r="I470" s="96"/>
      <c r="J470" s="96"/>
      <c r="K470" s="96"/>
      <c r="L470" s="72">
        <f t="shared" si="48"/>
        <v>0</v>
      </c>
      <c r="M470" s="73">
        <f t="shared" si="49"/>
        <v>0</v>
      </c>
      <c r="N470" s="73">
        <f>VLOOKUP($A470,'Прайс-Лист'!$A$7:$P$608, 7,0)</f>
        <v>44.80692384999999</v>
      </c>
      <c r="O470" s="73">
        <f>VLOOKUP($A470,'Прайс-Лист'!$A$7:$P$608, 10,0)</f>
        <v>82.892809122499983</v>
      </c>
      <c r="P470" s="73">
        <f>VLOOKUP($A470,'Прайс-Лист'!$A$7:$P$608, 11,0)</f>
        <v>2155.2130371849994</v>
      </c>
    </row>
    <row r="471" spans="1:16" x14ac:dyDescent="0.25">
      <c r="A471" s="79" t="s">
        <v>334</v>
      </c>
      <c r="B471" s="79" t="s">
        <v>310</v>
      </c>
      <c r="C471" s="80" t="s">
        <v>335</v>
      </c>
      <c r="D471" s="71" t="s">
        <v>1125</v>
      </c>
      <c r="E471" s="73" t="str">
        <f>VLOOKUP($A471,'Прайс-Лист'!$A$7:$P$608, 4,0)</f>
        <v>S-XXL</v>
      </c>
      <c r="F471" s="88"/>
      <c r="G471" s="96"/>
      <c r="H471" s="96"/>
      <c r="I471" s="96"/>
      <c r="J471" s="96"/>
      <c r="K471" s="96"/>
      <c r="L471" s="72">
        <f>SUM(F471:K471)</f>
        <v>0</v>
      </c>
      <c r="M471" s="73">
        <f>L471*N471</f>
        <v>0</v>
      </c>
      <c r="N471" s="73">
        <f>VLOOKUP($A471,'Прайс-Лист'!$A$7:$P$608, 7,0)</f>
        <v>44.80692384999999</v>
      </c>
      <c r="O471" s="73">
        <f>VLOOKUP($A471,'Прайс-Лист'!$A$7:$P$608, 10,0)</f>
        <v>82.892809122499983</v>
      </c>
      <c r="P471" s="73">
        <f>VLOOKUP($A471,'Прайс-Лист'!$A$7:$P$608, 11,0)</f>
        <v>2155.2130371849994</v>
      </c>
    </row>
    <row r="472" spans="1:16" x14ac:dyDescent="0.25">
      <c r="A472" s="79" t="s">
        <v>334</v>
      </c>
      <c r="B472" s="79" t="s">
        <v>310</v>
      </c>
      <c r="C472" s="80" t="s">
        <v>335</v>
      </c>
      <c r="D472" s="71" t="s">
        <v>1114</v>
      </c>
      <c r="E472" s="73" t="str">
        <f>VLOOKUP($A472,'Прайс-Лист'!$A$7:$P$608, 4,0)</f>
        <v>S-XXL</v>
      </c>
      <c r="F472" s="88"/>
      <c r="G472" s="96"/>
      <c r="H472" s="96"/>
      <c r="I472" s="96"/>
      <c r="J472" s="96"/>
      <c r="K472" s="96"/>
      <c r="L472" s="72">
        <f t="shared" si="48"/>
        <v>0</v>
      </c>
      <c r="M472" s="73">
        <f t="shared" si="49"/>
        <v>0</v>
      </c>
      <c r="N472" s="73">
        <f>VLOOKUP($A472,'Прайс-Лист'!$A$7:$P$608, 7,0)</f>
        <v>44.80692384999999</v>
      </c>
      <c r="O472" s="73">
        <f>VLOOKUP($A472,'Прайс-Лист'!$A$7:$P$608, 10,0)</f>
        <v>82.892809122499983</v>
      </c>
      <c r="P472" s="73">
        <f>VLOOKUP($A472,'Прайс-Лист'!$A$7:$P$608, 11,0)</f>
        <v>2155.2130371849994</v>
      </c>
    </row>
    <row r="473" spans="1:16" x14ac:dyDescent="0.25">
      <c r="A473" s="86" t="s">
        <v>336</v>
      </c>
      <c r="B473" s="86" t="s">
        <v>310</v>
      </c>
      <c r="C473" s="86" t="s">
        <v>337</v>
      </c>
      <c r="D473" s="83" t="s">
        <v>1115</v>
      </c>
      <c r="E473" s="84" t="str">
        <f>VLOOKUP($A473,'Прайс-Лист'!$A$7:$P$608, 4,0)</f>
        <v>XS-XXL</v>
      </c>
      <c r="F473" s="95"/>
      <c r="G473" s="95"/>
      <c r="H473" s="95"/>
      <c r="I473" s="95"/>
      <c r="J473" s="95"/>
      <c r="K473" s="95"/>
      <c r="L473" s="85">
        <f>SUM(F473:K473)</f>
        <v>0</v>
      </c>
      <c r="M473" s="84">
        <f>L473*N473</f>
        <v>0</v>
      </c>
      <c r="N473" s="84">
        <f>VLOOKUP($A473,'Прайс-Лист'!$A$7:$P$608, 7,0)</f>
        <v>41.743162759999997</v>
      </c>
      <c r="O473" s="84">
        <f>VLOOKUP($A473,'Прайс-Лист'!$A$7:$P$608, 10,0)</f>
        <v>77.224851106000003</v>
      </c>
      <c r="P473" s="84">
        <f>VLOOKUP($A473,'Прайс-Лист'!$A$7:$P$608, 11,0)</f>
        <v>2007.8461287560001</v>
      </c>
    </row>
    <row r="474" spans="1:16" x14ac:dyDescent="0.25">
      <c r="A474" s="86" t="s">
        <v>336</v>
      </c>
      <c r="B474" s="86" t="s">
        <v>310</v>
      </c>
      <c r="C474" s="86" t="s">
        <v>337</v>
      </c>
      <c r="D474" s="83" t="s">
        <v>1165</v>
      </c>
      <c r="E474" s="84" t="str">
        <f>VLOOKUP($A474,'Прайс-Лист'!$A$7:$P$608, 4,0)</f>
        <v>XS-XXL</v>
      </c>
      <c r="F474" s="95"/>
      <c r="G474" s="95"/>
      <c r="H474" s="95"/>
      <c r="I474" s="95"/>
      <c r="J474" s="95"/>
      <c r="K474" s="95"/>
      <c r="L474" s="85">
        <f t="shared" si="48"/>
        <v>0</v>
      </c>
      <c r="M474" s="84">
        <f t="shared" si="49"/>
        <v>0</v>
      </c>
      <c r="N474" s="84">
        <f>VLOOKUP($A474,'Прайс-Лист'!$A$7:$P$608, 7,0)</f>
        <v>41.743162759999997</v>
      </c>
      <c r="O474" s="84">
        <f>VLOOKUP($A474,'Прайс-Лист'!$A$7:$P$608, 10,0)</f>
        <v>77.224851106000003</v>
      </c>
      <c r="P474" s="84">
        <f>VLOOKUP($A474,'Прайс-Лист'!$A$7:$P$608, 11,0)</f>
        <v>2007.8461287560001</v>
      </c>
    </row>
    <row r="475" spans="1:16" x14ac:dyDescent="0.25">
      <c r="A475" s="86" t="s">
        <v>336</v>
      </c>
      <c r="B475" s="86" t="s">
        <v>310</v>
      </c>
      <c r="C475" s="86" t="s">
        <v>337</v>
      </c>
      <c r="D475" s="83" t="s">
        <v>1120</v>
      </c>
      <c r="E475" s="84" t="str">
        <f>VLOOKUP($A475,'Прайс-Лист'!$A$7:$P$608, 4,0)</f>
        <v>XS-XXL</v>
      </c>
      <c r="F475" s="95"/>
      <c r="G475" s="95"/>
      <c r="H475" s="95"/>
      <c r="I475" s="95"/>
      <c r="J475" s="95"/>
      <c r="K475" s="95"/>
      <c r="L475" s="85">
        <f>SUM(F475:K475)</f>
        <v>0</v>
      </c>
      <c r="M475" s="84">
        <f>L475*N475</f>
        <v>0</v>
      </c>
      <c r="N475" s="84">
        <f>VLOOKUP($A475,'Прайс-Лист'!$A$7:$P$608, 7,0)</f>
        <v>41.743162759999997</v>
      </c>
      <c r="O475" s="84">
        <f>VLOOKUP($A475,'Прайс-Лист'!$A$7:$P$608, 10,0)</f>
        <v>77.224851106000003</v>
      </c>
      <c r="P475" s="84">
        <f>VLOOKUP($A475,'Прайс-Лист'!$A$7:$P$608, 11,0)</f>
        <v>2007.8461287560001</v>
      </c>
    </row>
    <row r="476" spans="1:16" x14ac:dyDescent="0.25">
      <c r="A476" s="86" t="s">
        <v>336</v>
      </c>
      <c r="B476" s="86" t="s">
        <v>310</v>
      </c>
      <c r="C476" s="86" t="s">
        <v>337</v>
      </c>
      <c r="D476" s="83" t="s">
        <v>1125</v>
      </c>
      <c r="E476" s="84" t="str">
        <f>VLOOKUP($A476,'Прайс-Лист'!$A$7:$P$608, 4,0)</f>
        <v>XS-XXL</v>
      </c>
      <c r="F476" s="95"/>
      <c r="G476" s="95"/>
      <c r="H476" s="95"/>
      <c r="I476" s="95"/>
      <c r="J476" s="95"/>
      <c r="K476" s="95"/>
      <c r="L476" s="85">
        <f>SUM(F476:K476)</f>
        <v>0</v>
      </c>
      <c r="M476" s="84">
        <f>L476*N476</f>
        <v>0</v>
      </c>
      <c r="N476" s="84">
        <f>VLOOKUP($A476,'Прайс-Лист'!$A$7:$P$608, 7,0)</f>
        <v>41.743162759999997</v>
      </c>
      <c r="O476" s="84">
        <f>VLOOKUP($A476,'Прайс-Лист'!$A$7:$P$608, 10,0)</f>
        <v>77.224851106000003</v>
      </c>
      <c r="P476" s="84">
        <f>VLOOKUP($A476,'Прайс-Лист'!$A$7:$P$608, 11,0)</f>
        <v>2007.8461287560001</v>
      </c>
    </row>
    <row r="477" spans="1:16" x14ac:dyDescent="0.25">
      <c r="A477" s="86" t="s">
        <v>336</v>
      </c>
      <c r="B477" s="86" t="s">
        <v>310</v>
      </c>
      <c r="C477" s="86" t="s">
        <v>337</v>
      </c>
      <c r="D477" s="83" t="s">
        <v>1114</v>
      </c>
      <c r="E477" s="84" t="str">
        <f>VLOOKUP($A477,'Прайс-Лист'!$A$7:$P$608, 4,0)</f>
        <v>XS-XXL</v>
      </c>
      <c r="F477" s="95"/>
      <c r="G477" s="95"/>
      <c r="H477" s="95"/>
      <c r="I477" s="95"/>
      <c r="J477" s="95"/>
      <c r="K477" s="95"/>
      <c r="L477" s="85">
        <f t="shared" si="48"/>
        <v>0</v>
      </c>
      <c r="M477" s="84">
        <f t="shared" si="49"/>
        <v>0</v>
      </c>
      <c r="N477" s="84">
        <f>VLOOKUP($A477,'Прайс-Лист'!$A$7:$P$608, 7,0)</f>
        <v>41.743162759999997</v>
      </c>
      <c r="O477" s="84">
        <f>VLOOKUP($A477,'Прайс-Лист'!$A$7:$P$608, 10,0)</f>
        <v>77.224851106000003</v>
      </c>
      <c r="P477" s="84">
        <f>VLOOKUP($A477,'Прайс-Лист'!$A$7:$P$608, 11,0)</f>
        <v>2007.8461287560001</v>
      </c>
    </row>
    <row r="478" spans="1:16" x14ac:dyDescent="0.25">
      <c r="A478" s="70" t="s">
        <v>338</v>
      </c>
      <c r="B478" s="70" t="s">
        <v>310</v>
      </c>
      <c r="C478" s="77" t="s">
        <v>339</v>
      </c>
      <c r="D478" s="71" t="s">
        <v>1114</v>
      </c>
      <c r="E478" s="73" t="str">
        <f>VLOOKUP($A478,'Прайс-Лист'!$A$7:$P$608, 4,0)</f>
        <v>S-XXL</v>
      </c>
      <c r="F478" s="88"/>
      <c r="G478" s="96"/>
      <c r="H478" s="96"/>
      <c r="I478" s="96"/>
      <c r="J478" s="96"/>
      <c r="K478" s="96"/>
      <c r="L478" s="72">
        <f t="shared" si="48"/>
        <v>0</v>
      </c>
      <c r="M478" s="73">
        <f t="shared" si="49"/>
        <v>0</v>
      </c>
      <c r="N478" s="73">
        <f>VLOOKUP($A478,'Прайс-Лист'!$A$7:$P$608, 7,0)</f>
        <v>37.704455750000001</v>
      </c>
      <c r="O478" s="73">
        <f>VLOOKUP($A478,'Прайс-Лист'!$A$7:$P$608, 10,0)</f>
        <v>69.753243137500007</v>
      </c>
      <c r="P478" s="73">
        <f>VLOOKUP($A478,'Прайс-Лист'!$A$7:$P$608, 11,0)</f>
        <v>1813.5843215750001</v>
      </c>
    </row>
    <row r="479" spans="1:16" x14ac:dyDescent="0.25">
      <c r="A479" s="70" t="s">
        <v>338</v>
      </c>
      <c r="B479" s="70" t="s">
        <v>310</v>
      </c>
      <c r="C479" s="77" t="s">
        <v>339</v>
      </c>
      <c r="D479" s="71" t="s">
        <v>1125</v>
      </c>
      <c r="E479" s="73" t="str">
        <f>VLOOKUP($A479,'Прайс-Лист'!$A$7:$P$608, 4,0)</f>
        <v>S-XXL</v>
      </c>
      <c r="F479" s="88"/>
      <c r="G479" s="96"/>
      <c r="H479" s="96"/>
      <c r="I479" s="96"/>
      <c r="J479" s="96"/>
      <c r="K479" s="96"/>
      <c r="L479" s="72">
        <f>SUM(F479:K479)</f>
        <v>0</v>
      </c>
      <c r="M479" s="73">
        <f>L479*N479</f>
        <v>0</v>
      </c>
      <c r="N479" s="73">
        <f>VLOOKUP($A479,'Прайс-Лист'!$A$7:$P$608, 7,0)</f>
        <v>37.704455750000001</v>
      </c>
      <c r="O479" s="73">
        <f>VLOOKUP($A479,'Прайс-Лист'!$A$7:$P$608, 10,0)</f>
        <v>69.753243137500007</v>
      </c>
      <c r="P479" s="73">
        <f>VLOOKUP($A479,'Прайс-Лист'!$A$7:$P$608, 11,0)</f>
        <v>1813.5843215750001</v>
      </c>
    </row>
    <row r="480" spans="1:16" x14ac:dyDescent="0.25">
      <c r="A480" s="70" t="s">
        <v>338</v>
      </c>
      <c r="B480" s="70" t="s">
        <v>310</v>
      </c>
      <c r="C480" s="77" t="s">
        <v>339</v>
      </c>
      <c r="D480" s="71" t="s">
        <v>1154</v>
      </c>
      <c r="E480" s="73" t="str">
        <f>VLOOKUP($A480,'Прайс-Лист'!$A$7:$P$608, 4,0)</f>
        <v>S-XXL</v>
      </c>
      <c r="F480" s="88"/>
      <c r="G480" s="96"/>
      <c r="H480" s="96"/>
      <c r="I480" s="96"/>
      <c r="J480" s="96"/>
      <c r="K480" s="96"/>
      <c r="L480" s="72">
        <f>SUM(F480:K480)</f>
        <v>0</v>
      </c>
      <c r="M480" s="73">
        <f>L480*N480</f>
        <v>0</v>
      </c>
      <c r="N480" s="73">
        <f>VLOOKUP($A480,'Прайс-Лист'!$A$7:$P$608, 7,0)</f>
        <v>37.704455750000001</v>
      </c>
      <c r="O480" s="73">
        <f>VLOOKUP($A480,'Прайс-Лист'!$A$7:$P$608, 10,0)</f>
        <v>69.753243137500007</v>
      </c>
      <c r="P480" s="73">
        <f>VLOOKUP($A480,'Прайс-Лист'!$A$7:$P$608, 11,0)</f>
        <v>1813.5843215750001</v>
      </c>
    </row>
    <row r="481" spans="1:16" x14ac:dyDescent="0.25">
      <c r="A481" s="70" t="s">
        <v>338</v>
      </c>
      <c r="B481" s="70" t="s">
        <v>310</v>
      </c>
      <c r="C481" s="77" t="s">
        <v>339</v>
      </c>
      <c r="D481" s="71" t="s">
        <v>1166</v>
      </c>
      <c r="E481" s="73" t="str">
        <f>VLOOKUP($A481,'Прайс-Лист'!$A$7:$P$608, 4,0)</f>
        <v>S-XXL</v>
      </c>
      <c r="F481" s="88"/>
      <c r="G481" s="96"/>
      <c r="H481" s="96"/>
      <c r="I481" s="96"/>
      <c r="J481" s="96"/>
      <c r="K481" s="96"/>
      <c r="L481" s="72">
        <f t="shared" si="48"/>
        <v>0</v>
      </c>
      <c r="M481" s="73">
        <f t="shared" si="49"/>
        <v>0</v>
      </c>
      <c r="N481" s="73">
        <f>VLOOKUP($A481,'Прайс-Лист'!$A$7:$P$608, 7,0)</f>
        <v>37.704455750000001</v>
      </c>
      <c r="O481" s="73">
        <f>VLOOKUP($A481,'Прайс-Лист'!$A$7:$P$608, 10,0)</f>
        <v>69.753243137500007</v>
      </c>
      <c r="P481" s="73">
        <f>VLOOKUP($A481,'Прайс-Лист'!$A$7:$P$608, 11,0)</f>
        <v>1813.5843215750001</v>
      </c>
    </row>
    <row r="482" spans="1:16" x14ac:dyDescent="0.25">
      <c r="A482" s="82" t="s">
        <v>340</v>
      </c>
      <c r="B482" s="82" t="s">
        <v>310</v>
      </c>
      <c r="C482" s="82" t="s">
        <v>341</v>
      </c>
      <c r="D482" s="83" t="s">
        <v>1114</v>
      </c>
      <c r="E482" s="84" t="str">
        <f>VLOOKUP($A482,'Прайс-Лист'!$A$7:$P$608, 4,0)</f>
        <v>S-XXL</v>
      </c>
      <c r="F482" s="88"/>
      <c r="G482" s="95"/>
      <c r="H482" s="95"/>
      <c r="I482" s="95"/>
      <c r="J482" s="95"/>
      <c r="K482" s="95"/>
      <c r="L482" s="85">
        <f t="shared" si="48"/>
        <v>0</v>
      </c>
      <c r="M482" s="84">
        <f t="shared" si="49"/>
        <v>0</v>
      </c>
      <c r="N482" s="84">
        <f>VLOOKUP($A482,'Прайс-Лист'!$A$7:$P$608, 7,0)</f>
        <v>32.139369600000002</v>
      </c>
      <c r="O482" s="84">
        <f>VLOOKUP($A482,'Прайс-Лист'!$A$7:$P$608, 10,0)</f>
        <v>59.457833760000007</v>
      </c>
      <c r="P482" s="84">
        <f>VLOOKUP($A482,'Прайс-Лист'!$A$7:$P$608, 11,0)</f>
        <v>1545.9036777600002</v>
      </c>
    </row>
    <row r="483" spans="1:16" x14ac:dyDescent="0.25">
      <c r="A483" s="82" t="s">
        <v>340</v>
      </c>
      <c r="B483" s="82" t="s">
        <v>310</v>
      </c>
      <c r="C483" s="82" t="s">
        <v>341</v>
      </c>
      <c r="D483" s="83" t="s">
        <v>1125</v>
      </c>
      <c r="E483" s="84" t="str">
        <f>VLOOKUP($A483,'Прайс-Лист'!$A$7:$P$608, 4,0)</f>
        <v>S-XXL</v>
      </c>
      <c r="F483" s="88"/>
      <c r="G483" s="95"/>
      <c r="H483" s="95"/>
      <c r="I483" s="95"/>
      <c r="J483" s="95"/>
      <c r="K483" s="95"/>
      <c r="L483" s="85">
        <f>SUM(F483:K483)</f>
        <v>0</v>
      </c>
      <c r="M483" s="84">
        <f>L483*N483</f>
        <v>0</v>
      </c>
      <c r="N483" s="84">
        <f>VLOOKUP($A483,'Прайс-Лист'!$A$7:$P$608, 7,0)</f>
        <v>32.139369600000002</v>
      </c>
      <c r="O483" s="84">
        <f>VLOOKUP($A483,'Прайс-Лист'!$A$7:$P$608, 10,0)</f>
        <v>59.457833760000007</v>
      </c>
      <c r="P483" s="84">
        <f>VLOOKUP($A483,'Прайс-Лист'!$A$7:$P$608, 11,0)</f>
        <v>1545.9036777600002</v>
      </c>
    </row>
    <row r="484" spans="1:16" x14ac:dyDescent="0.25">
      <c r="A484" s="82" t="s">
        <v>340</v>
      </c>
      <c r="B484" s="82" t="s">
        <v>310</v>
      </c>
      <c r="C484" s="82" t="s">
        <v>341</v>
      </c>
      <c r="D484" s="83" t="s">
        <v>1154</v>
      </c>
      <c r="E484" s="84" t="str">
        <f>VLOOKUP($A484,'Прайс-Лист'!$A$7:$P$608, 4,0)</f>
        <v>S-XXL</v>
      </c>
      <c r="F484" s="88"/>
      <c r="G484" s="95"/>
      <c r="H484" s="95"/>
      <c r="I484" s="95"/>
      <c r="J484" s="95"/>
      <c r="K484" s="95"/>
      <c r="L484" s="85">
        <f>SUM(F484:K484)</f>
        <v>0</v>
      </c>
      <c r="M484" s="84">
        <f>L484*N484</f>
        <v>0</v>
      </c>
      <c r="N484" s="84">
        <f>VLOOKUP($A484,'Прайс-Лист'!$A$7:$P$608, 7,0)</f>
        <v>32.139369600000002</v>
      </c>
      <c r="O484" s="84">
        <f>VLOOKUP($A484,'Прайс-Лист'!$A$7:$P$608, 10,0)</f>
        <v>59.457833760000007</v>
      </c>
      <c r="P484" s="84">
        <f>VLOOKUP($A484,'Прайс-Лист'!$A$7:$P$608, 11,0)</f>
        <v>1545.9036777600002</v>
      </c>
    </row>
    <row r="485" spans="1:16" x14ac:dyDescent="0.25">
      <c r="A485" s="82" t="s">
        <v>340</v>
      </c>
      <c r="B485" s="82" t="s">
        <v>310</v>
      </c>
      <c r="C485" s="82" t="s">
        <v>341</v>
      </c>
      <c r="D485" s="83" t="s">
        <v>1166</v>
      </c>
      <c r="E485" s="84" t="str">
        <f>VLOOKUP($A485,'Прайс-Лист'!$A$7:$P$608, 4,0)</f>
        <v>S-XXL</v>
      </c>
      <c r="F485" s="88"/>
      <c r="G485" s="95"/>
      <c r="H485" s="95"/>
      <c r="I485" s="95"/>
      <c r="J485" s="95"/>
      <c r="K485" s="95"/>
      <c r="L485" s="85">
        <f t="shared" si="48"/>
        <v>0</v>
      </c>
      <c r="M485" s="84">
        <f t="shared" si="49"/>
        <v>0</v>
      </c>
      <c r="N485" s="84">
        <f>VLOOKUP($A485,'Прайс-Лист'!$A$7:$P$608, 7,0)</f>
        <v>32.139369600000002</v>
      </c>
      <c r="O485" s="84">
        <f>VLOOKUP($A485,'Прайс-Лист'!$A$7:$P$608, 10,0)</f>
        <v>59.457833760000007</v>
      </c>
      <c r="P485" s="84">
        <f>VLOOKUP($A485,'Прайс-Лист'!$A$7:$P$608, 11,0)</f>
        <v>1545.9036777600002</v>
      </c>
    </row>
    <row r="486" spans="1:16" x14ac:dyDescent="0.25">
      <c r="A486" s="31" t="s">
        <v>342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1:16" x14ac:dyDescent="0.25">
      <c r="A487" s="38" t="s">
        <v>311</v>
      </c>
      <c r="B487" s="74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</row>
    <row r="488" spans="1:16" s="1" customFormat="1" x14ac:dyDescent="0.25">
      <c r="A488" s="66" t="s">
        <v>1099</v>
      </c>
      <c r="B488" s="66" t="s">
        <v>1100</v>
      </c>
      <c r="C488" s="67" t="s">
        <v>1101</v>
      </c>
      <c r="D488" s="66" t="s">
        <v>1102</v>
      </c>
      <c r="E488" s="68" t="s">
        <v>12</v>
      </c>
      <c r="F488" s="69">
        <v>8</v>
      </c>
      <c r="G488" s="69">
        <v>10</v>
      </c>
      <c r="H488" s="69">
        <v>12</v>
      </c>
      <c r="I488" s="69">
        <v>14</v>
      </c>
      <c r="J488" s="69">
        <v>16</v>
      </c>
      <c r="K488" s="69"/>
      <c r="L488" s="68" t="s">
        <v>1108</v>
      </c>
      <c r="M488" s="68" t="s">
        <v>1109</v>
      </c>
      <c r="N488" s="68" t="s">
        <v>1110</v>
      </c>
      <c r="O488" s="68" t="s">
        <v>10</v>
      </c>
      <c r="P488" s="68" t="s">
        <v>11</v>
      </c>
    </row>
    <row r="489" spans="1:16" x14ac:dyDescent="0.25">
      <c r="A489" s="77" t="s">
        <v>343</v>
      </c>
      <c r="B489" s="77" t="s">
        <v>342</v>
      </c>
      <c r="C489" s="77" t="s">
        <v>344</v>
      </c>
      <c r="D489" s="91" t="s">
        <v>1136</v>
      </c>
      <c r="E489" s="92" t="str">
        <f>VLOOKUP($A489,'Прайс-Лист'!$A$7:$P$608, 4,0)</f>
        <v>8-16</v>
      </c>
      <c r="F489" s="97"/>
      <c r="G489" s="97"/>
      <c r="H489" s="97"/>
      <c r="I489" s="97"/>
      <c r="J489" s="97"/>
      <c r="K489" s="88"/>
      <c r="L489" s="15">
        <f t="shared" ref="L489:L494" si="50">SUM(F489:K489)</f>
        <v>0</v>
      </c>
      <c r="M489" s="92">
        <f t="shared" ref="M489:M494" si="51">L489*N489</f>
        <v>0</v>
      </c>
      <c r="N489" s="92">
        <f>VLOOKUP($A489,'Прайс-Лист'!$A$7:$P$608, 7,0)</f>
        <v>62.237274307000007</v>
      </c>
      <c r="O489" s="92">
        <f>VLOOKUP($A489,'Прайс-Лист'!$A$7:$P$608, 10,0)</f>
        <v>115.13895746795002</v>
      </c>
      <c r="P489" s="92">
        <f>VLOOKUP($A489,'Прайс-Лист'!$A$7:$P$608, 11,0)</f>
        <v>2993.6128941667007</v>
      </c>
    </row>
    <row r="490" spans="1:16" x14ac:dyDescent="0.25">
      <c r="A490" s="77" t="s">
        <v>343</v>
      </c>
      <c r="B490" s="77" t="s">
        <v>342</v>
      </c>
      <c r="C490" s="77" t="s">
        <v>344</v>
      </c>
      <c r="D490" s="91" t="s">
        <v>1113</v>
      </c>
      <c r="E490" s="92" t="str">
        <f>VLOOKUP($A490,'Прайс-Лист'!$A$7:$P$608, 4,0)</f>
        <v>8-16</v>
      </c>
      <c r="F490" s="97"/>
      <c r="G490" s="97"/>
      <c r="H490" s="97"/>
      <c r="I490" s="97"/>
      <c r="J490" s="97"/>
      <c r="K490" s="88"/>
      <c r="L490" s="15">
        <f t="shared" si="50"/>
        <v>0</v>
      </c>
      <c r="M490" s="92">
        <f t="shared" si="51"/>
        <v>0</v>
      </c>
      <c r="N490" s="92">
        <f>VLOOKUP($A490,'Прайс-Лист'!$A$7:$P$608, 7,0)</f>
        <v>62.237274307000007</v>
      </c>
      <c r="O490" s="92">
        <f>VLOOKUP($A490,'Прайс-Лист'!$A$7:$P$608, 10,0)</f>
        <v>115.13895746795002</v>
      </c>
      <c r="P490" s="92">
        <f>VLOOKUP($A490,'Прайс-Лист'!$A$7:$P$608, 11,0)</f>
        <v>2993.6128941667007</v>
      </c>
    </row>
    <row r="491" spans="1:16" x14ac:dyDescent="0.25">
      <c r="A491" s="77" t="s">
        <v>343</v>
      </c>
      <c r="B491" s="77" t="s">
        <v>342</v>
      </c>
      <c r="C491" s="77" t="s">
        <v>344</v>
      </c>
      <c r="D491" s="91" t="s">
        <v>1125</v>
      </c>
      <c r="E491" s="92" t="str">
        <f>VLOOKUP($A491,'Прайс-Лист'!$A$7:$P$608, 4,0)</f>
        <v>8-16</v>
      </c>
      <c r="F491" s="97"/>
      <c r="G491" s="97"/>
      <c r="H491" s="97"/>
      <c r="I491" s="97"/>
      <c r="J491" s="97"/>
      <c r="K491" s="88"/>
      <c r="L491" s="15">
        <f t="shared" si="50"/>
        <v>0</v>
      </c>
      <c r="M491" s="92">
        <f t="shared" si="51"/>
        <v>0</v>
      </c>
      <c r="N491" s="92">
        <f>VLOOKUP($A491,'Прайс-Лист'!$A$7:$P$608, 7,0)</f>
        <v>62.237274307000007</v>
      </c>
      <c r="O491" s="92">
        <f>VLOOKUP($A491,'Прайс-Лист'!$A$7:$P$608, 10,0)</f>
        <v>115.13895746795002</v>
      </c>
      <c r="P491" s="92">
        <f>VLOOKUP($A491,'Прайс-Лист'!$A$7:$P$608, 11,0)</f>
        <v>2993.6128941667007</v>
      </c>
    </row>
    <row r="492" spans="1:16" x14ac:dyDescent="0.25">
      <c r="A492" s="82" t="s">
        <v>345</v>
      </c>
      <c r="B492" s="82" t="s">
        <v>342</v>
      </c>
      <c r="C492" s="82" t="s">
        <v>346</v>
      </c>
      <c r="D492" s="83" t="s">
        <v>1136</v>
      </c>
      <c r="E492" s="84" t="str">
        <f>VLOOKUP($A492,'Прайс-Лист'!$A$7:$P$608, 4,0)</f>
        <v>8-16</v>
      </c>
      <c r="F492" s="95"/>
      <c r="G492" s="95"/>
      <c r="H492" s="95"/>
      <c r="I492" s="95"/>
      <c r="J492" s="95"/>
      <c r="K492" s="88"/>
      <c r="L492" s="85">
        <f t="shared" si="50"/>
        <v>0</v>
      </c>
      <c r="M492" s="84">
        <f t="shared" si="51"/>
        <v>0</v>
      </c>
      <c r="N492" s="84">
        <f>VLOOKUP($A492,'Прайс-Лист'!$A$7:$P$608, 7,0)</f>
        <v>50.31849433</v>
      </c>
      <c r="O492" s="84">
        <f>VLOOKUP($A492,'Прайс-Лист'!$A$7:$P$608, 10,0)</f>
        <v>93.0892145105</v>
      </c>
      <c r="P492" s="84">
        <f>VLOOKUP($A492,'Прайс-Лист'!$A$7:$P$608, 11,0)</f>
        <v>2420.319577273</v>
      </c>
    </row>
    <row r="493" spans="1:16" x14ac:dyDescent="0.25">
      <c r="A493" s="82" t="s">
        <v>345</v>
      </c>
      <c r="B493" s="82" t="s">
        <v>342</v>
      </c>
      <c r="C493" s="82" t="s">
        <v>346</v>
      </c>
      <c r="D493" s="83" t="s">
        <v>1125</v>
      </c>
      <c r="E493" s="84" t="str">
        <f>VLOOKUP($A493,'Прайс-Лист'!$A$7:$P$608, 4,0)</f>
        <v>8-16</v>
      </c>
      <c r="F493" s="95"/>
      <c r="G493" s="95"/>
      <c r="H493" s="95"/>
      <c r="I493" s="95"/>
      <c r="J493" s="95"/>
      <c r="K493" s="88"/>
      <c r="L493" s="85">
        <f t="shared" si="50"/>
        <v>0</v>
      </c>
      <c r="M493" s="84">
        <f t="shared" si="51"/>
        <v>0</v>
      </c>
      <c r="N493" s="84">
        <f>VLOOKUP($A493,'Прайс-Лист'!$A$7:$P$608, 7,0)</f>
        <v>50.31849433</v>
      </c>
      <c r="O493" s="84">
        <f>VLOOKUP($A493,'Прайс-Лист'!$A$7:$P$608, 10,0)</f>
        <v>93.0892145105</v>
      </c>
      <c r="P493" s="84">
        <f>VLOOKUP($A493,'Прайс-Лист'!$A$7:$P$608, 11,0)</f>
        <v>2420.319577273</v>
      </c>
    </row>
    <row r="494" spans="1:16" x14ac:dyDescent="0.25">
      <c r="A494" s="77" t="s">
        <v>347</v>
      </c>
      <c r="B494" s="77" t="s">
        <v>342</v>
      </c>
      <c r="C494" s="77" t="s">
        <v>348</v>
      </c>
      <c r="D494" s="91" t="s">
        <v>1113</v>
      </c>
      <c r="E494" s="92" t="str">
        <f>VLOOKUP($A494,'Прайс-Лист'!$A$7:$P$608, 4,0)</f>
        <v>8-16</v>
      </c>
      <c r="F494" s="97"/>
      <c r="G494" s="97"/>
      <c r="H494" s="97"/>
      <c r="I494" s="97"/>
      <c r="J494" s="97"/>
      <c r="K494" s="88"/>
      <c r="L494" s="15">
        <f t="shared" si="50"/>
        <v>0</v>
      </c>
      <c r="M494" s="92">
        <f t="shared" si="51"/>
        <v>0</v>
      </c>
      <c r="N494" s="92">
        <f>VLOOKUP($A494,'Прайс-Лист'!$A$7:$P$608, 7,0)</f>
        <v>33.861919</v>
      </c>
      <c r="O494" s="92">
        <f>VLOOKUP($A494,'Прайс-Лист'!$A$7:$P$608, 10,0)</f>
        <v>62.644550150000001</v>
      </c>
      <c r="P494" s="92">
        <f>VLOOKUP($A494,'Прайс-Лист'!$A$7:$P$608, 11,0)</f>
        <v>1628.7583039000001</v>
      </c>
    </row>
    <row r="495" spans="1:16" x14ac:dyDescent="0.25">
      <c r="A495" s="38" t="s">
        <v>320</v>
      </c>
      <c r="B495" s="74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</row>
    <row r="496" spans="1:16" s="1" customFormat="1" x14ac:dyDescent="0.25">
      <c r="A496" s="66" t="s">
        <v>1099</v>
      </c>
      <c r="B496" s="66" t="s">
        <v>1100</v>
      </c>
      <c r="C496" s="67" t="s">
        <v>1101</v>
      </c>
      <c r="D496" s="66" t="s">
        <v>1102</v>
      </c>
      <c r="E496" s="68" t="s">
        <v>12</v>
      </c>
      <c r="F496" s="69">
        <v>8</v>
      </c>
      <c r="G496" s="69">
        <v>10</v>
      </c>
      <c r="H496" s="69">
        <v>12</v>
      </c>
      <c r="I496" s="69">
        <v>14</v>
      </c>
      <c r="J496" s="69">
        <v>16</v>
      </c>
      <c r="K496" s="69"/>
      <c r="L496" s="68" t="s">
        <v>1108</v>
      </c>
      <c r="M496" s="68" t="s">
        <v>1109</v>
      </c>
      <c r="N496" s="68" t="s">
        <v>1110</v>
      </c>
      <c r="O496" s="68" t="s">
        <v>10</v>
      </c>
      <c r="P496" s="68" t="s">
        <v>11</v>
      </c>
    </row>
    <row r="497" spans="1:16" x14ac:dyDescent="0.25">
      <c r="A497" s="79" t="s">
        <v>349</v>
      </c>
      <c r="B497" s="79" t="s">
        <v>342</v>
      </c>
      <c r="C497" s="80" t="s">
        <v>350</v>
      </c>
      <c r="D497" s="71" t="s">
        <v>1131</v>
      </c>
      <c r="E497" s="73" t="str">
        <f>VLOOKUP($A497,'Прайс-Лист'!$A$7:$P$608, 4,0)</f>
        <v>8-16</v>
      </c>
      <c r="F497" s="96"/>
      <c r="G497" s="96"/>
      <c r="H497" s="96"/>
      <c r="I497" s="96"/>
      <c r="J497" s="96"/>
      <c r="K497" s="88"/>
      <c r="L497" s="72">
        <f>SUM(F497:K497)</f>
        <v>0</v>
      </c>
      <c r="M497" s="73">
        <f>L497*N497</f>
        <v>0</v>
      </c>
      <c r="N497" s="73">
        <f>VLOOKUP($A497,'Прайс-Лист'!$A$7:$P$608, 7,0)</f>
        <v>49.569336648000004</v>
      </c>
      <c r="O497" s="73">
        <f>VLOOKUP($A497,'Прайс-Лист'!$A$7:$P$608, 10,0)</f>
        <v>91.703272798800015</v>
      </c>
      <c r="P497" s="73">
        <f>VLOOKUP($A497,'Прайс-Лист'!$A$7:$P$608, 11,0)</f>
        <v>2384.2850927688005</v>
      </c>
    </row>
    <row r="498" spans="1:16" x14ac:dyDescent="0.25">
      <c r="A498" s="79" t="s">
        <v>349</v>
      </c>
      <c r="B498" s="79" t="s">
        <v>342</v>
      </c>
      <c r="C498" s="80" t="s">
        <v>350</v>
      </c>
      <c r="D498" s="71" t="s">
        <v>1114</v>
      </c>
      <c r="E498" s="73" t="str">
        <f>VLOOKUP($A498,'Прайс-Лист'!$A$7:$P$608, 4,0)</f>
        <v>8-16</v>
      </c>
      <c r="F498" s="96"/>
      <c r="G498" s="96"/>
      <c r="H498" s="96"/>
      <c r="I498" s="96"/>
      <c r="J498" s="96"/>
      <c r="K498" s="88"/>
      <c r="L498" s="72">
        <f>SUM(F498:K498)</f>
        <v>0</v>
      </c>
      <c r="M498" s="73">
        <f>L498*N498</f>
        <v>0</v>
      </c>
      <c r="N498" s="73">
        <f>VLOOKUP($A498,'Прайс-Лист'!$A$7:$P$608, 7,0)</f>
        <v>49.569336648000004</v>
      </c>
      <c r="O498" s="73">
        <f>VLOOKUP($A498,'Прайс-Лист'!$A$7:$P$608, 10,0)</f>
        <v>91.703272798800015</v>
      </c>
      <c r="P498" s="73">
        <f>VLOOKUP($A498,'Прайс-Лист'!$A$7:$P$608, 11,0)</f>
        <v>2384.2850927688005</v>
      </c>
    </row>
    <row r="499" spans="1:16" x14ac:dyDescent="0.25">
      <c r="A499" s="86" t="s">
        <v>351</v>
      </c>
      <c r="B499" s="86" t="s">
        <v>342</v>
      </c>
      <c r="C499" s="86" t="s">
        <v>352</v>
      </c>
      <c r="D499" s="83" t="s">
        <v>1156</v>
      </c>
      <c r="E499" s="84" t="str">
        <f>VLOOKUP($A499,'Прайс-Лист'!$A$7:$P$608, 4,0)</f>
        <v>8-16</v>
      </c>
      <c r="F499" s="95"/>
      <c r="G499" s="95"/>
      <c r="H499" s="95"/>
      <c r="I499" s="95"/>
      <c r="J499" s="95"/>
      <c r="K499" s="88"/>
      <c r="L499" s="85">
        <f>SUM(F499:K499)</f>
        <v>0</v>
      </c>
      <c r="M499" s="84">
        <f>L499*N499</f>
        <v>0</v>
      </c>
      <c r="N499" s="84">
        <f>VLOOKUP($A499,'Прайс-Лист'!$A$7:$P$608, 7,0)</f>
        <v>35.720869750799999</v>
      </c>
      <c r="O499" s="84">
        <f>VLOOKUP($A499,'Прайс-Лист'!$A$7:$P$608, 10,0)</f>
        <v>66.083609038980001</v>
      </c>
      <c r="P499" s="84">
        <f>VLOOKUP($A499,'Прайс-Лист'!$A$7:$P$608, 11,0)</f>
        <v>1718.1738350134801</v>
      </c>
    </row>
    <row r="500" spans="1:16" x14ac:dyDescent="0.25">
      <c r="A500" s="86" t="s">
        <v>351</v>
      </c>
      <c r="B500" s="86" t="s">
        <v>342</v>
      </c>
      <c r="C500" s="86" t="s">
        <v>352</v>
      </c>
      <c r="D500" s="83" t="s">
        <v>1131</v>
      </c>
      <c r="E500" s="84" t="str">
        <f>VLOOKUP($A500,'Прайс-Лист'!$A$7:$P$608, 4,0)</f>
        <v>8-16</v>
      </c>
      <c r="F500" s="95"/>
      <c r="G500" s="95"/>
      <c r="H500" s="95"/>
      <c r="I500" s="95"/>
      <c r="J500" s="95"/>
      <c r="K500" s="88"/>
      <c r="L500" s="85">
        <f>SUM(F500:K500)</f>
        <v>0</v>
      </c>
      <c r="M500" s="84">
        <f>L500*N500</f>
        <v>0</v>
      </c>
      <c r="N500" s="84">
        <f>VLOOKUP($A500,'Прайс-Лист'!$A$7:$P$608, 7,0)</f>
        <v>35.720869750799999</v>
      </c>
      <c r="O500" s="84">
        <f>VLOOKUP($A500,'Прайс-Лист'!$A$7:$P$608, 10,0)</f>
        <v>66.083609038980001</v>
      </c>
      <c r="P500" s="84">
        <f>VLOOKUP($A500,'Прайс-Лист'!$A$7:$P$608, 11,0)</f>
        <v>1718.1738350134801</v>
      </c>
    </row>
    <row r="501" spans="1:16" x14ac:dyDescent="0.25">
      <c r="A501" s="86" t="s">
        <v>351</v>
      </c>
      <c r="B501" s="86" t="s">
        <v>342</v>
      </c>
      <c r="C501" s="86" t="s">
        <v>352</v>
      </c>
      <c r="D501" s="83" t="s">
        <v>1114</v>
      </c>
      <c r="E501" s="84" t="str">
        <f>VLOOKUP($A501,'Прайс-Лист'!$A$7:$P$608, 4,0)</f>
        <v>8-16</v>
      </c>
      <c r="F501" s="95"/>
      <c r="G501" s="95"/>
      <c r="H501" s="95"/>
      <c r="I501" s="95"/>
      <c r="J501" s="95"/>
      <c r="K501" s="88"/>
      <c r="L501" s="85">
        <f>SUM(F501:K501)</f>
        <v>0</v>
      </c>
      <c r="M501" s="84">
        <f>L501*N501</f>
        <v>0</v>
      </c>
      <c r="N501" s="84">
        <f>VLOOKUP($A501,'Прайс-Лист'!$A$7:$P$608, 7,0)</f>
        <v>35.720869750799999</v>
      </c>
      <c r="O501" s="84">
        <f>VLOOKUP($A501,'Прайс-Лист'!$A$7:$P$608, 10,0)</f>
        <v>66.083609038980001</v>
      </c>
      <c r="P501" s="84">
        <f>VLOOKUP($A501,'Прайс-Лист'!$A$7:$P$608, 11,0)</f>
        <v>1718.1738350134801</v>
      </c>
    </row>
    <row r="502" spans="1:16" x14ac:dyDescent="0.25">
      <c r="A502" s="38" t="s">
        <v>325</v>
      </c>
      <c r="B502" s="74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</row>
    <row r="503" spans="1:16" s="1" customFormat="1" x14ac:dyDescent="0.25">
      <c r="A503" s="66" t="s">
        <v>1099</v>
      </c>
      <c r="B503" s="66" t="s">
        <v>1100</v>
      </c>
      <c r="C503" s="67" t="s">
        <v>1101</v>
      </c>
      <c r="D503" s="66" t="s">
        <v>1102</v>
      </c>
      <c r="E503" s="68" t="s">
        <v>12</v>
      </c>
      <c r="F503" s="69">
        <v>8</v>
      </c>
      <c r="G503" s="69">
        <v>10</v>
      </c>
      <c r="H503" s="69">
        <v>12</v>
      </c>
      <c r="I503" s="69">
        <v>14</v>
      </c>
      <c r="J503" s="69">
        <v>16</v>
      </c>
      <c r="K503" s="69"/>
      <c r="L503" s="68" t="s">
        <v>1108</v>
      </c>
      <c r="M503" s="68" t="s">
        <v>1109</v>
      </c>
      <c r="N503" s="68" t="s">
        <v>1110</v>
      </c>
      <c r="O503" s="68" t="s">
        <v>10</v>
      </c>
      <c r="P503" s="68" t="s">
        <v>11</v>
      </c>
    </row>
    <row r="504" spans="1:16" x14ac:dyDescent="0.25">
      <c r="A504" s="70" t="s">
        <v>353</v>
      </c>
      <c r="B504" s="70" t="s">
        <v>342</v>
      </c>
      <c r="C504" s="70" t="s">
        <v>354</v>
      </c>
      <c r="D504" s="71" t="s">
        <v>1155</v>
      </c>
      <c r="E504" s="73" t="str">
        <f>VLOOKUP($A504,'Прайс-Лист'!$A$7:$P$608, 4,0)</f>
        <v>8-16</v>
      </c>
      <c r="F504" s="96"/>
      <c r="G504" s="96"/>
      <c r="H504" s="96"/>
      <c r="I504" s="96"/>
      <c r="J504" s="96"/>
      <c r="K504" s="88"/>
      <c r="L504" s="72">
        <f>SUM(F504:K504)</f>
        <v>0</v>
      </c>
      <c r="M504" s="73">
        <f>L504*N504</f>
        <v>0</v>
      </c>
      <c r="N504" s="73">
        <f>VLOOKUP($A504,'Прайс-Лист'!$A$7:$P$608, 7,0)</f>
        <v>38.799018667499993</v>
      </c>
      <c r="O504" s="73">
        <f>VLOOKUP($A504,'Прайс-Лист'!$A$7:$P$608, 10,0)</f>
        <v>71.778184534874995</v>
      </c>
      <c r="P504" s="73">
        <f>VLOOKUP($A504,'Прайс-Лист'!$A$7:$P$608, 11,0)</f>
        <v>1866.23279790675</v>
      </c>
    </row>
    <row r="505" spans="1:16" x14ac:dyDescent="0.25">
      <c r="A505" s="70" t="s">
        <v>353</v>
      </c>
      <c r="B505" s="70" t="s">
        <v>342</v>
      </c>
      <c r="C505" s="70" t="s">
        <v>354</v>
      </c>
      <c r="D505" s="71" t="s">
        <v>1125</v>
      </c>
      <c r="E505" s="73" t="str">
        <f>VLOOKUP($A505,'Прайс-Лист'!$A$7:$P$608, 4,0)</f>
        <v>8-16</v>
      </c>
      <c r="F505" s="96"/>
      <c r="G505" s="96"/>
      <c r="H505" s="96"/>
      <c r="I505" s="96"/>
      <c r="J505" s="96"/>
      <c r="K505" s="88"/>
      <c r="L505" s="72">
        <f>SUM(F505:K505)</f>
        <v>0</v>
      </c>
      <c r="M505" s="73">
        <f>L505*N505</f>
        <v>0</v>
      </c>
      <c r="N505" s="73">
        <f>VLOOKUP($A505,'Прайс-Лист'!$A$7:$P$608, 7,0)</f>
        <v>38.799018667499993</v>
      </c>
      <c r="O505" s="73">
        <f>VLOOKUP($A505,'Прайс-Лист'!$A$7:$P$608, 10,0)</f>
        <v>71.778184534874995</v>
      </c>
      <c r="P505" s="73">
        <f>VLOOKUP($A505,'Прайс-Лист'!$A$7:$P$608, 11,0)</f>
        <v>1866.23279790675</v>
      </c>
    </row>
    <row r="506" spans="1:16" x14ac:dyDescent="0.25">
      <c r="A506" s="70" t="s">
        <v>353</v>
      </c>
      <c r="B506" s="70" t="s">
        <v>342</v>
      </c>
      <c r="C506" s="70" t="s">
        <v>354</v>
      </c>
      <c r="D506" s="71" t="s">
        <v>1136</v>
      </c>
      <c r="E506" s="73" t="str">
        <f>VLOOKUP($A506,'Прайс-Лист'!$A$7:$P$608, 4,0)</f>
        <v>8-16</v>
      </c>
      <c r="F506" s="96"/>
      <c r="G506" s="96"/>
      <c r="H506" s="96"/>
      <c r="I506" s="96"/>
      <c r="J506" s="96"/>
      <c r="K506" s="88"/>
      <c r="L506" s="72">
        <f t="shared" ref="L506:L531" si="52">SUM(F506:K506)</f>
        <v>0</v>
      </c>
      <c r="M506" s="73">
        <f t="shared" ref="M506:M531" si="53">L506*N506</f>
        <v>0</v>
      </c>
      <c r="N506" s="73">
        <f>VLOOKUP($A506,'Прайс-Лист'!$A$7:$P$608, 7,0)</f>
        <v>38.799018667499993</v>
      </c>
      <c r="O506" s="73">
        <f>VLOOKUP($A506,'Прайс-Лист'!$A$7:$P$608, 10,0)</f>
        <v>71.778184534874995</v>
      </c>
      <c r="P506" s="73">
        <f>VLOOKUP($A506,'Прайс-Лист'!$A$7:$P$608, 11,0)</f>
        <v>1866.23279790675</v>
      </c>
    </row>
    <row r="507" spans="1:16" x14ac:dyDescent="0.25">
      <c r="A507" s="82" t="s">
        <v>355</v>
      </c>
      <c r="B507" s="82" t="s">
        <v>342</v>
      </c>
      <c r="C507" s="82" t="s">
        <v>356</v>
      </c>
      <c r="D507" s="83" t="s">
        <v>1155</v>
      </c>
      <c r="E507" s="84" t="str">
        <f>VLOOKUP($A507,'Прайс-Лист'!$A$7:$P$608, 4,0)</f>
        <v>8-16</v>
      </c>
      <c r="F507" s="95"/>
      <c r="G507" s="95"/>
      <c r="H507" s="95"/>
      <c r="I507" s="95"/>
      <c r="J507" s="95"/>
      <c r="K507" s="88"/>
      <c r="L507" s="85">
        <f t="shared" si="52"/>
        <v>0</v>
      </c>
      <c r="M507" s="84">
        <f t="shared" si="53"/>
        <v>0</v>
      </c>
      <c r="N507" s="84">
        <f>VLOOKUP($A507,'Прайс-Лист'!$A$7:$P$608, 7,0)</f>
        <v>28.063776000000004</v>
      </c>
      <c r="O507" s="84">
        <f>VLOOKUP($A507,'Прайс-Лист'!$A$7:$P$608, 10,0)</f>
        <v>51.917985600000009</v>
      </c>
      <c r="P507" s="84">
        <f>VLOOKUP($A507,'Прайс-Лист'!$A$7:$P$608, 11,0)</f>
        <v>1349.8676256000003</v>
      </c>
    </row>
    <row r="508" spans="1:16" x14ac:dyDescent="0.25">
      <c r="A508" s="82" t="s">
        <v>355</v>
      </c>
      <c r="B508" s="82" t="s">
        <v>342</v>
      </c>
      <c r="C508" s="82" t="s">
        <v>356</v>
      </c>
      <c r="D508" s="83" t="s">
        <v>1136</v>
      </c>
      <c r="E508" s="84" t="str">
        <f>VLOOKUP($A508,'Прайс-Лист'!$A$7:$P$608, 4,0)</f>
        <v>8-16</v>
      </c>
      <c r="F508" s="95"/>
      <c r="G508" s="95"/>
      <c r="H508" s="95"/>
      <c r="I508" s="95"/>
      <c r="J508" s="95"/>
      <c r="K508" s="88"/>
      <c r="L508" s="85">
        <f>SUM(F508:K508)</f>
        <v>0</v>
      </c>
      <c r="M508" s="84">
        <f>L508*N508</f>
        <v>0</v>
      </c>
      <c r="N508" s="84">
        <f>VLOOKUP($A508,'Прайс-Лист'!$A$7:$P$608, 7,0)</f>
        <v>28.063776000000004</v>
      </c>
      <c r="O508" s="84">
        <f>VLOOKUP($A508,'Прайс-Лист'!$A$7:$P$608, 10,0)</f>
        <v>51.917985600000009</v>
      </c>
      <c r="P508" s="84">
        <f>VLOOKUP($A508,'Прайс-Лист'!$A$7:$P$608, 11,0)</f>
        <v>1349.8676256000003</v>
      </c>
    </row>
    <row r="509" spans="1:16" x14ac:dyDescent="0.25">
      <c r="A509" s="82" t="s">
        <v>355</v>
      </c>
      <c r="B509" s="82" t="s">
        <v>342</v>
      </c>
      <c r="C509" s="82" t="s">
        <v>356</v>
      </c>
      <c r="D509" s="83" t="s">
        <v>1119</v>
      </c>
      <c r="E509" s="84" t="str">
        <f>VLOOKUP($A509,'Прайс-Лист'!$A$7:$P$608, 4,0)</f>
        <v>8-16</v>
      </c>
      <c r="F509" s="95"/>
      <c r="G509" s="95"/>
      <c r="H509" s="95"/>
      <c r="I509" s="95"/>
      <c r="J509" s="95"/>
      <c r="K509" s="88"/>
      <c r="L509" s="85">
        <f>SUM(F509:K509)</f>
        <v>0</v>
      </c>
      <c r="M509" s="84">
        <f>L509*N509</f>
        <v>0</v>
      </c>
      <c r="N509" s="84">
        <f>VLOOKUP($A509,'Прайс-Лист'!$A$7:$P$608, 7,0)</f>
        <v>28.063776000000004</v>
      </c>
      <c r="O509" s="84">
        <f>VLOOKUP($A509,'Прайс-Лист'!$A$7:$P$608, 10,0)</f>
        <v>51.917985600000009</v>
      </c>
      <c r="P509" s="84">
        <f>VLOOKUP($A509,'Прайс-Лист'!$A$7:$P$608, 11,0)</f>
        <v>1349.8676256000003</v>
      </c>
    </row>
    <row r="510" spans="1:16" x14ac:dyDescent="0.25">
      <c r="A510" s="82" t="s">
        <v>355</v>
      </c>
      <c r="B510" s="82" t="s">
        <v>342</v>
      </c>
      <c r="C510" s="82" t="s">
        <v>356</v>
      </c>
      <c r="D510" s="83" t="s">
        <v>1129</v>
      </c>
      <c r="E510" s="84" t="str">
        <f>VLOOKUP($A510,'Прайс-Лист'!$A$7:$P$608, 4,0)</f>
        <v>8-16</v>
      </c>
      <c r="F510" s="95"/>
      <c r="G510" s="95"/>
      <c r="H510" s="95"/>
      <c r="I510" s="95"/>
      <c r="J510" s="95"/>
      <c r="K510" s="88"/>
      <c r="L510" s="85">
        <f t="shared" si="52"/>
        <v>0</v>
      </c>
      <c r="M510" s="84">
        <f t="shared" si="53"/>
        <v>0</v>
      </c>
      <c r="N510" s="84">
        <f>VLOOKUP($A510,'Прайс-Лист'!$A$7:$P$608, 7,0)</f>
        <v>28.063776000000004</v>
      </c>
      <c r="O510" s="84">
        <f>VLOOKUP($A510,'Прайс-Лист'!$A$7:$P$608, 10,0)</f>
        <v>51.917985600000009</v>
      </c>
      <c r="P510" s="84">
        <f>VLOOKUP($A510,'Прайс-Лист'!$A$7:$P$608, 11,0)</f>
        <v>1349.8676256000003</v>
      </c>
    </row>
    <row r="511" spans="1:16" x14ac:dyDescent="0.25">
      <c r="A511" s="70" t="s">
        <v>357</v>
      </c>
      <c r="B511" s="70" t="s">
        <v>342</v>
      </c>
      <c r="C511" s="70" t="s">
        <v>358</v>
      </c>
      <c r="D511" s="71" t="s">
        <v>1119</v>
      </c>
      <c r="E511" s="73" t="str">
        <f>VLOOKUP($A511,'Прайс-Лист'!$A$7:$P$608, 4,0)</f>
        <v>8-16</v>
      </c>
      <c r="F511" s="96"/>
      <c r="G511" s="96"/>
      <c r="H511" s="96"/>
      <c r="I511" s="96"/>
      <c r="J511" s="96"/>
      <c r="K511" s="88"/>
      <c r="L511" s="72">
        <f t="shared" si="52"/>
        <v>0</v>
      </c>
      <c r="M511" s="73">
        <f t="shared" si="53"/>
        <v>0</v>
      </c>
      <c r="N511" s="73">
        <f>VLOOKUP($A511,'Прайс-Лист'!$A$7:$P$608, 7,0)</f>
        <v>18.904707900000002</v>
      </c>
      <c r="O511" s="73">
        <f>VLOOKUP($A511,'Прайс-Лист'!$A$7:$P$608, 10,0)</f>
        <v>34.973709615000004</v>
      </c>
      <c r="P511" s="73">
        <f>VLOOKUP($A511,'Прайс-Лист'!$A$7:$P$608, 11,0)</f>
        <v>909.31644999000014</v>
      </c>
    </row>
    <row r="512" spans="1:16" x14ac:dyDescent="0.25">
      <c r="A512" s="86" t="s">
        <v>359</v>
      </c>
      <c r="B512" s="86" t="s">
        <v>342</v>
      </c>
      <c r="C512" s="86" t="s">
        <v>360</v>
      </c>
      <c r="D512" s="83" t="s">
        <v>1129</v>
      </c>
      <c r="E512" s="84" t="str">
        <f>VLOOKUP($A512,'Прайс-Лист'!$A$7:$P$608, 4,0)</f>
        <v>8-18</v>
      </c>
      <c r="F512" s="95"/>
      <c r="G512" s="95"/>
      <c r="H512" s="95"/>
      <c r="I512" s="95"/>
      <c r="J512" s="95"/>
      <c r="K512" s="88"/>
      <c r="L512" s="85">
        <f t="shared" si="52"/>
        <v>0</v>
      </c>
      <c r="M512" s="84">
        <f t="shared" si="53"/>
        <v>0</v>
      </c>
      <c r="N512" s="84">
        <f>VLOOKUP($A512,'Прайс-Лист'!$A$7:$P$608, 7,0)</f>
        <v>44.245031349999998</v>
      </c>
      <c r="O512" s="84">
        <f>VLOOKUP($A512,'Прайс-Лист'!$A$7:$P$608, 10,0)</f>
        <v>81.853307997499996</v>
      </c>
      <c r="P512" s="84">
        <f>VLOOKUP($A512,'Прайс-Лист'!$A$7:$P$608, 11,0)</f>
        <v>2128.1860079349999</v>
      </c>
    </row>
    <row r="513" spans="1:16" x14ac:dyDescent="0.25">
      <c r="A513" s="86" t="s">
        <v>359</v>
      </c>
      <c r="B513" s="86" t="s">
        <v>342</v>
      </c>
      <c r="C513" s="86" t="s">
        <v>360</v>
      </c>
      <c r="D513" s="83" t="s">
        <v>1133</v>
      </c>
      <c r="E513" s="84" t="str">
        <f>VLOOKUP($A513,'Прайс-Лист'!$A$7:$P$608, 4,0)</f>
        <v>8-18</v>
      </c>
      <c r="F513" s="95"/>
      <c r="G513" s="95"/>
      <c r="H513" s="95"/>
      <c r="I513" s="95"/>
      <c r="J513" s="95"/>
      <c r="K513" s="88"/>
      <c r="L513" s="85">
        <f>SUM(F513:K513)</f>
        <v>0</v>
      </c>
      <c r="M513" s="84">
        <f>L513*N513</f>
        <v>0</v>
      </c>
      <c r="N513" s="84">
        <f>VLOOKUP($A513,'Прайс-Лист'!$A$7:$P$608, 7,0)</f>
        <v>44.245031349999998</v>
      </c>
      <c r="O513" s="84">
        <f>VLOOKUP($A513,'Прайс-Лист'!$A$7:$P$608, 10,0)</f>
        <v>81.853307997499996</v>
      </c>
      <c r="P513" s="84">
        <f>VLOOKUP($A513,'Прайс-Лист'!$A$7:$P$608, 11,0)</f>
        <v>2128.1860079349999</v>
      </c>
    </row>
    <row r="514" spans="1:16" x14ac:dyDescent="0.25">
      <c r="A514" s="86" t="s">
        <v>359</v>
      </c>
      <c r="B514" s="86" t="s">
        <v>342</v>
      </c>
      <c r="C514" s="86" t="s">
        <v>360</v>
      </c>
      <c r="D514" s="83" t="s">
        <v>1114</v>
      </c>
      <c r="E514" s="84" t="str">
        <f>VLOOKUP($A514,'Прайс-Лист'!$A$7:$P$608, 4,0)</f>
        <v>8-18</v>
      </c>
      <c r="F514" s="95"/>
      <c r="G514" s="95"/>
      <c r="H514" s="95">
        <v>1</v>
      </c>
      <c r="I514" s="95"/>
      <c r="J514" s="95"/>
      <c r="K514" s="88"/>
      <c r="L514" s="85">
        <f t="shared" si="52"/>
        <v>1</v>
      </c>
      <c r="M514" s="84">
        <f t="shared" si="53"/>
        <v>44.245031349999998</v>
      </c>
      <c r="N514" s="84">
        <f>VLOOKUP($A514,'Прайс-Лист'!$A$7:$P$608, 7,0)</f>
        <v>44.245031349999998</v>
      </c>
      <c r="O514" s="84">
        <f>VLOOKUP($A514,'Прайс-Лист'!$A$7:$P$608, 10,0)</f>
        <v>81.853307997499996</v>
      </c>
      <c r="P514" s="84">
        <f>VLOOKUP($A514,'Прайс-Лист'!$A$7:$P$608, 11,0)</f>
        <v>2128.1860079349999</v>
      </c>
    </row>
    <row r="515" spans="1:16" x14ac:dyDescent="0.25">
      <c r="A515" s="79" t="s">
        <v>361</v>
      </c>
      <c r="B515" s="79" t="s">
        <v>342</v>
      </c>
      <c r="C515" s="80" t="s">
        <v>362</v>
      </c>
      <c r="D515" s="71" t="s">
        <v>1129</v>
      </c>
      <c r="E515" s="73" t="str">
        <f>VLOOKUP($A515,'Прайс-Лист'!$A$7:$P$608, 4,0)</f>
        <v>8-18</v>
      </c>
      <c r="F515" s="96"/>
      <c r="G515" s="96"/>
      <c r="H515" s="96"/>
      <c r="I515" s="96"/>
      <c r="J515" s="96"/>
      <c r="K515" s="88"/>
      <c r="L515" s="72">
        <f t="shared" si="52"/>
        <v>0</v>
      </c>
      <c r="M515" s="73">
        <f t="shared" si="53"/>
        <v>0</v>
      </c>
      <c r="N515" s="73">
        <f>VLOOKUP($A515,'Прайс-Лист'!$A$7:$P$608, 7,0)</f>
        <v>42.959759179999992</v>
      </c>
      <c r="O515" s="73">
        <f>VLOOKUP($A515,'Прайс-Лист'!$A$7:$P$608, 10,0)</f>
        <v>79.475554482999982</v>
      </c>
      <c r="P515" s="73">
        <f>VLOOKUP($A515,'Прайс-Лист'!$A$7:$P$608, 11,0)</f>
        <v>2066.3644165579994</v>
      </c>
    </row>
    <row r="516" spans="1:16" x14ac:dyDescent="0.25">
      <c r="A516" s="79" t="s">
        <v>361</v>
      </c>
      <c r="B516" s="79" t="s">
        <v>342</v>
      </c>
      <c r="C516" s="80" t="s">
        <v>362</v>
      </c>
      <c r="D516" s="71" t="s">
        <v>1133</v>
      </c>
      <c r="E516" s="73" t="str">
        <f>VLOOKUP($A516,'Прайс-Лист'!$A$7:$P$608, 4,0)</f>
        <v>8-18</v>
      </c>
      <c r="F516" s="96"/>
      <c r="G516" s="96"/>
      <c r="H516" s="96"/>
      <c r="I516" s="96"/>
      <c r="J516" s="96"/>
      <c r="K516" s="88"/>
      <c r="L516" s="72">
        <f>SUM(F516:K516)</f>
        <v>0</v>
      </c>
      <c r="M516" s="73">
        <f>L516*N516</f>
        <v>0</v>
      </c>
      <c r="N516" s="73">
        <f>VLOOKUP($A516,'Прайс-Лист'!$A$7:$P$608, 7,0)</f>
        <v>42.959759179999992</v>
      </c>
      <c r="O516" s="73">
        <f>VLOOKUP($A516,'Прайс-Лист'!$A$7:$P$608, 10,0)</f>
        <v>79.475554482999982</v>
      </c>
      <c r="P516" s="73">
        <f>VLOOKUP($A516,'Прайс-Лист'!$A$7:$P$608, 11,0)</f>
        <v>2066.3644165579994</v>
      </c>
    </row>
    <row r="517" spans="1:16" x14ac:dyDescent="0.25">
      <c r="A517" s="79" t="s">
        <v>361</v>
      </c>
      <c r="B517" s="79" t="s">
        <v>342</v>
      </c>
      <c r="C517" s="80" t="s">
        <v>362</v>
      </c>
      <c r="D517" s="71" t="s">
        <v>1114</v>
      </c>
      <c r="E517" s="73" t="str">
        <f>VLOOKUP($A517,'Прайс-Лист'!$A$7:$P$608, 4,0)</f>
        <v>8-18</v>
      </c>
      <c r="F517" s="96"/>
      <c r="G517" s="96"/>
      <c r="H517" s="96"/>
      <c r="I517" s="96"/>
      <c r="J517" s="96"/>
      <c r="K517" s="88"/>
      <c r="L517" s="72">
        <f t="shared" si="52"/>
        <v>0</v>
      </c>
      <c r="M517" s="73">
        <f t="shared" si="53"/>
        <v>0</v>
      </c>
      <c r="N517" s="73">
        <f>VLOOKUP($A517,'Прайс-Лист'!$A$7:$P$608, 7,0)</f>
        <v>42.959759179999992</v>
      </c>
      <c r="O517" s="73">
        <f>VLOOKUP($A517,'Прайс-Лист'!$A$7:$P$608, 10,0)</f>
        <v>79.475554482999982</v>
      </c>
      <c r="P517" s="73">
        <f>VLOOKUP($A517,'Прайс-Лист'!$A$7:$P$608, 11,0)</f>
        <v>2066.3644165579994</v>
      </c>
    </row>
    <row r="518" spans="1:16" x14ac:dyDescent="0.25">
      <c r="A518" s="86" t="s">
        <v>363</v>
      </c>
      <c r="B518" s="86" t="s">
        <v>342</v>
      </c>
      <c r="C518" s="86" t="s">
        <v>364</v>
      </c>
      <c r="D518" s="83" t="s">
        <v>1130</v>
      </c>
      <c r="E518" s="84" t="str">
        <f>VLOOKUP($A518,'Прайс-Лист'!$A$7:$P$608, 4,0)</f>
        <v>8-16</v>
      </c>
      <c r="F518" s="95"/>
      <c r="G518" s="95"/>
      <c r="H518" s="95"/>
      <c r="I518" s="95"/>
      <c r="J518" s="95"/>
      <c r="K518" s="88"/>
      <c r="L518" s="85">
        <f t="shared" si="52"/>
        <v>0</v>
      </c>
      <c r="M518" s="84">
        <f t="shared" si="53"/>
        <v>0</v>
      </c>
      <c r="N518" s="84">
        <f>VLOOKUP($A518,'Прайс-Лист'!$A$7:$P$608, 7,0)</f>
        <v>37.459757074999999</v>
      </c>
      <c r="O518" s="84">
        <f>VLOOKUP($A518,'Прайс-Лист'!$A$7:$P$608, 10,0)</f>
        <v>69.300550588749999</v>
      </c>
      <c r="P518" s="84">
        <f>VLOOKUP($A518,'Прайс-Лист'!$A$7:$P$608, 11,0)</f>
        <v>1801.8143153075</v>
      </c>
    </row>
    <row r="519" spans="1:16" x14ac:dyDescent="0.25">
      <c r="A519" s="86" t="s">
        <v>363</v>
      </c>
      <c r="B519" s="86" t="s">
        <v>342</v>
      </c>
      <c r="C519" s="86" t="s">
        <v>364</v>
      </c>
      <c r="D519" s="83" t="s">
        <v>1129</v>
      </c>
      <c r="E519" s="84" t="str">
        <f>VLOOKUP($A519,'Прайс-Лист'!$A$7:$P$608, 4,0)</f>
        <v>8-16</v>
      </c>
      <c r="F519" s="95"/>
      <c r="G519" s="95"/>
      <c r="H519" s="95"/>
      <c r="I519" s="95"/>
      <c r="J519" s="95"/>
      <c r="K519" s="88"/>
      <c r="L519" s="85">
        <f>SUM(F519:K519)</f>
        <v>0</v>
      </c>
      <c r="M519" s="84">
        <f>L519*N519</f>
        <v>0</v>
      </c>
      <c r="N519" s="84">
        <f>VLOOKUP($A519,'Прайс-Лист'!$A$7:$P$608, 7,0)</f>
        <v>37.459757074999999</v>
      </c>
      <c r="O519" s="84">
        <f>VLOOKUP($A519,'Прайс-Лист'!$A$7:$P$608, 10,0)</f>
        <v>69.300550588749999</v>
      </c>
      <c r="P519" s="84">
        <f>VLOOKUP($A519,'Прайс-Лист'!$A$7:$P$608, 11,0)</f>
        <v>1801.8143153075</v>
      </c>
    </row>
    <row r="520" spans="1:16" x14ac:dyDescent="0.25">
      <c r="A520" s="86" t="s">
        <v>363</v>
      </c>
      <c r="B520" s="86" t="s">
        <v>342</v>
      </c>
      <c r="C520" s="86" t="s">
        <v>364</v>
      </c>
      <c r="D520" s="83" t="s">
        <v>1133</v>
      </c>
      <c r="E520" s="84" t="str">
        <f>VLOOKUP($A520,'Прайс-Лист'!$A$7:$P$608, 4,0)</f>
        <v>8-16</v>
      </c>
      <c r="F520" s="95"/>
      <c r="G520" s="95"/>
      <c r="H520" s="95"/>
      <c r="I520" s="95"/>
      <c r="J520" s="95"/>
      <c r="K520" s="88"/>
      <c r="L520" s="85">
        <f>SUM(F520:K520)</f>
        <v>0</v>
      </c>
      <c r="M520" s="84">
        <f>L520*N520</f>
        <v>0</v>
      </c>
      <c r="N520" s="84">
        <f>VLOOKUP($A520,'Прайс-Лист'!$A$7:$P$608, 7,0)</f>
        <v>37.459757074999999</v>
      </c>
      <c r="O520" s="84">
        <f>VLOOKUP($A520,'Прайс-Лист'!$A$7:$P$608, 10,0)</f>
        <v>69.300550588749999</v>
      </c>
      <c r="P520" s="84">
        <f>VLOOKUP($A520,'Прайс-Лист'!$A$7:$P$608, 11,0)</f>
        <v>1801.8143153075</v>
      </c>
    </row>
    <row r="521" spans="1:16" x14ac:dyDescent="0.25">
      <c r="A521" s="86" t="s">
        <v>363</v>
      </c>
      <c r="B521" s="86" t="s">
        <v>342</v>
      </c>
      <c r="C521" s="86" t="s">
        <v>364</v>
      </c>
      <c r="D521" s="83" t="s">
        <v>1114</v>
      </c>
      <c r="E521" s="84" t="str">
        <f>VLOOKUP($A521,'Прайс-Лист'!$A$7:$P$608, 4,0)</f>
        <v>8-16</v>
      </c>
      <c r="F521" s="95"/>
      <c r="G521" s="95"/>
      <c r="H521" s="95"/>
      <c r="I521" s="95"/>
      <c r="J521" s="95"/>
      <c r="K521" s="88"/>
      <c r="L521" s="85">
        <f t="shared" si="52"/>
        <v>0</v>
      </c>
      <c r="M521" s="84">
        <f t="shared" si="53"/>
        <v>0</v>
      </c>
      <c r="N521" s="84">
        <f>VLOOKUP($A521,'Прайс-Лист'!$A$7:$P$608, 7,0)</f>
        <v>37.459757074999999</v>
      </c>
      <c r="O521" s="84">
        <f>VLOOKUP($A521,'Прайс-Лист'!$A$7:$P$608, 10,0)</f>
        <v>69.300550588749999</v>
      </c>
      <c r="P521" s="84">
        <f>VLOOKUP($A521,'Прайс-Лист'!$A$7:$P$608, 11,0)</f>
        <v>1801.8143153075</v>
      </c>
    </row>
    <row r="522" spans="1:16" x14ac:dyDescent="0.25">
      <c r="A522" s="70" t="s">
        <v>365</v>
      </c>
      <c r="B522" s="70" t="s">
        <v>342</v>
      </c>
      <c r="C522" s="77" t="s">
        <v>366</v>
      </c>
      <c r="D522" s="71" t="s">
        <v>1114</v>
      </c>
      <c r="E522" s="73" t="str">
        <f>VLOOKUP($A522,'Прайс-Лист'!$A$7:$P$608, 4,0)</f>
        <v>8-16</v>
      </c>
      <c r="F522" s="96"/>
      <c r="G522" s="96"/>
      <c r="H522" s="96"/>
      <c r="I522" s="96"/>
      <c r="J522" s="96"/>
      <c r="K522" s="88"/>
      <c r="L522" s="72">
        <f>SUM(F522:K522)</f>
        <v>0</v>
      </c>
      <c r="M522" s="73">
        <f>L522*N522</f>
        <v>0</v>
      </c>
      <c r="N522" s="73">
        <f>VLOOKUP($A522,'Прайс-Лист'!$A$7:$P$608, 7,0)</f>
        <v>34.682282049999998</v>
      </c>
      <c r="O522" s="73">
        <f>VLOOKUP($A522,'Прайс-Лист'!$A$7:$P$608, 10,0)</f>
        <v>64.162221792500006</v>
      </c>
      <c r="P522" s="73">
        <f>VLOOKUP($A522,'Прайс-Лист'!$A$7:$P$608, 11,0)</f>
        <v>1668.2177666050002</v>
      </c>
    </row>
    <row r="523" spans="1:16" x14ac:dyDescent="0.25">
      <c r="A523" s="70" t="s">
        <v>365</v>
      </c>
      <c r="B523" s="70" t="s">
        <v>342</v>
      </c>
      <c r="C523" s="77" t="s">
        <v>366</v>
      </c>
      <c r="D523" s="71" t="s">
        <v>1155</v>
      </c>
      <c r="E523" s="73" t="str">
        <f>VLOOKUP($A523,'Прайс-Лист'!$A$7:$P$608, 4,0)</f>
        <v>8-16</v>
      </c>
      <c r="F523" s="96"/>
      <c r="G523" s="96"/>
      <c r="H523" s="96"/>
      <c r="I523" s="96"/>
      <c r="J523" s="96"/>
      <c r="K523" s="88"/>
      <c r="L523" s="72">
        <f>SUM(F523:K523)</f>
        <v>0</v>
      </c>
      <c r="M523" s="73">
        <f>L523*N523</f>
        <v>0</v>
      </c>
      <c r="N523" s="73">
        <f>VLOOKUP($A523,'Прайс-Лист'!$A$7:$P$608, 7,0)</f>
        <v>34.682282049999998</v>
      </c>
      <c r="O523" s="73">
        <f>VLOOKUP($A523,'Прайс-Лист'!$A$7:$P$608, 10,0)</f>
        <v>64.162221792500006</v>
      </c>
      <c r="P523" s="73">
        <f>VLOOKUP($A523,'Прайс-Лист'!$A$7:$P$608, 11,0)</f>
        <v>1668.2177666050002</v>
      </c>
    </row>
    <row r="524" spans="1:16" x14ac:dyDescent="0.25">
      <c r="A524" s="70" t="s">
        <v>365</v>
      </c>
      <c r="B524" s="70" t="s">
        <v>342</v>
      </c>
      <c r="C524" s="77" t="s">
        <v>366</v>
      </c>
      <c r="D524" s="71" t="s">
        <v>1156</v>
      </c>
      <c r="E524" s="73" t="str">
        <f>VLOOKUP($A524,'Прайс-Лист'!$A$7:$P$608, 4,0)</f>
        <v>8-16</v>
      </c>
      <c r="F524" s="96"/>
      <c r="G524" s="96"/>
      <c r="H524" s="96"/>
      <c r="I524" s="96"/>
      <c r="J524" s="96"/>
      <c r="K524" s="88"/>
      <c r="L524" s="72">
        <f t="shared" si="52"/>
        <v>0</v>
      </c>
      <c r="M524" s="73">
        <f t="shared" si="53"/>
        <v>0</v>
      </c>
      <c r="N524" s="73">
        <f>VLOOKUP($A524,'Прайс-Лист'!$A$7:$P$608, 7,0)</f>
        <v>34.682282049999998</v>
      </c>
      <c r="O524" s="73">
        <f>VLOOKUP($A524,'Прайс-Лист'!$A$7:$P$608, 10,0)</f>
        <v>64.162221792500006</v>
      </c>
      <c r="P524" s="73">
        <f>VLOOKUP($A524,'Прайс-Лист'!$A$7:$P$608, 11,0)</f>
        <v>1668.2177666050002</v>
      </c>
    </row>
    <row r="525" spans="1:16" x14ac:dyDescent="0.25">
      <c r="A525" s="70" t="s">
        <v>365</v>
      </c>
      <c r="B525" s="70" t="s">
        <v>342</v>
      </c>
      <c r="C525" s="77" t="s">
        <v>366</v>
      </c>
      <c r="D525" s="71" t="s">
        <v>1136</v>
      </c>
      <c r="E525" s="73" t="str">
        <f>VLOOKUP($A525,'Прайс-Лист'!$A$7:$P$608, 4,0)</f>
        <v>8-16</v>
      </c>
      <c r="F525" s="96"/>
      <c r="G525" s="96"/>
      <c r="H525" s="96"/>
      <c r="I525" s="96"/>
      <c r="J525" s="96"/>
      <c r="K525" s="88"/>
      <c r="L525" s="72">
        <f>SUM(F525:K525)</f>
        <v>0</v>
      </c>
      <c r="M525" s="73">
        <f>L525*N525</f>
        <v>0</v>
      </c>
      <c r="N525" s="73">
        <f>VLOOKUP($A525,'Прайс-Лист'!$A$7:$P$608, 7,0)</f>
        <v>34.682282049999998</v>
      </c>
      <c r="O525" s="73">
        <f>VLOOKUP($A525,'Прайс-Лист'!$A$7:$P$608, 10,0)</f>
        <v>64.162221792500006</v>
      </c>
      <c r="P525" s="73">
        <f>VLOOKUP($A525,'Прайс-Лист'!$A$7:$P$608, 11,0)</f>
        <v>1668.2177666050002</v>
      </c>
    </row>
    <row r="526" spans="1:16" x14ac:dyDescent="0.25">
      <c r="A526" s="70" t="s">
        <v>365</v>
      </c>
      <c r="B526" s="70" t="s">
        <v>342</v>
      </c>
      <c r="C526" s="77" t="s">
        <v>366</v>
      </c>
      <c r="D526" s="71" t="s">
        <v>1154</v>
      </c>
      <c r="E526" s="73" t="str">
        <f>VLOOKUP($A526,'Прайс-Лист'!$A$7:$P$608, 4,0)</f>
        <v>8-16</v>
      </c>
      <c r="F526" s="96"/>
      <c r="G526" s="96"/>
      <c r="H526" s="96"/>
      <c r="I526" s="96"/>
      <c r="J526" s="96"/>
      <c r="K526" s="88"/>
      <c r="L526" s="72">
        <f>SUM(F526:K526)</f>
        <v>0</v>
      </c>
      <c r="M526" s="73">
        <f>L526*N526</f>
        <v>0</v>
      </c>
      <c r="N526" s="73">
        <f>VLOOKUP($A526,'Прайс-Лист'!$A$7:$P$608, 7,0)</f>
        <v>34.682282049999998</v>
      </c>
      <c r="O526" s="73">
        <f>VLOOKUP($A526,'Прайс-Лист'!$A$7:$P$608, 10,0)</f>
        <v>64.162221792500006</v>
      </c>
      <c r="P526" s="73">
        <f>VLOOKUP($A526,'Прайс-Лист'!$A$7:$P$608, 11,0)</f>
        <v>1668.2177666050002</v>
      </c>
    </row>
    <row r="527" spans="1:16" x14ac:dyDescent="0.25">
      <c r="A527" s="70" t="s">
        <v>365</v>
      </c>
      <c r="B527" s="70" t="s">
        <v>342</v>
      </c>
      <c r="C527" s="77" t="s">
        <v>366</v>
      </c>
      <c r="D527" s="71" t="s">
        <v>1158</v>
      </c>
      <c r="E527" s="73" t="str">
        <f>VLOOKUP($A527,'Прайс-Лист'!$A$7:$P$608, 4,0)</f>
        <v>8-16</v>
      </c>
      <c r="F527" s="96"/>
      <c r="G527" s="96"/>
      <c r="H527" s="96"/>
      <c r="I527" s="96"/>
      <c r="J527" s="96"/>
      <c r="K527" s="88"/>
      <c r="L527" s="72">
        <f t="shared" si="52"/>
        <v>0</v>
      </c>
      <c r="M527" s="73">
        <f t="shared" si="53"/>
        <v>0</v>
      </c>
      <c r="N527" s="73">
        <f>VLOOKUP($A527,'Прайс-Лист'!$A$7:$P$608, 7,0)</f>
        <v>34.682282049999998</v>
      </c>
      <c r="O527" s="73">
        <f>VLOOKUP($A527,'Прайс-Лист'!$A$7:$P$608, 10,0)</f>
        <v>64.162221792500006</v>
      </c>
      <c r="P527" s="73">
        <f>VLOOKUP($A527,'Прайс-Лист'!$A$7:$P$608, 11,0)</f>
        <v>1668.2177666050002</v>
      </c>
    </row>
    <row r="528" spans="1:16" x14ac:dyDescent="0.25">
      <c r="A528" s="82" t="s">
        <v>367</v>
      </c>
      <c r="B528" s="82" t="s">
        <v>342</v>
      </c>
      <c r="C528" s="82" t="s">
        <v>368</v>
      </c>
      <c r="D528" s="83" t="s">
        <v>1114</v>
      </c>
      <c r="E528" s="84" t="str">
        <f>VLOOKUP($A528,'Прайс-Лист'!$A$7:$P$608, 4,0)</f>
        <v>8-16</v>
      </c>
      <c r="F528" s="95"/>
      <c r="G528" s="95"/>
      <c r="H528" s="95"/>
      <c r="I528" s="95"/>
      <c r="J528" s="95"/>
      <c r="K528" s="88"/>
      <c r="L528" s="85">
        <f t="shared" si="52"/>
        <v>0</v>
      </c>
      <c r="M528" s="84">
        <f t="shared" si="53"/>
        <v>0</v>
      </c>
      <c r="N528" s="84">
        <f>VLOOKUP($A528,'Прайс-Лист'!$A$7:$P$608, 7,0)</f>
        <v>28.864858425000001</v>
      </c>
      <c r="O528" s="84">
        <f>VLOOKUP($A528,'Прайс-Лист'!$A$7:$P$608, 10,0)</f>
        <v>53.399988086250005</v>
      </c>
      <c r="P528" s="84">
        <f>VLOOKUP($A528,'Прайс-Лист'!$A$7:$P$608, 11,0)</f>
        <v>1388.3996902425001</v>
      </c>
    </row>
    <row r="529" spans="1:16" x14ac:dyDescent="0.25">
      <c r="A529" s="82" t="s">
        <v>367</v>
      </c>
      <c r="B529" s="82" t="s">
        <v>342</v>
      </c>
      <c r="C529" s="82" t="s">
        <v>368</v>
      </c>
      <c r="D529" s="83" t="s">
        <v>1158</v>
      </c>
      <c r="E529" s="84" t="str">
        <f>VLOOKUP($A529,'Прайс-Лист'!$A$7:$P$608, 4,0)</f>
        <v>8-16</v>
      </c>
      <c r="F529" s="95"/>
      <c r="G529" s="95"/>
      <c r="H529" s="95"/>
      <c r="I529" s="95"/>
      <c r="J529" s="95"/>
      <c r="K529" s="88"/>
      <c r="L529" s="85">
        <f>SUM(F529:K529)</f>
        <v>0</v>
      </c>
      <c r="M529" s="84">
        <f>L529*N529</f>
        <v>0</v>
      </c>
      <c r="N529" s="84">
        <f>VLOOKUP($A529,'Прайс-Лист'!$A$7:$P$608, 7,0)</f>
        <v>28.864858425000001</v>
      </c>
      <c r="O529" s="84">
        <f>VLOOKUP($A529,'Прайс-Лист'!$A$7:$P$608, 10,0)</f>
        <v>53.399988086250005</v>
      </c>
      <c r="P529" s="84">
        <f>VLOOKUP($A529,'Прайс-Лист'!$A$7:$P$608, 11,0)</f>
        <v>1388.3996902425001</v>
      </c>
    </row>
    <row r="530" spans="1:16" x14ac:dyDescent="0.25">
      <c r="A530" s="82" t="s">
        <v>367</v>
      </c>
      <c r="B530" s="82" t="s">
        <v>342</v>
      </c>
      <c r="C530" s="82" t="s">
        <v>368</v>
      </c>
      <c r="D530" s="83" t="s">
        <v>1136</v>
      </c>
      <c r="E530" s="84" t="str">
        <f>VLOOKUP($A530,'Прайс-Лист'!$A$7:$P$608, 4,0)</f>
        <v>8-16</v>
      </c>
      <c r="F530" s="95"/>
      <c r="G530" s="95"/>
      <c r="H530" s="95"/>
      <c r="I530" s="95"/>
      <c r="J530" s="95"/>
      <c r="K530" s="88"/>
      <c r="L530" s="85">
        <f>SUM(F530:K530)</f>
        <v>0</v>
      </c>
      <c r="M530" s="84">
        <f>L530*N530</f>
        <v>0</v>
      </c>
      <c r="N530" s="84">
        <f>VLOOKUP($A530,'Прайс-Лист'!$A$7:$P$608, 7,0)</f>
        <v>28.864858425000001</v>
      </c>
      <c r="O530" s="84">
        <f>VLOOKUP($A530,'Прайс-Лист'!$A$7:$P$608, 10,0)</f>
        <v>53.399988086250005</v>
      </c>
      <c r="P530" s="84">
        <f>VLOOKUP($A530,'Прайс-Лист'!$A$7:$P$608, 11,0)</f>
        <v>1388.3996902425001</v>
      </c>
    </row>
    <row r="531" spans="1:16" x14ac:dyDescent="0.25">
      <c r="A531" s="82" t="s">
        <v>367</v>
      </c>
      <c r="B531" s="82" t="s">
        <v>342</v>
      </c>
      <c r="C531" s="82" t="s">
        <v>368</v>
      </c>
      <c r="D531" s="83" t="s">
        <v>1154</v>
      </c>
      <c r="E531" s="84" t="str">
        <f>VLOOKUP($A531,'Прайс-Лист'!$A$7:$P$608, 4,0)</f>
        <v>8-16</v>
      </c>
      <c r="F531" s="95"/>
      <c r="G531" s="95"/>
      <c r="H531" s="95"/>
      <c r="I531" s="95"/>
      <c r="J531" s="95"/>
      <c r="K531" s="88"/>
      <c r="L531" s="85">
        <f t="shared" si="52"/>
        <v>0</v>
      </c>
      <c r="M531" s="84">
        <f t="shared" si="53"/>
        <v>0</v>
      </c>
      <c r="N531" s="84">
        <f>VLOOKUP($A531,'Прайс-Лист'!$A$7:$P$608, 7,0)</f>
        <v>28.864858425000001</v>
      </c>
      <c r="O531" s="84">
        <f>VLOOKUP($A531,'Прайс-Лист'!$A$7:$P$608, 10,0)</f>
        <v>53.399988086250005</v>
      </c>
      <c r="P531" s="84">
        <f>VLOOKUP($A531,'Прайс-Лист'!$A$7:$P$608, 11,0)</f>
        <v>1388.3996902425001</v>
      </c>
    </row>
    <row r="532" spans="1:16" x14ac:dyDescent="0.25">
      <c r="A532" s="31" t="s">
        <v>369</v>
      </c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1:16" x14ac:dyDescent="0.25">
      <c r="A533" s="38" t="s">
        <v>370</v>
      </c>
      <c r="B533" s="74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</row>
    <row r="534" spans="1:16" s="1" customFormat="1" x14ac:dyDescent="0.25">
      <c r="A534" s="66" t="s">
        <v>1099</v>
      </c>
      <c r="B534" s="66" t="s">
        <v>1100</v>
      </c>
      <c r="C534" s="67" t="s">
        <v>1101</v>
      </c>
      <c r="D534" s="66" t="s">
        <v>1102</v>
      </c>
      <c r="E534" s="90" t="s">
        <v>12</v>
      </c>
      <c r="F534" s="69"/>
      <c r="G534" s="69">
        <v>30</v>
      </c>
      <c r="H534" s="69">
        <v>32</v>
      </c>
      <c r="I534" s="69">
        <v>34</v>
      </c>
      <c r="J534" s="69">
        <v>36</v>
      </c>
      <c r="K534" s="69">
        <v>38</v>
      </c>
      <c r="L534" s="68" t="s">
        <v>1108</v>
      </c>
      <c r="M534" s="68" t="s">
        <v>1109</v>
      </c>
      <c r="N534" s="68" t="s">
        <v>1110</v>
      </c>
      <c r="O534" s="68" t="s">
        <v>10</v>
      </c>
      <c r="P534" s="68" t="s">
        <v>11</v>
      </c>
    </row>
    <row r="535" spans="1:16" x14ac:dyDescent="0.25">
      <c r="A535" s="79" t="s">
        <v>371</v>
      </c>
      <c r="B535" s="79" t="s">
        <v>369</v>
      </c>
      <c r="C535" s="80" t="s">
        <v>372</v>
      </c>
      <c r="D535" s="71" t="s">
        <v>1167</v>
      </c>
      <c r="E535" s="73" t="str">
        <f>VLOOKUP($A535,'Прайс-Лист'!$A$7:$P$608, 4,0)</f>
        <v>30-38"</v>
      </c>
      <c r="F535" s="88"/>
      <c r="G535" s="96"/>
      <c r="H535" s="96"/>
      <c r="I535" s="96"/>
      <c r="J535" s="96"/>
      <c r="K535" s="96"/>
      <c r="L535" s="72">
        <f>SUM(F535:K535)</f>
        <v>0</v>
      </c>
      <c r="M535" s="73">
        <f>L535*N535</f>
        <v>0</v>
      </c>
      <c r="N535" s="73">
        <f>VLOOKUP($A535,'Прайс-Лист'!$A$7:$P$608, 7,0)</f>
        <v>95.221622622749976</v>
      </c>
      <c r="O535" s="73">
        <f>VLOOKUP($A535,'Прайс-Лист'!$A$7:$P$608, 10,0)</f>
        <v>176.16000185208748</v>
      </c>
      <c r="P535" s="73">
        <f>VLOOKUP($A535,'Прайс-Лист'!$A$7:$P$608, 11,0)</f>
        <v>4580.1600481542746</v>
      </c>
    </row>
    <row r="536" spans="1:16" x14ac:dyDescent="0.25">
      <c r="A536" s="79" t="s">
        <v>371</v>
      </c>
      <c r="B536" s="79" t="s">
        <v>369</v>
      </c>
      <c r="C536" s="80" t="s">
        <v>372</v>
      </c>
      <c r="D536" s="71" t="s">
        <v>1123</v>
      </c>
      <c r="E536" s="73" t="str">
        <f>VLOOKUP($A536,'Прайс-Лист'!$A$7:$P$608, 4,0)</f>
        <v>30-38"</v>
      </c>
      <c r="F536" s="88"/>
      <c r="G536" s="96"/>
      <c r="H536" s="96"/>
      <c r="I536" s="96"/>
      <c r="J536" s="96"/>
      <c r="K536" s="96"/>
      <c r="L536" s="72">
        <f>SUM(F536:K536)</f>
        <v>0</v>
      </c>
      <c r="M536" s="73">
        <f>L536*N536</f>
        <v>0</v>
      </c>
      <c r="N536" s="73">
        <f>VLOOKUP($A536,'Прайс-Лист'!$A$7:$P$608, 7,0)</f>
        <v>95.221622622749976</v>
      </c>
      <c r="O536" s="73">
        <f>VLOOKUP($A536,'Прайс-Лист'!$A$7:$P$608, 10,0)</f>
        <v>176.16000185208748</v>
      </c>
      <c r="P536" s="73">
        <f>VLOOKUP($A536,'Прайс-Лист'!$A$7:$P$608, 11,0)</f>
        <v>4580.1600481542746</v>
      </c>
    </row>
    <row r="537" spans="1:16" x14ac:dyDescent="0.25">
      <c r="A537" s="86" t="s">
        <v>373</v>
      </c>
      <c r="B537" s="86" t="s">
        <v>369</v>
      </c>
      <c r="C537" s="86" t="s">
        <v>374</v>
      </c>
      <c r="D537" s="83" t="s">
        <v>1123</v>
      </c>
      <c r="E537" s="84" t="str">
        <f>VLOOKUP($A537,'Прайс-Лист'!$A$7:$P$608, 4,0)</f>
        <v>30-38"</v>
      </c>
      <c r="F537" s="88"/>
      <c r="G537" s="95"/>
      <c r="H537" s="95"/>
      <c r="I537" s="95"/>
      <c r="J537" s="95"/>
      <c r="K537" s="95"/>
      <c r="L537" s="85">
        <f>SUM(F537:K537)</f>
        <v>0</v>
      </c>
      <c r="M537" s="84">
        <f>L537*N537</f>
        <v>0</v>
      </c>
      <c r="N537" s="84">
        <f>VLOOKUP($A537,'Прайс-Лист'!$A$7:$P$608, 7,0)</f>
        <v>98.055323989999977</v>
      </c>
      <c r="O537" s="84">
        <f>VLOOKUP($A537,'Прайс-Лист'!$A$7:$P$608, 10,0)</f>
        <v>181.40234938149996</v>
      </c>
      <c r="P537" s="84">
        <f>VLOOKUP($A537,'Прайс-Лист'!$A$7:$P$608, 11,0)</f>
        <v>4716.4610839189991</v>
      </c>
    </row>
    <row r="538" spans="1:16" x14ac:dyDescent="0.25">
      <c r="A538" s="86" t="s">
        <v>373</v>
      </c>
      <c r="B538" s="86" t="s">
        <v>369</v>
      </c>
      <c r="C538" s="86" t="s">
        <v>374</v>
      </c>
      <c r="D538" s="83" t="s">
        <v>1156</v>
      </c>
      <c r="E538" s="84" t="str">
        <f>VLOOKUP($A538,'Прайс-Лист'!$A$7:$P$608, 4,0)</f>
        <v>30-38"</v>
      </c>
      <c r="F538" s="88"/>
      <c r="G538" s="95"/>
      <c r="H538" s="95"/>
      <c r="I538" s="95"/>
      <c r="J538" s="95"/>
      <c r="K538" s="95"/>
      <c r="L538" s="85">
        <f>SUM(F538:K538)</f>
        <v>0</v>
      </c>
      <c r="M538" s="84">
        <f>L538*N538</f>
        <v>0</v>
      </c>
      <c r="N538" s="84">
        <f>VLOOKUP($A538,'Прайс-Лист'!$A$7:$P$608, 7,0)</f>
        <v>98.055323989999977</v>
      </c>
      <c r="O538" s="84">
        <f>VLOOKUP($A538,'Прайс-Лист'!$A$7:$P$608, 10,0)</f>
        <v>181.40234938149996</v>
      </c>
      <c r="P538" s="84">
        <f>VLOOKUP($A538,'Прайс-Лист'!$A$7:$P$608, 11,0)</f>
        <v>4716.4610839189991</v>
      </c>
    </row>
    <row r="539" spans="1:16" x14ac:dyDescent="0.25">
      <c r="A539" s="79" t="s">
        <v>375</v>
      </c>
      <c r="B539" s="79" t="s">
        <v>369</v>
      </c>
      <c r="C539" s="80" t="s">
        <v>376</v>
      </c>
      <c r="D539" s="71" t="s">
        <v>1113</v>
      </c>
      <c r="E539" s="73" t="str">
        <f>VLOOKUP($A539,'Прайс-Лист'!$A$7:$P$608, 4,0)</f>
        <v>30-38"</v>
      </c>
      <c r="F539" s="88"/>
      <c r="G539" s="96"/>
      <c r="H539" s="96"/>
      <c r="I539" s="96"/>
      <c r="J539" s="96"/>
      <c r="K539" s="96"/>
      <c r="L539" s="72">
        <f>SUM(F539:K539)</f>
        <v>0</v>
      </c>
      <c r="M539" s="73">
        <f>L539*N539</f>
        <v>0</v>
      </c>
      <c r="N539" s="73">
        <f>VLOOKUP($A539,'Прайс-Лист'!$A$7:$P$608, 7,0)</f>
        <v>86.709407005000003</v>
      </c>
      <c r="O539" s="73">
        <f>VLOOKUP($A539,'Прайс-Лист'!$A$7:$P$608, 10,0)</f>
        <v>160.41240295925002</v>
      </c>
      <c r="P539" s="73">
        <f>VLOOKUP($A539,'Прайс-Лист'!$A$7:$P$608, 11,0)</f>
        <v>4170.7224769405002</v>
      </c>
    </row>
    <row r="540" spans="1:16" x14ac:dyDescent="0.25">
      <c r="A540" s="38" t="s">
        <v>377</v>
      </c>
      <c r="B540" s="7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</row>
    <row r="541" spans="1:16" s="1" customFormat="1" x14ac:dyDescent="0.25">
      <c r="A541" s="66" t="s">
        <v>1099</v>
      </c>
      <c r="B541" s="66" t="s">
        <v>1100</v>
      </c>
      <c r="C541" s="67" t="s">
        <v>1101</v>
      </c>
      <c r="D541" s="66" t="s">
        <v>1102</v>
      </c>
      <c r="E541" s="90" t="s">
        <v>12</v>
      </c>
      <c r="F541" s="69"/>
      <c r="G541" s="69">
        <v>30</v>
      </c>
      <c r="H541" s="69">
        <v>32</v>
      </c>
      <c r="I541" s="69">
        <v>34</v>
      </c>
      <c r="J541" s="69">
        <v>36</v>
      </c>
      <c r="K541" s="69">
        <v>38</v>
      </c>
      <c r="L541" s="68" t="s">
        <v>1108</v>
      </c>
      <c r="M541" s="68" t="s">
        <v>1109</v>
      </c>
      <c r="N541" s="68" t="s">
        <v>1110</v>
      </c>
      <c r="O541" s="68" t="s">
        <v>10</v>
      </c>
      <c r="P541" s="68" t="s">
        <v>11</v>
      </c>
    </row>
    <row r="542" spans="1:16" x14ac:dyDescent="0.25">
      <c r="A542" s="70" t="s">
        <v>378</v>
      </c>
      <c r="B542" s="70" t="s">
        <v>369</v>
      </c>
      <c r="C542" s="77" t="s">
        <v>379</v>
      </c>
      <c r="D542" s="71" t="s">
        <v>1117</v>
      </c>
      <c r="E542" s="73" t="str">
        <f>VLOOKUP($A542,'Прайс-Лист'!$A$7:$P$608, 4,0)</f>
        <v>30-38"</v>
      </c>
      <c r="F542" s="88"/>
      <c r="G542" s="96"/>
      <c r="H542" s="96"/>
      <c r="I542" s="96"/>
      <c r="J542" s="96"/>
      <c r="K542" s="96"/>
      <c r="L542" s="72">
        <f>SUM(F542:K542)</f>
        <v>0</v>
      </c>
      <c r="M542" s="73">
        <f>L542*N542</f>
        <v>0</v>
      </c>
      <c r="N542" s="73">
        <f>VLOOKUP($A542,'Прайс-Лист'!$A$7:$P$608, 7,0)</f>
        <v>58.915126399999998</v>
      </c>
      <c r="O542" s="73">
        <f>VLOOKUP($A542,'Прайс-Лист'!$A$7:$P$608, 10,0)</f>
        <v>108.99298384000001</v>
      </c>
      <c r="P542" s="73">
        <f>VLOOKUP($A542,'Прайс-Лист'!$A$7:$P$608, 11,0)</f>
        <v>2833.8175798400002</v>
      </c>
    </row>
    <row r="543" spans="1:16" x14ac:dyDescent="0.25">
      <c r="A543" s="70" t="s">
        <v>378</v>
      </c>
      <c r="B543" s="70" t="s">
        <v>369</v>
      </c>
      <c r="C543" s="77" t="s">
        <v>379</v>
      </c>
      <c r="D543" s="71" t="s">
        <v>1119</v>
      </c>
      <c r="E543" s="73" t="str">
        <f>VLOOKUP($A543,'Прайс-Лист'!$A$7:$P$608, 4,0)</f>
        <v>30-38"</v>
      </c>
      <c r="F543" s="88"/>
      <c r="G543" s="96"/>
      <c r="H543" s="96"/>
      <c r="I543" s="96"/>
      <c r="J543" s="96"/>
      <c r="K543" s="96"/>
      <c r="L543" s="72">
        <f t="shared" ref="L543:L556" si="54">SUM(F543:K543)</f>
        <v>0</v>
      </c>
      <c r="M543" s="73">
        <f t="shared" ref="M543:M556" si="55">L543*N543</f>
        <v>0</v>
      </c>
      <c r="N543" s="73">
        <f>VLOOKUP($A543,'Прайс-Лист'!$A$7:$P$608, 7,0)</f>
        <v>58.915126399999998</v>
      </c>
      <c r="O543" s="73">
        <f>VLOOKUP($A543,'Прайс-Лист'!$A$7:$P$608, 10,0)</f>
        <v>108.99298384000001</v>
      </c>
      <c r="P543" s="73">
        <f>VLOOKUP($A543,'Прайс-Лист'!$A$7:$P$608, 11,0)</f>
        <v>2833.8175798400002</v>
      </c>
    </row>
    <row r="544" spans="1:16" x14ac:dyDescent="0.25">
      <c r="A544" s="86" t="s">
        <v>380</v>
      </c>
      <c r="B544" s="86" t="s">
        <v>369</v>
      </c>
      <c r="C544" s="86" t="s">
        <v>381</v>
      </c>
      <c r="D544" s="83" t="s">
        <v>1113</v>
      </c>
      <c r="E544" s="84" t="str">
        <f>VLOOKUP($A544,'Прайс-Лист'!$A$7:$P$608, 4,0)</f>
        <v>30-38"</v>
      </c>
      <c r="F544" s="88"/>
      <c r="G544" s="95"/>
      <c r="H544" s="95"/>
      <c r="I544" s="95"/>
      <c r="J544" s="95"/>
      <c r="K544" s="95"/>
      <c r="L544" s="85">
        <f t="shared" si="54"/>
        <v>0</v>
      </c>
      <c r="M544" s="84">
        <f t="shared" si="55"/>
        <v>0</v>
      </c>
      <c r="N544" s="84">
        <f>VLOOKUP($A544,'Прайс-Лист'!$A$7:$P$608, 7,0)</f>
        <v>50.536743660000006</v>
      </c>
      <c r="O544" s="84">
        <f>VLOOKUP($A544,'Прайс-Лист'!$A$7:$P$608, 10,0)</f>
        <v>93.492975771000019</v>
      </c>
      <c r="P544" s="84">
        <f>VLOOKUP($A544,'Прайс-Лист'!$A$7:$P$608, 11,0)</f>
        <v>2430.8173700460006</v>
      </c>
    </row>
    <row r="545" spans="1:16" x14ac:dyDescent="0.25">
      <c r="A545" s="86" t="s">
        <v>380</v>
      </c>
      <c r="B545" s="86" t="s">
        <v>369</v>
      </c>
      <c r="C545" s="86" t="s">
        <v>381</v>
      </c>
      <c r="D545" s="83" t="s">
        <v>1167</v>
      </c>
      <c r="E545" s="84" t="str">
        <f>VLOOKUP($A545,'Прайс-Лист'!$A$7:$P$608, 4,0)</f>
        <v>30-38"</v>
      </c>
      <c r="F545" s="88"/>
      <c r="G545" s="95"/>
      <c r="H545" s="95"/>
      <c r="I545" s="95"/>
      <c r="J545" s="95"/>
      <c r="K545" s="95"/>
      <c r="L545" s="85">
        <f>SUM(F545:K545)</f>
        <v>0</v>
      </c>
      <c r="M545" s="84">
        <f>L545*N545</f>
        <v>0</v>
      </c>
      <c r="N545" s="84">
        <f>VLOOKUP($A545,'Прайс-Лист'!$A$7:$P$608, 7,0)</f>
        <v>50.536743660000006</v>
      </c>
      <c r="O545" s="84">
        <f>VLOOKUP($A545,'Прайс-Лист'!$A$7:$P$608, 10,0)</f>
        <v>93.492975771000019</v>
      </c>
      <c r="P545" s="84">
        <f>VLOOKUP($A545,'Прайс-Лист'!$A$7:$P$608, 11,0)</f>
        <v>2430.8173700460006</v>
      </c>
    </row>
    <row r="546" spans="1:16" x14ac:dyDescent="0.25">
      <c r="A546" s="86" t="s">
        <v>380</v>
      </c>
      <c r="B546" s="86" t="s">
        <v>369</v>
      </c>
      <c r="C546" s="86" t="s">
        <v>381</v>
      </c>
      <c r="D546" s="83" t="s">
        <v>1125</v>
      </c>
      <c r="E546" s="84" t="str">
        <f>VLOOKUP($A546,'Прайс-Лист'!$A$7:$P$608, 4,0)</f>
        <v>30-38"</v>
      </c>
      <c r="F546" s="88"/>
      <c r="G546" s="95"/>
      <c r="H546" s="95"/>
      <c r="I546" s="95"/>
      <c r="J546" s="95"/>
      <c r="K546" s="95"/>
      <c r="L546" s="85">
        <f>SUM(F546:K546)</f>
        <v>0</v>
      </c>
      <c r="M546" s="84">
        <f>L546*N546</f>
        <v>0</v>
      </c>
      <c r="N546" s="84">
        <f>VLOOKUP($A546,'Прайс-Лист'!$A$7:$P$608, 7,0)</f>
        <v>50.536743660000006</v>
      </c>
      <c r="O546" s="84">
        <f>VLOOKUP($A546,'Прайс-Лист'!$A$7:$P$608, 10,0)</f>
        <v>93.492975771000019</v>
      </c>
      <c r="P546" s="84">
        <f>VLOOKUP($A546,'Прайс-Лист'!$A$7:$P$608, 11,0)</f>
        <v>2430.8173700460006</v>
      </c>
    </row>
    <row r="547" spans="1:16" x14ac:dyDescent="0.25">
      <c r="A547" s="86" t="s">
        <v>380</v>
      </c>
      <c r="B547" s="86" t="s">
        <v>369</v>
      </c>
      <c r="C547" s="86" t="s">
        <v>381</v>
      </c>
      <c r="D547" s="83" t="s">
        <v>1123</v>
      </c>
      <c r="E547" s="84" t="str">
        <f>VLOOKUP($A547,'Прайс-Лист'!$A$7:$P$608, 4,0)</f>
        <v>30-38"</v>
      </c>
      <c r="F547" s="88"/>
      <c r="G547" s="95"/>
      <c r="H547" s="95"/>
      <c r="I547" s="95"/>
      <c r="J547" s="95"/>
      <c r="K547" s="95"/>
      <c r="L547" s="85">
        <f t="shared" si="54"/>
        <v>0</v>
      </c>
      <c r="M547" s="84">
        <f t="shared" si="55"/>
        <v>0</v>
      </c>
      <c r="N547" s="84">
        <f>VLOOKUP($A547,'Прайс-Лист'!$A$7:$P$608, 7,0)</f>
        <v>50.536743660000006</v>
      </c>
      <c r="O547" s="84">
        <f>VLOOKUP($A547,'Прайс-Лист'!$A$7:$P$608, 10,0)</f>
        <v>93.492975771000019</v>
      </c>
      <c r="P547" s="84">
        <f>VLOOKUP($A547,'Прайс-Лист'!$A$7:$P$608, 11,0)</f>
        <v>2430.8173700460006</v>
      </c>
    </row>
    <row r="548" spans="1:16" x14ac:dyDescent="0.25">
      <c r="A548" s="77" t="s">
        <v>382</v>
      </c>
      <c r="B548" s="77" t="s">
        <v>369</v>
      </c>
      <c r="C548" s="77" t="s">
        <v>383</v>
      </c>
      <c r="D548" s="71" t="s">
        <v>1123</v>
      </c>
      <c r="E548" s="73" t="str">
        <f>VLOOKUP($A548,'Прайс-Лист'!$A$7:$P$608, 4,0)</f>
        <v>30-38"</v>
      </c>
      <c r="F548" s="88"/>
      <c r="G548" s="96"/>
      <c r="H548" s="96"/>
      <c r="I548" s="96"/>
      <c r="J548" s="96"/>
      <c r="K548" s="96"/>
      <c r="L548" s="72">
        <f>SUM(F548:K548)</f>
        <v>0</v>
      </c>
      <c r="M548" s="73">
        <f>L548*N548</f>
        <v>0</v>
      </c>
      <c r="N548" s="73">
        <f>VLOOKUP($A548,'Прайс-Лист'!$A$7:$P$608, 7,0)</f>
        <v>50.115129642499994</v>
      </c>
      <c r="O548" s="73">
        <f>VLOOKUP($A548,'Прайс-Лист'!$A$7:$P$608, 10,0)</f>
        <v>92.712989838624992</v>
      </c>
      <c r="P548" s="73">
        <f>VLOOKUP($A548,'Прайс-Лист'!$A$7:$P$608, 11,0)</f>
        <v>2410.5377358042497</v>
      </c>
    </row>
    <row r="549" spans="1:16" x14ac:dyDescent="0.25">
      <c r="A549" s="77" t="s">
        <v>382</v>
      </c>
      <c r="B549" s="77" t="s">
        <v>369</v>
      </c>
      <c r="C549" s="77" t="s">
        <v>383</v>
      </c>
      <c r="D549" s="71" t="s">
        <v>1167</v>
      </c>
      <c r="E549" s="73" t="str">
        <f>VLOOKUP($A549,'Прайс-Лист'!$A$7:$P$608, 4,0)</f>
        <v>30-38"</v>
      </c>
      <c r="F549" s="88"/>
      <c r="G549" s="96"/>
      <c r="H549" s="96"/>
      <c r="I549" s="96"/>
      <c r="J549" s="96"/>
      <c r="K549" s="96"/>
      <c r="L549" s="72">
        <f t="shared" si="54"/>
        <v>0</v>
      </c>
      <c r="M549" s="73">
        <f t="shared" si="55"/>
        <v>0</v>
      </c>
      <c r="N549" s="73">
        <f>VLOOKUP($A549,'Прайс-Лист'!$A$7:$P$608, 7,0)</f>
        <v>50.115129642499994</v>
      </c>
      <c r="O549" s="73">
        <f>VLOOKUP($A549,'Прайс-Лист'!$A$7:$P$608, 10,0)</f>
        <v>92.712989838624992</v>
      </c>
      <c r="P549" s="73">
        <f>VLOOKUP($A549,'Прайс-Лист'!$A$7:$P$608, 11,0)</f>
        <v>2410.5377358042497</v>
      </c>
    </row>
    <row r="550" spans="1:16" x14ac:dyDescent="0.25">
      <c r="A550" s="82" t="s">
        <v>384</v>
      </c>
      <c r="B550" s="82" t="s">
        <v>369</v>
      </c>
      <c r="C550" s="82" t="s">
        <v>385</v>
      </c>
      <c r="D550" s="83" t="s">
        <v>1168</v>
      </c>
      <c r="E550" s="84" t="str">
        <f>VLOOKUP($A550,'Прайс-Лист'!$A$7:$P$608, 4,0)</f>
        <v>30-38"</v>
      </c>
      <c r="F550" s="88"/>
      <c r="G550" s="95"/>
      <c r="H550" s="95"/>
      <c r="I550" s="95"/>
      <c r="J550" s="95"/>
      <c r="K550" s="95"/>
      <c r="L550" s="85">
        <f>SUM(F550:K550)</f>
        <v>0</v>
      </c>
      <c r="M550" s="84">
        <f>L550*N550</f>
        <v>0</v>
      </c>
      <c r="N550" s="84">
        <f>VLOOKUP($A550,'Прайс-Лист'!$A$7:$P$608, 7,0)</f>
        <v>51.56856925999999</v>
      </c>
      <c r="O550" s="84">
        <f>VLOOKUP($A550,'Прайс-Лист'!$A$7:$P$608, 10,0)</f>
        <v>95.401853130999982</v>
      </c>
      <c r="P550" s="84">
        <f>VLOOKUP($A550,'Прайс-Лист'!$A$7:$P$608, 11,0)</f>
        <v>2480.4481814059995</v>
      </c>
    </row>
    <row r="551" spans="1:16" x14ac:dyDescent="0.25">
      <c r="A551" s="82" t="s">
        <v>384</v>
      </c>
      <c r="B551" s="82" t="s">
        <v>369</v>
      </c>
      <c r="C551" s="82" t="s">
        <v>385</v>
      </c>
      <c r="D551" s="83" t="s">
        <v>1119</v>
      </c>
      <c r="E551" s="84" t="str">
        <f>VLOOKUP($A551,'Прайс-Лист'!$A$7:$P$608, 4,0)</f>
        <v>30-38"</v>
      </c>
      <c r="F551" s="88"/>
      <c r="G551" s="95"/>
      <c r="H551" s="95"/>
      <c r="I551" s="95"/>
      <c r="J551" s="95"/>
      <c r="K551" s="95"/>
      <c r="L551" s="85">
        <f t="shared" si="54"/>
        <v>0</v>
      </c>
      <c r="M551" s="84">
        <f t="shared" si="55"/>
        <v>0</v>
      </c>
      <c r="N551" s="84">
        <f>VLOOKUP($A551,'Прайс-Лист'!$A$7:$P$608, 7,0)</f>
        <v>51.56856925999999</v>
      </c>
      <c r="O551" s="84">
        <f>VLOOKUP($A551,'Прайс-Лист'!$A$7:$P$608, 10,0)</f>
        <v>95.401853130999982</v>
      </c>
      <c r="P551" s="84">
        <f>VLOOKUP($A551,'Прайс-Лист'!$A$7:$P$608, 11,0)</f>
        <v>2480.4481814059995</v>
      </c>
    </row>
    <row r="552" spans="1:16" x14ac:dyDescent="0.25">
      <c r="A552" s="77" t="s">
        <v>386</v>
      </c>
      <c r="B552" s="77" t="s">
        <v>369</v>
      </c>
      <c r="C552" s="77" t="s">
        <v>387</v>
      </c>
      <c r="D552" s="71" t="s">
        <v>1117</v>
      </c>
      <c r="E552" s="73" t="str">
        <f>VLOOKUP($A552,'Прайс-Лист'!$A$7:$P$608, 4,0)</f>
        <v>30-38"</v>
      </c>
      <c r="F552" s="88"/>
      <c r="G552" s="96"/>
      <c r="H552" s="96"/>
      <c r="I552" s="96"/>
      <c r="J552" s="96"/>
      <c r="K552" s="96"/>
      <c r="L552" s="72">
        <f>SUM(F552:K552)</f>
        <v>0</v>
      </c>
      <c r="M552" s="73">
        <f>L552*N552</f>
        <v>0</v>
      </c>
      <c r="N552" s="73">
        <f>VLOOKUP($A552,'Прайс-Лист'!$A$7:$P$608, 7,0)</f>
        <v>50.338391934999997</v>
      </c>
      <c r="O552" s="73">
        <f>VLOOKUP($A552,'Прайс-Лист'!$A$7:$P$608, 10,0)</f>
        <v>93.126025079749994</v>
      </c>
      <c r="P552" s="73">
        <f>VLOOKUP($A552,'Прайс-Лист'!$A$7:$P$608, 11,0)</f>
        <v>2421.2766520734999</v>
      </c>
    </row>
    <row r="553" spans="1:16" x14ac:dyDescent="0.25">
      <c r="A553" s="77" t="s">
        <v>386</v>
      </c>
      <c r="B553" s="77" t="s">
        <v>369</v>
      </c>
      <c r="C553" s="77" t="s">
        <v>387</v>
      </c>
      <c r="D553" s="71" t="s">
        <v>1128</v>
      </c>
      <c r="E553" s="73" t="str">
        <f>VLOOKUP($A553,'Прайс-Лист'!$A$7:$P$608, 4,0)</f>
        <v>30-38"</v>
      </c>
      <c r="F553" s="88"/>
      <c r="G553" s="96"/>
      <c r="H553" s="96"/>
      <c r="I553" s="96"/>
      <c r="J553" s="96"/>
      <c r="K553" s="96"/>
      <c r="L553" s="72">
        <f t="shared" si="54"/>
        <v>0</v>
      </c>
      <c r="M553" s="73">
        <f t="shared" si="55"/>
        <v>0</v>
      </c>
      <c r="N553" s="73">
        <f>VLOOKUP($A553,'Прайс-Лист'!$A$7:$P$608, 7,0)</f>
        <v>50.338391934999997</v>
      </c>
      <c r="O553" s="73">
        <f>VLOOKUP($A553,'Прайс-Лист'!$A$7:$P$608, 10,0)</f>
        <v>93.126025079749994</v>
      </c>
      <c r="P553" s="73">
        <f>VLOOKUP($A553,'Прайс-Лист'!$A$7:$P$608, 11,0)</f>
        <v>2421.2766520734999</v>
      </c>
    </row>
    <row r="554" spans="1:16" x14ac:dyDescent="0.25">
      <c r="A554" s="77" t="s">
        <v>386</v>
      </c>
      <c r="B554" s="77" t="s">
        <v>369</v>
      </c>
      <c r="C554" s="77" t="s">
        <v>387</v>
      </c>
      <c r="D554" s="71" t="s">
        <v>1119</v>
      </c>
      <c r="E554" s="73" t="str">
        <f>VLOOKUP($A554,'Прайс-Лист'!$A$7:$P$608, 4,0)</f>
        <v>30-38"</v>
      </c>
      <c r="F554" s="88"/>
      <c r="G554" s="96"/>
      <c r="H554" s="96"/>
      <c r="I554" s="96"/>
      <c r="J554" s="96"/>
      <c r="K554" s="96"/>
      <c r="L554" s="72">
        <f>SUM(F554:K554)</f>
        <v>0</v>
      </c>
      <c r="M554" s="73">
        <f>L554*N554</f>
        <v>0</v>
      </c>
      <c r="N554" s="73">
        <f>VLOOKUP($A554,'Прайс-Лист'!$A$7:$P$608, 7,0)</f>
        <v>50.338391934999997</v>
      </c>
      <c r="O554" s="73">
        <f>VLOOKUP($A554,'Прайс-Лист'!$A$7:$P$608, 10,0)</f>
        <v>93.126025079749994</v>
      </c>
      <c r="P554" s="73">
        <f>VLOOKUP($A554,'Прайс-Лист'!$A$7:$P$608, 11,0)</f>
        <v>2421.2766520734999</v>
      </c>
    </row>
    <row r="555" spans="1:16" x14ac:dyDescent="0.25">
      <c r="A555" s="77" t="s">
        <v>386</v>
      </c>
      <c r="B555" s="77" t="s">
        <v>369</v>
      </c>
      <c r="C555" s="77" t="s">
        <v>387</v>
      </c>
      <c r="D555" s="71" t="s">
        <v>1154</v>
      </c>
      <c r="E555" s="73" t="str">
        <f>VLOOKUP($A555,'Прайс-Лист'!$A$7:$P$608, 4,0)</f>
        <v>30-38"</v>
      </c>
      <c r="F555" s="88"/>
      <c r="G555" s="96"/>
      <c r="H555" s="96"/>
      <c r="I555" s="96"/>
      <c r="J555" s="96"/>
      <c r="K555" s="96"/>
      <c r="L555" s="72">
        <f>SUM(F555:K555)</f>
        <v>0</v>
      </c>
      <c r="M555" s="73">
        <f>L555*N555</f>
        <v>0</v>
      </c>
      <c r="N555" s="73">
        <f>VLOOKUP($A555,'Прайс-Лист'!$A$7:$P$608, 7,0)</f>
        <v>50.338391934999997</v>
      </c>
      <c r="O555" s="73">
        <f>VLOOKUP($A555,'Прайс-Лист'!$A$7:$P$608, 10,0)</f>
        <v>93.126025079749994</v>
      </c>
      <c r="P555" s="73">
        <f>VLOOKUP($A555,'Прайс-Лист'!$A$7:$P$608, 11,0)</f>
        <v>2421.2766520734999</v>
      </c>
    </row>
    <row r="556" spans="1:16" x14ac:dyDescent="0.25">
      <c r="A556" s="77" t="s">
        <v>386</v>
      </c>
      <c r="B556" s="77" t="s">
        <v>369</v>
      </c>
      <c r="C556" s="77" t="s">
        <v>387</v>
      </c>
      <c r="D556" s="71" t="s">
        <v>1149</v>
      </c>
      <c r="E556" s="73" t="str">
        <f>VLOOKUP($A556,'Прайс-Лист'!$A$7:$P$608, 4,0)</f>
        <v>30-38"</v>
      </c>
      <c r="F556" s="88"/>
      <c r="G556" s="96"/>
      <c r="H556" s="96"/>
      <c r="I556" s="96"/>
      <c r="J556" s="96"/>
      <c r="K556" s="96"/>
      <c r="L556" s="72">
        <f t="shared" si="54"/>
        <v>0</v>
      </c>
      <c r="M556" s="73">
        <f t="shared" si="55"/>
        <v>0</v>
      </c>
      <c r="N556" s="73">
        <f>VLOOKUP($A556,'Прайс-Лист'!$A$7:$P$608, 7,0)</f>
        <v>50.338391934999997</v>
      </c>
      <c r="O556" s="73">
        <f>VLOOKUP($A556,'Прайс-Лист'!$A$7:$P$608, 10,0)</f>
        <v>93.126025079749994</v>
      </c>
      <c r="P556" s="73">
        <f>VLOOKUP($A556,'Прайс-Лист'!$A$7:$P$608, 11,0)</f>
        <v>2421.2766520734999</v>
      </c>
    </row>
    <row r="557" spans="1:16" x14ac:dyDescent="0.25">
      <c r="A557" s="38" t="s">
        <v>388</v>
      </c>
      <c r="B557" s="7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</row>
    <row r="558" spans="1:16" s="1" customFormat="1" x14ac:dyDescent="0.25">
      <c r="A558" s="66" t="s">
        <v>1099</v>
      </c>
      <c r="B558" s="66" t="s">
        <v>1100</v>
      </c>
      <c r="C558" s="67" t="s">
        <v>1101</v>
      </c>
      <c r="D558" s="66" t="s">
        <v>1102</v>
      </c>
      <c r="E558" s="90" t="s">
        <v>12</v>
      </c>
      <c r="F558" s="69"/>
      <c r="G558" s="69">
        <v>30</v>
      </c>
      <c r="H558" s="69">
        <v>32</v>
      </c>
      <c r="I558" s="69">
        <v>34</v>
      </c>
      <c r="J558" s="69">
        <v>36</v>
      </c>
      <c r="K558" s="69">
        <v>38</v>
      </c>
      <c r="L558" s="68" t="s">
        <v>1108</v>
      </c>
      <c r="M558" s="68" t="s">
        <v>1109</v>
      </c>
      <c r="N558" s="68" t="s">
        <v>1110</v>
      </c>
      <c r="O558" s="68" t="s">
        <v>10</v>
      </c>
      <c r="P558" s="68" t="s">
        <v>11</v>
      </c>
    </row>
    <row r="559" spans="1:16" x14ac:dyDescent="0.25">
      <c r="A559" s="79" t="s">
        <v>389</v>
      </c>
      <c r="B559" s="79" t="s">
        <v>369</v>
      </c>
      <c r="C559" s="80" t="s">
        <v>390</v>
      </c>
      <c r="D559" s="71" t="s">
        <v>1114</v>
      </c>
      <c r="E559" s="73" t="str">
        <f>VLOOKUP($A559,'Прайс-Лист'!$A$7:$P$608, 4,0)</f>
        <v>30-38"</v>
      </c>
      <c r="F559" s="88"/>
      <c r="G559" s="96"/>
      <c r="H559" s="96"/>
      <c r="I559" s="96"/>
      <c r="J559" s="96"/>
      <c r="K559" s="96"/>
      <c r="L559" s="72">
        <f>SUM(F559:K559)</f>
        <v>0</v>
      </c>
      <c r="M559" s="73">
        <f>L559*N559</f>
        <v>0</v>
      </c>
      <c r="N559" s="73">
        <f>VLOOKUP($A559,'Прайс-Лист'!$A$7:$P$608, 7,0)</f>
        <v>40.988221624999994</v>
      </c>
      <c r="O559" s="73">
        <f>VLOOKUP($A559,'Прайс-Лист'!$A$7:$P$608, 10,0)</f>
        <v>75.828210006249989</v>
      </c>
      <c r="P559" s="73">
        <f>VLOOKUP($A559,'Прайс-Лист'!$A$7:$P$608, 11,0)</f>
        <v>1971.5334601624998</v>
      </c>
    </row>
    <row r="560" spans="1:16" x14ac:dyDescent="0.25">
      <c r="A560" s="79" t="s">
        <v>389</v>
      </c>
      <c r="B560" s="79" t="s">
        <v>369</v>
      </c>
      <c r="C560" s="80" t="s">
        <v>390</v>
      </c>
      <c r="D560" s="71" t="s">
        <v>1167</v>
      </c>
      <c r="E560" s="73" t="str">
        <f>VLOOKUP($A560,'Прайс-Лист'!$A$7:$P$608, 4,0)</f>
        <v>30-38"</v>
      </c>
      <c r="F560" s="88"/>
      <c r="G560" s="96"/>
      <c r="H560" s="96"/>
      <c r="I560" s="96"/>
      <c r="J560" s="96"/>
      <c r="K560" s="96"/>
      <c r="L560" s="72">
        <f t="shared" ref="L560:L565" si="56">SUM(F560:K560)</f>
        <v>0</v>
      </c>
      <c r="M560" s="73">
        <f t="shared" ref="M560:M565" si="57">L560*N560</f>
        <v>0</v>
      </c>
      <c r="N560" s="73">
        <f>VLOOKUP($A560,'Прайс-Лист'!$A$7:$P$608, 7,0)</f>
        <v>40.988221624999994</v>
      </c>
      <c r="O560" s="73">
        <f>VLOOKUP($A560,'Прайс-Лист'!$A$7:$P$608, 10,0)</f>
        <v>75.828210006249989</v>
      </c>
      <c r="P560" s="73">
        <f>VLOOKUP($A560,'Прайс-Лист'!$A$7:$P$608, 11,0)</f>
        <v>1971.5334601624998</v>
      </c>
    </row>
    <row r="561" spans="1:16" x14ac:dyDescent="0.25">
      <c r="A561" s="86" t="s">
        <v>391</v>
      </c>
      <c r="B561" s="86" t="s">
        <v>369</v>
      </c>
      <c r="C561" s="86" t="s">
        <v>392</v>
      </c>
      <c r="D561" s="83" t="s">
        <v>1114</v>
      </c>
      <c r="E561" s="84" t="str">
        <f>VLOOKUP($A561,'Прайс-Лист'!$A$7:$P$608, 4,0)</f>
        <v>30-38"</v>
      </c>
      <c r="F561" s="88"/>
      <c r="G561" s="95"/>
      <c r="H561" s="95"/>
      <c r="I561" s="95"/>
      <c r="J561" s="95"/>
      <c r="K561" s="95"/>
      <c r="L561" s="85">
        <f>SUM(F561:K561)</f>
        <v>0</v>
      </c>
      <c r="M561" s="84">
        <f>L561*N561</f>
        <v>0</v>
      </c>
      <c r="N561" s="84">
        <f>VLOOKUP($A561,'Прайс-Лист'!$A$7:$P$608, 7,0)</f>
        <v>32.766816224999992</v>
      </c>
      <c r="O561" s="84">
        <f>VLOOKUP($A561,'Прайс-Лист'!$A$7:$P$608, 10,0)</f>
        <v>60.618610016249988</v>
      </c>
      <c r="P561" s="84">
        <f>VLOOKUP($A561,'Прайс-Лист'!$A$7:$P$608, 11,0)</f>
        <v>1576.0838604224996</v>
      </c>
    </row>
    <row r="562" spans="1:16" x14ac:dyDescent="0.25">
      <c r="A562" s="86" t="s">
        <v>391</v>
      </c>
      <c r="B562" s="86" t="s">
        <v>369</v>
      </c>
      <c r="C562" s="86" t="s">
        <v>392</v>
      </c>
      <c r="D562" s="83" t="s">
        <v>1167</v>
      </c>
      <c r="E562" s="84" t="str">
        <f>VLOOKUP($A562,'Прайс-Лист'!$A$7:$P$608, 4,0)</f>
        <v>30-38"</v>
      </c>
      <c r="F562" s="88"/>
      <c r="G562" s="95"/>
      <c r="H562" s="95"/>
      <c r="I562" s="95"/>
      <c r="J562" s="95"/>
      <c r="K562" s="95"/>
      <c r="L562" s="85">
        <f t="shared" si="56"/>
        <v>0</v>
      </c>
      <c r="M562" s="84">
        <f t="shared" si="57"/>
        <v>0</v>
      </c>
      <c r="N562" s="84">
        <f>VLOOKUP($A562,'Прайс-Лист'!$A$7:$P$608, 7,0)</f>
        <v>32.766816224999992</v>
      </c>
      <c r="O562" s="84">
        <f>VLOOKUP($A562,'Прайс-Лист'!$A$7:$P$608, 10,0)</f>
        <v>60.618610016249988</v>
      </c>
      <c r="P562" s="84">
        <f>VLOOKUP($A562,'Прайс-Лист'!$A$7:$P$608, 11,0)</f>
        <v>1576.0838604224996</v>
      </c>
    </row>
    <row r="563" spans="1:16" x14ac:dyDescent="0.25">
      <c r="A563" s="79" t="s">
        <v>393</v>
      </c>
      <c r="B563" s="79" t="s">
        <v>369</v>
      </c>
      <c r="C563" s="80" t="s">
        <v>394</v>
      </c>
      <c r="D563" s="71" t="s">
        <v>1117</v>
      </c>
      <c r="E563" s="73" t="str">
        <f>VLOOKUP($A563,'Прайс-Лист'!$A$7:$P$608, 4,0)</f>
        <v>30-38"</v>
      </c>
      <c r="F563" s="88"/>
      <c r="G563" s="96"/>
      <c r="H563" s="96"/>
      <c r="I563" s="96"/>
      <c r="J563" s="96"/>
      <c r="K563" s="96"/>
      <c r="L563" s="72">
        <f t="shared" si="56"/>
        <v>0</v>
      </c>
      <c r="M563" s="73">
        <f t="shared" si="57"/>
        <v>0</v>
      </c>
      <c r="N563" s="73">
        <f>VLOOKUP($A563,'Прайс-Лист'!$A$7:$P$608, 7,0)</f>
        <v>22.973591842499999</v>
      </c>
      <c r="O563" s="73">
        <f>VLOOKUP($A563,'Прайс-Лист'!$A$7:$P$608, 10,0)</f>
        <v>42.501144908625001</v>
      </c>
      <c r="P563" s="73">
        <f>VLOOKUP($A563,'Прайс-Лист'!$A$7:$P$608, 11,0)</f>
        <v>1105.0297676242501</v>
      </c>
    </row>
    <row r="564" spans="1:16" x14ac:dyDescent="0.25">
      <c r="A564" s="79" t="s">
        <v>393</v>
      </c>
      <c r="B564" s="79" t="s">
        <v>369</v>
      </c>
      <c r="C564" s="80" t="s">
        <v>394</v>
      </c>
      <c r="D564" s="71" t="s">
        <v>1114</v>
      </c>
      <c r="E564" s="73" t="str">
        <f>VLOOKUP($A564,'Прайс-Лист'!$A$7:$P$608, 4,0)</f>
        <v>30-38"</v>
      </c>
      <c r="F564" s="88"/>
      <c r="G564" s="96"/>
      <c r="H564" s="96"/>
      <c r="I564" s="96"/>
      <c r="J564" s="96"/>
      <c r="K564" s="96"/>
      <c r="L564" s="72">
        <f>SUM(F564:K564)</f>
        <v>0</v>
      </c>
      <c r="M564" s="73">
        <f>L564*N564</f>
        <v>0</v>
      </c>
      <c r="N564" s="73">
        <f>VLOOKUP($A564,'Прайс-Лист'!$A$7:$P$608, 7,0)</f>
        <v>22.973591842499999</v>
      </c>
      <c r="O564" s="73">
        <f>VLOOKUP($A564,'Прайс-Лист'!$A$7:$P$608, 10,0)</f>
        <v>42.501144908625001</v>
      </c>
      <c r="P564" s="73">
        <f>VLOOKUP($A564,'Прайс-Лист'!$A$7:$P$608, 11,0)</f>
        <v>1105.0297676242501</v>
      </c>
    </row>
    <row r="565" spans="1:16" x14ac:dyDescent="0.25">
      <c r="A565" s="79" t="s">
        <v>393</v>
      </c>
      <c r="B565" s="79" t="s">
        <v>369</v>
      </c>
      <c r="C565" s="80" t="s">
        <v>394</v>
      </c>
      <c r="D565" s="71" t="s">
        <v>1152</v>
      </c>
      <c r="E565" s="73" t="str">
        <f>VLOOKUP($A565,'Прайс-Лист'!$A$7:$P$608, 4,0)</f>
        <v>30-38"</v>
      </c>
      <c r="F565" s="88"/>
      <c r="G565" s="96"/>
      <c r="H565" s="96"/>
      <c r="I565" s="96"/>
      <c r="J565" s="96"/>
      <c r="K565" s="96"/>
      <c r="L565" s="72">
        <f t="shared" si="56"/>
        <v>0</v>
      </c>
      <c r="M565" s="73">
        <f t="shared" si="57"/>
        <v>0</v>
      </c>
      <c r="N565" s="73">
        <f>VLOOKUP($A565,'Прайс-Лист'!$A$7:$P$608, 7,0)</f>
        <v>22.973591842499999</v>
      </c>
      <c r="O565" s="73">
        <f>VLOOKUP($A565,'Прайс-Лист'!$A$7:$P$608, 10,0)</f>
        <v>42.501144908625001</v>
      </c>
      <c r="P565" s="73">
        <f>VLOOKUP($A565,'Прайс-Лист'!$A$7:$P$608, 11,0)</f>
        <v>1105.0297676242501</v>
      </c>
    </row>
    <row r="566" spans="1:16" x14ac:dyDescent="0.25">
      <c r="A566" s="38" t="s">
        <v>269</v>
      </c>
      <c r="B566" s="7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</row>
    <row r="567" spans="1:16" s="1" customFormat="1" x14ac:dyDescent="0.25">
      <c r="A567" s="66" t="s">
        <v>1099</v>
      </c>
      <c r="B567" s="66" t="s">
        <v>1100</v>
      </c>
      <c r="C567" s="67" t="s">
        <v>1101</v>
      </c>
      <c r="D567" s="66" t="s">
        <v>1102</v>
      </c>
      <c r="E567" s="90" t="s">
        <v>12</v>
      </c>
      <c r="F567" s="69"/>
      <c r="G567" s="69">
        <v>30</v>
      </c>
      <c r="H567" s="69">
        <v>32</v>
      </c>
      <c r="I567" s="69">
        <v>34</v>
      </c>
      <c r="J567" s="69">
        <v>36</v>
      </c>
      <c r="K567" s="69">
        <v>38</v>
      </c>
      <c r="L567" s="68" t="s">
        <v>1108</v>
      </c>
      <c r="M567" s="68" t="s">
        <v>1109</v>
      </c>
      <c r="N567" s="68" t="s">
        <v>1110</v>
      </c>
      <c r="O567" s="68" t="s">
        <v>10</v>
      </c>
      <c r="P567" s="68" t="s">
        <v>11</v>
      </c>
    </row>
    <row r="568" spans="1:16" x14ac:dyDescent="0.25">
      <c r="A568" s="77" t="s">
        <v>395</v>
      </c>
      <c r="B568" s="77" t="s">
        <v>369</v>
      </c>
      <c r="C568" s="77" t="s">
        <v>396</v>
      </c>
      <c r="D568" s="71" t="s">
        <v>1113</v>
      </c>
      <c r="E568" s="73" t="str">
        <f>VLOOKUP($A568,'Прайс-Лист'!$A$7:$P$608, 4,0)</f>
        <v>30-38"</v>
      </c>
      <c r="F568" s="88"/>
      <c r="G568" s="96"/>
      <c r="H568" s="96"/>
      <c r="I568" s="96"/>
      <c r="J568" s="96"/>
      <c r="K568" s="96"/>
      <c r="L568" s="72">
        <f>SUM(F568:K568)</f>
        <v>0</v>
      </c>
      <c r="M568" s="73">
        <f>L568*N568</f>
        <v>0</v>
      </c>
      <c r="N568" s="73">
        <f>VLOOKUP($A568,'Прайс-Лист'!$A$7:$P$608, 7,0)</f>
        <v>23.983632172499998</v>
      </c>
      <c r="O568" s="73">
        <f>VLOOKUP($A568,'Прайс-Лист'!$A$7:$P$608, 10,0)</f>
        <v>44.369719519124999</v>
      </c>
      <c r="P568" s="73">
        <f>VLOOKUP($A568,'Прайс-Лист'!$A$7:$P$608, 11,0)</f>
        <v>1153.6127074972501</v>
      </c>
    </row>
    <row r="569" spans="1:16" x14ac:dyDescent="0.25">
      <c r="A569" s="82" t="s">
        <v>397</v>
      </c>
      <c r="B569" s="82" t="s">
        <v>369</v>
      </c>
      <c r="C569" s="82" t="s">
        <v>398</v>
      </c>
      <c r="D569" s="83" t="s">
        <v>1167</v>
      </c>
      <c r="E569" s="84" t="str">
        <f>VLOOKUP($A569,'Прайс-Лист'!$A$7:$P$608, 4,0)</f>
        <v>30-38"</v>
      </c>
      <c r="F569" s="88"/>
      <c r="G569" s="95"/>
      <c r="H569" s="95"/>
      <c r="I569" s="95"/>
      <c r="J569" s="95"/>
      <c r="K569" s="95"/>
      <c r="L569" s="85">
        <f>SUM(F569:K569)</f>
        <v>0</v>
      </c>
      <c r="M569" s="84">
        <f>L569*N569</f>
        <v>0</v>
      </c>
      <c r="N569" s="84">
        <f>VLOOKUP($A569,'Прайс-Лист'!$A$7:$P$608, 7,0)</f>
        <v>43.323344024999997</v>
      </c>
      <c r="O569" s="84">
        <f>VLOOKUP($A569,'Прайс-Лист'!$A$7:$P$608, 10,0)</f>
        <v>80.148186446249994</v>
      </c>
      <c r="P569" s="84">
        <f>VLOOKUP($A569,'Прайс-Лист'!$A$7:$P$608, 11,0)</f>
        <v>2083.8528476024999</v>
      </c>
    </row>
    <row r="570" spans="1:16" x14ac:dyDescent="0.25">
      <c r="A570" s="82" t="s">
        <v>397</v>
      </c>
      <c r="B570" s="82" t="s">
        <v>369</v>
      </c>
      <c r="C570" s="82" t="s">
        <v>398</v>
      </c>
      <c r="D570" s="83" t="s">
        <v>1116</v>
      </c>
      <c r="E570" s="84" t="str">
        <f>VLOOKUP($A570,'Прайс-Лист'!$A$7:$P$608, 4,0)</f>
        <v>30-38"</v>
      </c>
      <c r="F570" s="88"/>
      <c r="G570" s="95"/>
      <c r="H570" s="95"/>
      <c r="I570" s="95"/>
      <c r="J570" s="95"/>
      <c r="K570" s="95"/>
      <c r="L570" s="85">
        <f>SUM(F570:K570)</f>
        <v>0</v>
      </c>
      <c r="M570" s="84">
        <f>L570*N570</f>
        <v>0</v>
      </c>
      <c r="N570" s="84">
        <f>VLOOKUP($A570,'Прайс-Лист'!$A$7:$P$608, 7,0)</f>
        <v>43.323344024999997</v>
      </c>
      <c r="O570" s="84">
        <f>VLOOKUP($A570,'Прайс-Лист'!$A$7:$P$608, 10,0)</f>
        <v>80.148186446249994</v>
      </c>
      <c r="P570" s="84">
        <f>VLOOKUP($A570,'Прайс-Лист'!$A$7:$P$608, 11,0)</f>
        <v>2083.8528476024999</v>
      </c>
    </row>
    <row r="571" spans="1:16" x14ac:dyDescent="0.25">
      <c r="A571" s="77" t="s">
        <v>399</v>
      </c>
      <c r="B571" s="77" t="s">
        <v>369</v>
      </c>
      <c r="C571" s="77" t="s">
        <v>400</v>
      </c>
      <c r="D571" s="71" t="s">
        <v>1167</v>
      </c>
      <c r="E571" s="73" t="str">
        <f>VLOOKUP($A571,'Прайс-Лист'!$A$7:$P$608, 4,0)</f>
        <v>30-38"</v>
      </c>
      <c r="F571" s="88"/>
      <c r="G571" s="96"/>
      <c r="H571" s="96"/>
      <c r="I571" s="96"/>
      <c r="J571" s="96"/>
      <c r="K571" s="96"/>
      <c r="L571" s="72">
        <f>SUM(F571:K571)</f>
        <v>0</v>
      </c>
      <c r="M571" s="73">
        <f>L571*N571</f>
        <v>0</v>
      </c>
      <c r="N571" s="73">
        <f>VLOOKUP($A571,'Прайс-Лист'!$A$7:$P$608, 7,0)</f>
        <v>36.694790015000002</v>
      </c>
      <c r="O571" s="73">
        <f>VLOOKUP($A571,'Прайс-Лист'!$A$7:$P$608, 10,0)</f>
        <v>67.885361527750007</v>
      </c>
      <c r="P571" s="73">
        <f>VLOOKUP($A571,'Прайс-Лист'!$A$7:$P$608, 11,0)</f>
        <v>1765.0193997215001</v>
      </c>
    </row>
    <row r="572" spans="1:16" x14ac:dyDescent="0.25">
      <c r="A572" s="77" t="s">
        <v>399</v>
      </c>
      <c r="B572" s="77" t="s">
        <v>369</v>
      </c>
      <c r="C572" s="77" t="s">
        <v>400</v>
      </c>
      <c r="D572" s="71" t="s">
        <v>1116</v>
      </c>
      <c r="E572" s="73" t="str">
        <f>VLOOKUP($A572,'Прайс-Лист'!$A$7:$P$608, 4,0)</f>
        <v>30-38"</v>
      </c>
      <c r="F572" s="88"/>
      <c r="G572" s="96"/>
      <c r="H572" s="96"/>
      <c r="I572" s="96"/>
      <c r="J572" s="96"/>
      <c r="K572" s="96"/>
      <c r="L572" s="72">
        <f>SUM(F572:K572)</f>
        <v>0</v>
      </c>
      <c r="M572" s="73">
        <f>L572*N572</f>
        <v>0</v>
      </c>
      <c r="N572" s="73">
        <f>VLOOKUP($A572,'Прайс-Лист'!$A$7:$P$608, 7,0)</f>
        <v>36.694790015000002</v>
      </c>
      <c r="O572" s="73">
        <f>VLOOKUP($A572,'Прайс-Лист'!$A$7:$P$608, 10,0)</f>
        <v>67.885361527750007</v>
      </c>
      <c r="P572" s="73">
        <f>VLOOKUP($A572,'Прайс-Лист'!$A$7:$P$608, 11,0)</f>
        <v>1765.0193997215001</v>
      </c>
    </row>
    <row r="573" spans="1:16" x14ac:dyDescent="0.25">
      <c r="A573" s="31" t="s">
        <v>401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1:16" x14ac:dyDescent="0.25">
      <c r="A574" s="38" t="s">
        <v>370</v>
      </c>
      <c r="B574" s="7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</row>
    <row r="575" spans="1:16" s="1" customFormat="1" x14ac:dyDescent="0.25">
      <c r="A575" s="66" t="s">
        <v>1099</v>
      </c>
      <c r="B575" s="66" t="s">
        <v>1100</v>
      </c>
      <c r="C575" s="67" t="s">
        <v>1101</v>
      </c>
      <c r="D575" s="66" t="s">
        <v>1102</v>
      </c>
      <c r="E575" s="68" t="s">
        <v>12</v>
      </c>
      <c r="F575" s="69">
        <v>8</v>
      </c>
      <c r="G575" s="69">
        <v>10</v>
      </c>
      <c r="H575" s="69">
        <v>12</v>
      </c>
      <c r="I575" s="69">
        <v>14</v>
      </c>
      <c r="J575" s="69">
        <v>16</v>
      </c>
      <c r="K575" s="69"/>
      <c r="L575" s="68" t="s">
        <v>1108</v>
      </c>
      <c r="M575" s="68" t="s">
        <v>1109</v>
      </c>
      <c r="N575" s="68" t="s">
        <v>1110</v>
      </c>
      <c r="O575" s="68" t="s">
        <v>10</v>
      </c>
      <c r="P575" s="68" t="s">
        <v>11</v>
      </c>
    </row>
    <row r="576" spans="1:16" x14ac:dyDescent="0.25">
      <c r="A576" s="79" t="s">
        <v>402</v>
      </c>
      <c r="B576" s="79" t="s">
        <v>401</v>
      </c>
      <c r="C576" s="80" t="s">
        <v>403</v>
      </c>
      <c r="D576" s="71" t="s">
        <v>1123</v>
      </c>
      <c r="E576" s="73" t="str">
        <f>VLOOKUP($A576,'Прайс-Лист'!$A$7:$P$608, 4,0)</f>
        <v>8-16</v>
      </c>
      <c r="F576" s="96"/>
      <c r="G576" s="96"/>
      <c r="H576" s="96"/>
      <c r="I576" s="96"/>
      <c r="J576" s="96"/>
      <c r="K576" s="88"/>
      <c r="L576" s="72">
        <f>SUM(F576:K576)</f>
        <v>0</v>
      </c>
      <c r="M576" s="73">
        <f>L576*N576</f>
        <v>0</v>
      </c>
      <c r="N576" s="73">
        <f>VLOOKUP($A576,'Прайс-Лист'!$A$7:$P$608, 7,0)</f>
        <v>90.945633551499995</v>
      </c>
      <c r="O576" s="73">
        <f>VLOOKUP($A576,'Прайс-Лист'!$A$7:$P$608, 10,0)</f>
        <v>168.24942207027499</v>
      </c>
      <c r="P576" s="73">
        <f>VLOOKUP($A576,'Прайс-Лист'!$A$7:$P$608, 11,0)</f>
        <v>4374.4849738271496</v>
      </c>
    </row>
    <row r="577" spans="1:16" x14ac:dyDescent="0.25">
      <c r="A577" s="86" t="s">
        <v>404</v>
      </c>
      <c r="B577" s="86" t="s">
        <v>401</v>
      </c>
      <c r="C577" s="86" t="s">
        <v>405</v>
      </c>
      <c r="D577" s="83" t="s">
        <v>1123</v>
      </c>
      <c r="E577" s="84" t="str">
        <f>VLOOKUP($A577,'Прайс-Лист'!$A$7:$P$608, 4,0)</f>
        <v>8-16</v>
      </c>
      <c r="F577" s="95"/>
      <c r="G577" s="95"/>
      <c r="H577" s="95"/>
      <c r="I577" s="95"/>
      <c r="J577" s="95"/>
      <c r="K577" s="88"/>
      <c r="L577" s="85">
        <f>SUM(F577:K577)</f>
        <v>0</v>
      </c>
      <c r="M577" s="84">
        <f>L577*N577</f>
        <v>0</v>
      </c>
      <c r="N577" s="84">
        <f>VLOOKUP($A577,'Прайс-Лист'!$A$7:$P$608, 7,0)</f>
        <v>93.212695712499993</v>
      </c>
      <c r="O577" s="84">
        <f>VLOOKUP($A577,'Прайс-Лист'!$A$7:$P$608, 10,0)</f>
        <v>172.44348706812499</v>
      </c>
      <c r="P577" s="84">
        <f>VLOOKUP($A577,'Прайс-Лист'!$A$7:$P$608, 11,0)</f>
        <v>4483.5306637712501</v>
      </c>
    </row>
    <row r="578" spans="1:16" x14ac:dyDescent="0.25">
      <c r="A578" s="86" t="s">
        <v>404</v>
      </c>
      <c r="B578" s="86" t="s">
        <v>401</v>
      </c>
      <c r="C578" s="86" t="s">
        <v>405</v>
      </c>
      <c r="D578" s="83" t="s">
        <v>1117</v>
      </c>
      <c r="E578" s="84" t="str">
        <f>VLOOKUP($A578,'Прайс-Лист'!$A$7:$P$608, 4,0)</f>
        <v>8-16</v>
      </c>
      <c r="F578" s="95"/>
      <c r="G578" s="95"/>
      <c r="H578" s="95"/>
      <c r="I578" s="95"/>
      <c r="J578" s="95"/>
      <c r="K578" s="88"/>
      <c r="L578" s="85">
        <f>SUM(F578:K578)</f>
        <v>0</v>
      </c>
      <c r="M578" s="84">
        <f>L578*N578</f>
        <v>0</v>
      </c>
      <c r="N578" s="84">
        <f>VLOOKUP($A578,'Прайс-Лист'!$A$7:$P$608, 7,0)</f>
        <v>93.212695712499993</v>
      </c>
      <c r="O578" s="84">
        <f>VLOOKUP($A578,'Прайс-Лист'!$A$7:$P$608, 10,0)</f>
        <v>172.44348706812499</v>
      </c>
      <c r="P578" s="84">
        <f>VLOOKUP($A578,'Прайс-Лист'!$A$7:$P$608, 11,0)</f>
        <v>4483.5306637712501</v>
      </c>
    </row>
    <row r="579" spans="1:16" x14ac:dyDescent="0.25">
      <c r="A579" s="38" t="s">
        <v>377</v>
      </c>
      <c r="B579" s="7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</row>
    <row r="580" spans="1:16" s="1" customFormat="1" x14ac:dyDescent="0.25">
      <c r="A580" s="66" t="s">
        <v>1099</v>
      </c>
      <c r="B580" s="66" t="s">
        <v>1100</v>
      </c>
      <c r="C580" s="67" t="s">
        <v>1101</v>
      </c>
      <c r="D580" s="66" t="s">
        <v>1102</v>
      </c>
      <c r="E580" s="68" t="s">
        <v>12</v>
      </c>
      <c r="F580" s="69">
        <v>8</v>
      </c>
      <c r="G580" s="69">
        <v>10</v>
      </c>
      <c r="H580" s="69">
        <v>12</v>
      </c>
      <c r="I580" s="69">
        <v>14</v>
      </c>
      <c r="J580" s="69">
        <v>16</v>
      </c>
      <c r="K580" s="69"/>
      <c r="L580" s="68" t="s">
        <v>1108</v>
      </c>
      <c r="M580" s="68" t="s">
        <v>1109</v>
      </c>
      <c r="N580" s="68" t="s">
        <v>1110</v>
      </c>
      <c r="O580" s="68" t="s">
        <v>10</v>
      </c>
      <c r="P580" s="68" t="s">
        <v>11</v>
      </c>
    </row>
    <row r="581" spans="1:16" x14ac:dyDescent="0.25">
      <c r="A581" s="79" t="s">
        <v>406</v>
      </c>
      <c r="B581" s="79" t="s">
        <v>401</v>
      </c>
      <c r="C581" s="80" t="s">
        <v>407</v>
      </c>
      <c r="D581" s="71" t="s">
        <v>1113</v>
      </c>
      <c r="E581" s="73" t="str">
        <f>VLOOKUP($A581,'Прайс-Лист'!$A$7:$P$608, 4,0)</f>
        <v>8-16</v>
      </c>
      <c r="F581" s="96"/>
      <c r="G581" s="96"/>
      <c r="H581" s="96"/>
      <c r="I581" s="96"/>
      <c r="J581" s="96"/>
      <c r="K581" s="88"/>
      <c r="L581" s="72">
        <f>SUM(F581:K581)</f>
        <v>0</v>
      </c>
      <c r="M581" s="73">
        <f>L581*N581</f>
        <v>0</v>
      </c>
      <c r="N581" s="73">
        <f>VLOOKUP($A581,'Прайс-Лист'!$A$7:$P$608, 7,0)</f>
        <v>47.555018875000002</v>
      </c>
      <c r="O581" s="73">
        <f>VLOOKUP($A581,'Прайс-Лист'!$A$7:$P$608, 10,0)</f>
        <v>87.976784918750013</v>
      </c>
      <c r="P581" s="73">
        <f>VLOOKUP($A581,'Прайс-Лист'!$A$7:$P$608, 11,0)</f>
        <v>2287.3964078875006</v>
      </c>
    </row>
    <row r="582" spans="1:16" x14ac:dyDescent="0.25">
      <c r="A582" s="79" t="s">
        <v>406</v>
      </c>
      <c r="B582" s="79" t="s">
        <v>401</v>
      </c>
      <c r="C582" s="80" t="s">
        <v>407</v>
      </c>
      <c r="D582" s="71" t="s">
        <v>1119</v>
      </c>
      <c r="E582" s="73" t="str">
        <f>VLOOKUP($A582,'Прайс-Лист'!$A$7:$P$608, 4,0)</f>
        <v>8-16</v>
      </c>
      <c r="F582" s="96"/>
      <c r="G582" s="96"/>
      <c r="H582" s="96"/>
      <c r="I582" s="96"/>
      <c r="J582" s="96"/>
      <c r="K582" s="88"/>
      <c r="L582" s="72">
        <f t="shared" ref="L582:L587" si="58">SUM(F582:K582)</f>
        <v>0</v>
      </c>
      <c r="M582" s="73">
        <f t="shared" ref="M582:M587" si="59">L582*N582</f>
        <v>0</v>
      </c>
      <c r="N582" s="73">
        <f>VLOOKUP($A582,'Прайс-Лист'!$A$7:$P$608, 7,0)</f>
        <v>47.555018875000002</v>
      </c>
      <c r="O582" s="73">
        <f>VLOOKUP($A582,'Прайс-Лист'!$A$7:$P$608, 10,0)</f>
        <v>87.976784918750013</v>
      </c>
      <c r="P582" s="73">
        <f>VLOOKUP($A582,'Прайс-Лист'!$A$7:$P$608, 11,0)</f>
        <v>2287.3964078875006</v>
      </c>
    </row>
    <row r="583" spans="1:16" x14ac:dyDescent="0.25">
      <c r="A583" s="82" t="s">
        <v>408</v>
      </c>
      <c r="B583" s="82" t="s">
        <v>401</v>
      </c>
      <c r="C583" s="82" t="s">
        <v>409</v>
      </c>
      <c r="D583" s="83" t="s">
        <v>1133</v>
      </c>
      <c r="E583" s="84" t="str">
        <f>VLOOKUP($A583,'Прайс-Лист'!$A$7:$P$608, 4,0)</f>
        <v>8-16</v>
      </c>
      <c r="F583" s="95"/>
      <c r="G583" s="95"/>
      <c r="H583" s="95"/>
      <c r="I583" s="95"/>
      <c r="J583" s="95"/>
      <c r="K583" s="88"/>
      <c r="L583" s="85">
        <f>SUM(F583:K583)</f>
        <v>0</v>
      </c>
      <c r="M583" s="84">
        <f>L583*N583</f>
        <v>0</v>
      </c>
      <c r="N583" s="84">
        <f>VLOOKUP($A583,'Прайс-Лист'!$A$7:$P$608, 7,0)</f>
        <v>50.023974520000017</v>
      </c>
      <c r="O583" s="84">
        <f>VLOOKUP($A583,'Прайс-Лист'!$A$7:$P$608, 10,0)</f>
        <v>92.544352862000039</v>
      </c>
      <c r="P583" s="84">
        <f>VLOOKUP($A583,'Прайс-Лист'!$A$7:$P$608, 11,0)</f>
        <v>2406.1531744120011</v>
      </c>
    </row>
    <row r="584" spans="1:16" x14ac:dyDescent="0.25">
      <c r="A584" s="82" t="s">
        <v>408</v>
      </c>
      <c r="B584" s="82" t="s">
        <v>401</v>
      </c>
      <c r="C584" s="82" t="s">
        <v>409</v>
      </c>
      <c r="D584" s="83" t="s">
        <v>1119</v>
      </c>
      <c r="E584" s="84" t="str">
        <f>VLOOKUP($A584,'Прайс-Лист'!$A$7:$P$608, 4,0)</f>
        <v>8-16</v>
      </c>
      <c r="F584" s="95"/>
      <c r="G584" s="95"/>
      <c r="H584" s="95"/>
      <c r="I584" s="95"/>
      <c r="J584" s="95"/>
      <c r="K584" s="88"/>
      <c r="L584" s="85">
        <f t="shared" si="58"/>
        <v>0</v>
      </c>
      <c r="M584" s="84">
        <f t="shared" si="59"/>
        <v>0</v>
      </c>
      <c r="N584" s="84">
        <f>VLOOKUP($A584,'Прайс-Лист'!$A$7:$P$608, 7,0)</f>
        <v>50.023974520000017</v>
      </c>
      <c r="O584" s="84">
        <f>VLOOKUP($A584,'Прайс-Лист'!$A$7:$P$608, 10,0)</f>
        <v>92.544352862000039</v>
      </c>
      <c r="P584" s="84">
        <f>VLOOKUP($A584,'Прайс-Лист'!$A$7:$P$608, 11,0)</f>
        <v>2406.1531744120011</v>
      </c>
    </row>
    <row r="585" spans="1:16" x14ac:dyDescent="0.25">
      <c r="A585" s="77" t="s">
        <v>410</v>
      </c>
      <c r="B585" s="77" t="s">
        <v>401</v>
      </c>
      <c r="C585" s="77" t="s">
        <v>411</v>
      </c>
      <c r="D585" s="71" t="s">
        <v>1133</v>
      </c>
      <c r="E585" s="73" t="str">
        <f>VLOOKUP($A585,'Прайс-Лист'!$A$7:$P$608, 4,0)</f>
        <v>8-16</v>
      </c>
      <c r="F585" s="96"/>
      <c r="G585" s="96"/>
      <c r="H585" s="96"/>
      <c r="I585" s="96"/>
      <c r="J585" s="96"/>
      <c r="K585" s="88"/>
      <c r="L585" s="72">
        <f>SUM(F585:K585)</f>
        <v>0</v>
      </c>
      <c r="M585" s="73">
        <f>L585*N585</f>
        <v>0</v>
      </c>
      <c r="N585" s="73">
        <f>VLOOKUP($A585,'Прайс-Лист'!$A$7:$P$608, 7,0)</f>
        <v>35.529289087499997</v>
      </c>
      <c r="O585" s="73">
        <f>VLOOKUP($A585,'Прайс-Лист'!$A$7:$P$608, 10,0)</f>
        <v>65.729184811875001</v>
      </c>
      <c r="P585" s="73">
        <f>VLOOKUP($A585,'Прайс-Лист'!$A$7:$P$608, 11,0)</f>
        <v>1708.9588051087501</v>
      </c>
    </row>
    <row r="586" spans="1:16" x14ac:dyDescent="0.25">
      <c r="A586" s="77" t="s">
        <v>410</v>
      </c>
      <c r="B586" s="77" t="s">
        <v>401</v>
      </c>
      <c r="C586" s="77" t="s">
        <v>411</v>
      </c>
      <c r="D586" s="71" t="s">
        <v>1119</v>
      </c>
      <c r="E586" s="73" t="str">
        <f>VLOOKUP($A586,'Прайс-Лист'!$A$7:$P$608, 4,0)</f>
        <v>8-16</v>
      </c>
      <c r="F586" s="96"/>
      <c r="G586" s="96"/>
      <c r="H586" s="96"/>
      <c r="I586" s="96"/>
      <c r="J586" s="96"/>
      <c r="K586" s="88"/>
      <c r="L586" s="72">
        <f t="shared" si="58"/>
        <v>0</v>
      </c>
      <c r="M586" s="73">
        <f t="shared" si="59"/>
        <v>0</v>
      </c>
      <c r="N586" s="73">
        <f>VLOOKUP($A586,'Прайс-Лист'!$A$7:$P$608, 7,0)</f>
        <v>35.529289087499997</v>
      </c>
      <c r="O586" s="73">
        <f>VLOOKUP($A586,'Прайс-Лист'!$A$7:$P$608, 10,0)</f>
        <v>65.729184811875001</v>
      </c>
      <c r="P586" s="73">
        <f>VLOOKUP($A586,'Прайс-Лист'!$A$7:$P$608, 11,0)</f>
        <v>1708.9588051087501</v>
      </c>
    </row>
    <row r="587" spans="1:16" x14ac:dyDescent="0.25">
      <c r="A587" s="82" t="s">
        <v>412</v>
      </c>
      <c r="B587" s="82" t="s">
        <v>401</v>
      </c>
      <c r="C587" s="82" t="s">
        <v>413</v>
      </c>
      <c r="D587" s="83" t="s">
        <v>1119</v>
      </c>
      <c r="E587" s="84" t="str">
        <f>VLOOKUP($A587,'Прайс-Лист'!$A$7:$P$608, 4,0)</f>
        <v>8-16</v>
      </c>
      <c r="F587" s="95"/>
      <c r="G587" s="95"/>
      <c r="H587" s="95"/>
      <c r="I587" s="95"/>
      <c r="J587" s="95"/>
      <c r="K587" s="88"/>
      <c r="L587" s="85">
        <f t="shared" si="58"/>
        <v>0</v>
      </c>
      <c r="M587" s="84">
        <f t="shared" si="59"/>
        <v>0</v>
      </c>
      <c r="N587" s="84">
        <f>VLOOKUP($A587,'Прайс-Лист'!$A$7:$P$608, 7,0)</f>
        <v>16.843833109999998</v>
      </c>
      <c r="O587" s="84">
        <f>VLOOKUP($A587,'Прайс-Лист'!$A$7:$P$608, 10,0)</f>
        <v>31.1610912535</v>
      </c>
      <c r="P587" s="84">
        <f>VLOOKUP($A587,'Прайс-Лист'!$A$7:$P$608, 11,0)</f>
        <v>810.18837259099996</v>
      </c>
    </row>
    <row r="588" spans="1:16" x14ac:dyDescent="0.25">
      <c r="A588" s="38" t="s">
        <v>388</v>
      </c>
      <c r="B588" s="7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</row>
    <row r="589" spans="1:16" s="1" customFormat="1" x14ac:dyDescent="0.25">
      <c r="A589" s="66" t="s">
        <v>1099</v>
      </c>
      <c r="B589" s="66" t="s">
        <v>1100</v>
      </c>
      <c r="C589" s="67" t="s">
        <v>1101</v>
      </c>
      <c r="D589" s="66" t="s">
        <v>1102</v>
      </c>
      <c r="E589" s="68" t="s">
        <v>12</v>
      </c>
      <c r="F589" s="69">
        <v>8</v>
      </c>
      <c r="G589" s="69">
        <v>10</v>
      </c>
      <c r="H589" s="69">
        <v>12</v>
      </c>
      <c r="I589" s="69">
        <v>14</v>
      </c>
      <c r="J589" s="69">
        <v>16</v>
      </c>
      <c r="K589" s="69"/>
      <c r="L589" s="68" t="s">
        <v>1108</v>
      </c>
      <c r="M589" s="68" t="s">
        <v>1109</v>
      </c>
      <c r="N589" s="68" t="s">
        <v>1110</v>
      </c>
      <c r="O589" s="68" t="s">
        <v>10</v>
      </c>
      <c r="P589" s="68" t="s">
        <v>11</v>
      </c>
    </row>
    <row r="590" spans="1:16" x14ac:dyDescent="0.25">
      <c r="A590" s="70" t="s">
        <v>414</v>
      </c>
      <c r="B590" s="70" t="s">
        <v>401</v>
      </c>
      <c r="C590" s="77" t="s">
        <v>415</v>
      </c>
      <c r="D590" s="71" t="s">
        <v>1169</v>
      </c>
      <c r="E590" s="73" t="str">
        <f>VLOOKUP($A590,'Прайс-Лист'!$A$7:$P$608, 4,0)</f>
        <v>8-16</v>
      </c>
      <c r="F590" s="96"/>
      <c r="G590" s="96"/>
      <c r="H590" s="96"/>
      <c r="I590" s="96"/>
      <c r="J590" s="96"/>
      <c r="K590" s="88"/>
      <c r="L590" s="72">
        <f t="shared" ref="L590:L595" si="60">SUM(F590:K590)</f>
        <v>0</v>
      </c>
      <c r="M590" s="73">
        <f t="shared" ref="M590:M595" si="61">L590*N590</f>
        <v>0</v>
      </c>
      <c r="N590" s="73">
        <f>VLOOKUP($A590,'Прайс-Лист'!$A$7:$P$608, 7,0)</f>
        <v>35.120631650000007</v>
      </c>
      <c r="O590" s="73">
        <f>VLOOKUP($A590,'Прайс-Лист'!$A$7:$P$608, 10,0)</f>
        <v>64.973168552500013</v>
      </c>
      <c r="P590" s="73">
        <f>VLOOKUP($A590,'Прайс-Лист'!$A$7:$P$608, 11,0)</f>
        <v>1689.3023823650003</v>
      </c>
    </row>
    <row r="591" spans="1:16" x14ac:dyDescent="0.25">
      <c r="A591" s="70" t="s">
        <v>414</v>
      </c>
      <c r="B591" s="70" t="s">
        <v>401</v>
      </c>
      <c r="C591" s="77" t="s">
        <v>415</v>
      </c>
      <c r="D591" s="71" t="s">
        <v>1116</v>
      </c>
      <c r="E591" s="73" t="str">
        <f>VLOOKUP($A591,'Прайс-Лист'!$A$7:$P$608, 4,0)</f>
        <v>8-16</v>
      </c>
      <c r="F591" s="96"/>
      <c r="G591" s="96"/>
      <c r="H591" s="96"/>
      <c r="I591" s="96"/>
      <c r="J591" s="96"/>
      <c r="K591" s="88"/>
      <c r="L591" s="72">
        <f t="shared" si="60"/>
        <v>0</v>
      </c>
      <c r="M591" s="73">
        <f t="shared" si="61"/>
        <v>0</v>
      </c>
      <c r="N591" s="73">
        <f>VLOOKUP($A591,'Прайс-Лист'!$A$7:$P$608, 7,0)</f>
        <v>35.120631650000007</v>
      </c>
      <c r="O591" s="73">
        <f>VLOOKUP($A591,'Прайс-Лист'!$A$7:$P$608, 10,0)</f>
        <v>64.973168552500013</v>
      </c>
      <c r="P591" s="73">
        <f>VLOOKUP($A591,'Прайс-Лист'!$A$7:$P$608, 11,0)</f>
        <v>1689.3023823650003</v>
      </c>
    </row>
    <row r="592" spans="1:16" x14ac:dyDescent="0.25">
      <c r="A592" s="82" t="s">
        <v>416</v>
      </c>
      <c r="B592" s="82" t="s">
        <v>401</v>
      </c>
      <c r="C592" s="82" t="s">
        <v>417</v>
      </c>
      <c r="D592" s="83" t="s">
        <v>1169</v>
      </c>
      <c r="E592" s="84" t="str">
        <f>VLOOKUP($A592,'Прайс-Лист'!$A$7:$P$608, 4,0)</f>
        <v>8-16</v>
      </c>
      <c r="F592" s="95"/>
      <c r="G592" s="95"/>
      <c r="H592" s="95"/>
      <c r="I592" s="95"/>
      <c r="J592" s="95"/>
      <c r="K592" s="88"/>
      <c r="L592" s="85">
        <f t="shared" si="60"/>
        <v>0</v>
      </c>
      <c r="M592" s="84">
        <f t="shared" si="61"/>
        <v>0</v>
      </c>
      <c r="N592" s="84">
        <f>VLOOKUP($A592,'Прайс-Лист'!$A$7:$P$608, 7,0)</f>
        <v>26.357459049999999</v>
      </c>
      <c r="O592" s="84">
        <f>VLOOKUP($A592,'Прайс-Лист'!$A$7:$P$608, 10,0)</f>
        <v>48.761299242500002</v>
      </c>
      <c r="P592" s="84">
        <f>VLOOKUP($A592,'Прайс-Лист'!$A$7:$P$608, 11,0)</f>
        <v>1267.7937803049999</v>
      </c>
    </row>
    <row r="593" spans="1:16" x14ac:dyDescent="0.25">
      <c r="A593" s="82" t="s">
        <v>416</v>
      </c>
      <c r="B593" s="82" t="s">
        <v>401</v>
      </c>
      <c r="C593" s="82" t="s">
        <v>417</v>
      </c>
      <c r="D593" s="83" t="s">
        <v>1116</v>
      </c>
      <c r="E593" s="84" t="str">
        <f>VLOOKUP($A593,'Прайс-Лист'!$A$7:$P$608, 4,0)</f>
        <v>8-16</v>
      </c>
      <c r="F593" s="95"/>
      <c r="G593" s="95"/>
      <c r="H593" s="95"/>
      <c r="I593" s="95"/>
      <c r="J593" s="95"/>
      <c r="K593" s="88"/>
      <c r="L593" s="85">
        <f t="shared" si="60"/>
        <v>0</v>
      </c>
      <c r="M593" s="84">
        <f t="shared" si="61"/>
        <v>0</v>
      </c>
      <c r="N593" s="84">
        <f>VLOOKUP($A593,'Прайс-Лист'!$A$7:$P$608, 7,0)</f>
        <v>26.357459049999999</v>
      </c>
      <c r="O593" s="84">
        <f>VLOOKUP($A593,'Прайс-Лист'!$A$7:$P$608, 10,0)</f>
        <v>48.761299242500002</v>
      </c>
      <c r="P593" s="84">
        <f>VLOOKUP($A593,'Прайс-Лист'!$A$7:$P$608, 11,0)</f>
        <v>1267.7937803049999</v>
      </c>
    </row>
    <row r="594" spans="1:16" x14ac:dyDescent="0.25">
      <c r="A594" s="70" t="s">
        <v>418</v>
      </c>
      <c r="B594" s="70" t="s">
        <v>401</v>
      </c>
      <c r="C594" s="77" t="s">
        <v>419</v>
      </c>
      <c r="D594" s="71" t="s">
        <v>1152</v>
      </c>
      <c r="E594" s="73" t="str">
        <f>VLOOKUP($A594,'Прайс-Лист'!$A$7:$P$608, 4,0)</f>
        <v>8-16</v>
      </c>
      <c r="F594" s="96"/>
      <c r="G594" s="96"/>
      <c r="H594" s="96"/>
      <c r="I594" s="96"/>
      <c r="J594" s="96"/>
      <c r="K594" s="88"/>
      <c r="L594" s="72">
        <f t="shared" si="60"/>
        <v>0</v>
      </c>
      <c r="M594" s="73">
        <f t="shared" si="61"/>
        <v>0</v>
      </c>
      <c r="N594" s="73">
        <f>VLOOKUP($A594,'Прайс-Лист'!$A$7:$P$608, 7,0)</f>
        <v>17.439314294999999</v>
      </c>
      <c r="O594" s="73">
        <f>VLOOKUP($A594,'Прайс-Лист'!$A$7:$P$608, 10,0)</f>
        <v>32.262731445749999</v>
      </c>
      <c r="P594" s="73">
        <f>VLOOKUP($A594,'Прайс-Лист'!$A$7:$P$608, 11,0)</f>
        <v>838.83101758949999</v>
      </c>
    </row>
    <row r="595" spans="1:16" x14ac:dyDescent="0.25">
      <c r="A595" s="70" t="s">
        <v>418</v>
      </c>
      <c r="B595" s="70" t="s">
        <v>401</v>
      </c>
      <c r="C595" s="77" t="s">
        <v>419</v>
      </c>
      <c r="D595" s="71" t="s">
        <v>1114</v>
      </c>
      <c r="E595" s="73" t="str">
        <f>VLOOKUP($A595,'Прайс-Лист'!$A$7:$P$608, 4,0)</f>
        <v>8-16</v>
      </c>
      <c r="F595" s="96"/>
      <c r="G595" s="96"/>
      <c r="H595" s="96"/>
      <c r="I595" s="96"/>
      <c r="J595" s="96"/>
      <c r="K595" s="88"/>
      <c r="L595" s="72">
        <f t="shared" si="60"/>
        <v>0</v>
      </c>
      <c r="M595" s="73">
        <f t="shared" si="61"/>
        <v>0</v>
      </c>
      <c r="N595" s="73">
        <f>VLOOKUP($A595,'Прайс-Лист'!$A$7:$P$608, 7,0)</f>
        <v>17.439314294999999</v>
      </c>
      <c r="O595" s="73">
        <f>VLOOKUP($A595,'Прайс-Лист'!$A$7:$P$608, 10,0)</f>
        <v>32.262731445749999</v>
      </c>
      <c r="P595" s="73">
        <f>VLOOKUP($A595,'Прайс-Лист'!$A$7:$P$608, 11,0)</f>
        <v>838.83101758949999</v>
      </c>
    </row>
    <row r="596" spans="1:16" x14ac:dyDescent="0.25">
      <c r="A596" s="38" t="s">
        <v>269</v>
      </c>
      <c r="B596" s="7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</row>
    <row r="597" spans="1:16" s="1" customFormat="1" x14ac:dyDescent="0.25">
      <c r="A597" s="66" t="s">
        <v>1099</v>
      </c>
      <c r="B597" s="66" t="s">
        <v>1100</v>
      </c>
      <c r="C597" s="67" t="s">
        <v>1101</v>
      </c>
      <c r="D597" s="66" t="s">
        <v>1102</v>
      </c>
      <c r="E597" s="68" t="s">
        <v>12</v>
      </c>
      <c r="F597" s="69">
        <v>8</v>
      </c>
      <c r="G597" s="69">
        <v>10</v>
      </c>
      <c r="H597" s="69">
        <v>12</v>
      </c>
      <c r="I597" s="69">
        <v>14</v>
      </c>
      <c r="J597" s="69">
        <v>16</v>
      </c>
      <c r="K597" s="69"/>
      <c r="L597" s="68" t="s">
        <v>1108</v>
      </c>
      <c r="M597" s="68" t="s">
        <v>1109</v>
      </c>
      <c r="N597" s="68" t="s">
        <v>1110</v>
      </c>
      <c r="O597" s="68" t="s">
        <v>10</v>
      </c>
      <c r="P597" s="68" t="s">
        <v>11</v>
      </c>
    </row>
    <row r="598" spans="1:16" x14ac:dyDescent="0.25">
      <c r="A598" s="70" t="s">
        <v>420</v>
      </c>
      <c r="B598" s="70" t="s">
        <v>401</v>
      </c>
      <c r="C598" s="70" t="s">
        <v>421</v>
      </c>
      <c r="D598" s="71" t="s">
        <v>1119</v>
      </c>
      <c r="E598" s="73" t="str">
        <f>VLOOKUP($A598,'Прайс-Лист'!$A$7:$P$608, 4,0)</f>
        <v>8-16</v>
      </c>
      <c r="F598" s="96"/>
      <c r="G598" s="96"/>
      <c r="H598" s="96"/>
      <c r="I598" s="96"/>
      <c r="J598" s="96"/>
      <c r="K598" s="78"/>
      <c r="L598" s="72">
        <f>SUM(F598:K598)</f>
        <v>0</v>
      </c>
      <c r="M598" s="73">
        <f>L598*N598</f>
        <v>0</v>
      </c>
      <c r="N598" s="73">
        <f>VLOOKUP($A598,'Прайс-Лист'!$A$7:$P$608, 7,0)</f>
        <v>24.834803824999998</v>
      </c>
      <c r="O598" s="73">
        <f>VLOOKUP($A598,'Прайс-Лист'!$A$7:$P$608, 10,0)</f>
        <v>45.944387076249996</v>
      </c>
      <c r="P598" s="73">
        <f>VLOOKUP($A598,'Прайс-Лист'!$A$7:$P$608, 11,0)</f>
        <v>1194.5540639824999</v>
      </c>
    </row>
    <row r="599" spans="1:16" x14ac:dyDescent="0.25">
      <c r="A599" s="70" t="s">
        <v>420</v>
      </c>
      <c r="B599" s="70" t="s">
        <v>401</v>
      </c>
      <c r="C599" s="70" t="s">
        <v>421</v>
      </c>
      <c r="D599" s="71" t="s">
        <v>1129</v>
      </c>
      <c r="E599" s="73" t="str">
        <f>VLOOKUP($A599,'Прайс-Лист'!$A$7:$P$608, 4,0)</f>
        <v>8-16</v>
      </c>
      <c r="F599" s="96"/>
      <c r="G599" s="96"/>
      <c r="H599" s="96"/>
      <c r="I599" s="96"/>
      <c r="J599" s="96"/>
      <c r="K599" s="78"/>
      <c r="L599" s="72">
        <f>SUM(F599:K599)</f>
        <v>0</v>
      </c>
      <c r="M599" s="73">
        <f>L599*N599</f>
        <v>0</v>
      </c>
      <c r="N599" s="73">
        <f>VLOOKUP($A599,'Прайс-Лист'!$A$7:$P$608, 7,0)</f>
        <v>24.834803824999998</v>
      </c>
      <c r="O599" s="73">
        <f>VLOOKUP($A599,'Прайс-Лист'!$A$7:$P$608, 10,0)</f>
        <v>45.944387076249996</v>
      </c>
      <c r="P599" s="73">
        <f>VLOOKUP($A599,'Прайс-Лист'!$A$7:$P$608, 11,0)</f>
        <v>1194.5540639824999</v>
      </c>
    </row>
    <row r="600" spans="1:16" x14ac:dyDescent="0.25">
      <c r="A600" s="31" t="s">
        <v>422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1:16" x14ac:dyDescent="0.25">
      <c r="A601" s="38" t="s">
        <v>423</v>
      </c>
      <c r="B601" s="7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</row>
    <row r="602" spans="1:16" s="1" customFormat="1" x14ac:dyDescent="0.25">
      <c r="A602" s="66" t="s">
        <v>1099</v>
      </c>
      <c r="B602" s="66" t="s">
        <v>1100</v>
      </c>
      <c r="C602" s="67" t="s">
        <v>1101</v>
      </c>
      <c r="D602" s="66" t="s">
        <v>1102</v>
      </c>
      <c r="E602" s="68" t="s">
        <v>12</v>
      </c>
      <c r="F602" s="69" t="s">
        <v>1103</v>
      </c>
      <c r="G602" s="69" t="s">
        <v>1078</v>
      </c>
      <c r="H602" s="69" t="s">
        <v>1104</v>
      </c>
      <c r="I602" s="69" t="s">
        <v>1105</v>
      </c>
      <c r="J602" s="69" t="s">
        <v>1106</v>
      </c>
      <c r="K602" s="69" t="s">
        <v>1107</v>
      </c>
      <c r="L602" s="68" t="s">
        <v>1108</v>
      </c>
      <c r="M602" s="68" t="s">
        <v>1109</v>
      </c>
      <c r="N602" s="68" t="s">
        <v>1110</v>
      </c>
      <c r="O602" s="68" t="s">
        <v>10</v>
      </c>
      <c r="P602" s="68" t="s">
        <v>11</v>
      </c>
    </row>
    <row r="603" spans="1:16" x14ac:dyDescent="0.25">
      <c r="A603" s="77" t="s">
        <v>424</v>
      </c>
      <c r="B603" s="77" t="s">
        <v>422</v>
      </c>
      <c r="C603" s="77" t="s">
        <v>425</v>
      </c>
      <c r="D603" s="71" t="s">
        <v>1124</v>
      </c>
      <c r="E603" s="73" t="str">
        <f>VLOOKUP($A603,'Прайс-Лист'!$A$7:$P$608, 4,0)</f>
        <v>S-XXL</v>
      </c>
      <c r="F603" s="88"/>
      <c r="G603" s="96"/>
      <c r="H603" s="96"/>
      <c r="I603" s="96"/>
      <c r="J603" s="96"/>
      <c r="K603" s="96"/>
      <c r="L603" s="72">
        <f>SUM(F603:K603)</f>
        <v>0</v>
      </c>
      <c r="M603" s="73">
        <f>L603*N603</f>
        <v>0</v>
      </c>
      <c r="N603" s="73">
        <f>VLOOKUP($A603,'Прайс-Лист'!$A$7:$P$608, 7,0)</f>
        <v>23.927218899999996</v>
      </c>
      <c r="O603" s="73">
        <f>VLOOKUP($A603,'Прайс-Лист'!$A$7:$P$608, 10,0)</f>
        <v>44.265354964999993</v>
      </c>
      <c r="P603" s="73">
        <f>VLOOKUP($A603,'Прайс-Лист'!$A$7:$P$608, 11,0)</f>
        <v>1150.8992290899998</v>
      </c>
    </row>
    <row r="604" spans="1:16" x14ac:dyDescent="0.25">
      <c r="A604" s="77" t="s">
        <v>424</v>
      </c>
      <c r="B604" s="77" t="s">
        <v>422</v>
      </c>
      <c r="C604" s="77" t="s">
        <v>425</v>
      </c>
      <c r="D604" s="71" t="s">
        <v>1117</v>
      </c>
      <c r="E604" s="73" t="str">
        <f>VLOOKUP($A604,'Прайс-Лист'!$A$7:$P$608, 4,0)</f>
        <v>S-XXL</v>
      </c>
      <c r="F604" s="88"/>
      <c r="G604" s="96"/>
      <c r="H604" s="96"/>
      <c r="I604" s="96"/>
      <c r="J604" s="96"/>
      <c r="K604" s="96"/>
      <c r="L604" s="72">
        <f>SUM(F604:K604)</f>
        <v>0</v>
      </c>
      <c r="M604" s="73">
        <f>L604*N604</f>
        <v>0</v>
      </c>
      <c r="N604" s="73">
        <f>VLOOKUP($A604,'Прайс-Лист'!$A$7:$P$608, 7,0)</f>
        <v>23.927218899999996</v>
      </c>
      <c r="O604" s="73">
        <f>VLOOKUP($A604,'Прайс-Лист'!$A$7:$P$608, 10,0)</f>
        <v>44.265354964999993</v>
      </c>
      <c r="P604" s="73">
        <f>VLOOKUP($A604,'Прайс-Лист'!$A$7:$P$608, 11,0)</f>
        <v>1150.8992290899998</v>
      </c>
    </row>
    <row r="605" spans="1:16" x14ac:dyDescent="0.25">
      <c r="A605" s="77" t="s">
        <v>424</v>
      </c>
      <c r="B605" s="77" t="s">
        <v>422</v>
      </c>
      <c r="C605" s="77" t="s">
        <v>425</v>
      </c>
      <c r="D605" s="71" t="s">
        <v>1152</v>
      </c>
      <c r="E605" s="73" t="str">
        <f>VLOOKUP($A605,'Прайс-Лист'!$A$7:$P$608, 4,0)</f>
        <v>S-XXL</v>
      </c>
      <c r="F605" s="88"/>
      <c r="G605" s="96"/>
      <c r="H605" s="96"/>
      <c r="I605" s="96"/>
      <c r="J605" s="96"/>
      <c r="K605" s="96"/>
      <c r="L605" s="72">
        <f t="shared" ref="L605:L624" si="62">SUM(F605:K605)</f>
        <v>0</v>
      </c>
      <c r="M605" s="73">
        <f t="shared" ref="M605:M624" si="63">L605*N605</f>
        <v>0</v>
      </c>
      <c r="N605" s="73">
        <f>VLOOKUP($A605,'Прайс-Лист'!$A$7:$P$608, 7,0)</f>
        <v>23.927218899999996</v>
      </c>
      <c r="O605" s="73">
        <f>VLOOKUP($A605,'Прайс-Лист'!$A$7:$P$608, 10,0)</f>
        <v>44.265354964999993</v>
      </c>
      <c r="P605" s="73">
        <f>VLOOKUP($A605,'Прайс-Лист'!$A$7:$P$608, 11,0)</f>
        <v>1150.8992290899998</v>
      </c>
    </row>
    <row r="606" spans="1:16" x14ac:dyDescent="0.25">
      <c r="A606" s="82" t="s">
        <v>426</v>
      </c>
      <c r="B606" s="82" t="s">
        <v>422</v>
      </c>
      <c r="C606" s="82" t="s">
        <v>427</v>
      </c>
      <c r="D606" s="83" t="s">
        <v>1123</v>
      </c>
      <c r="E606" s="84" t="str">
        <f>VLOOKUP($A606,'Прайс-Лист'!$A$7:$P$608, 4,0)</f>
        <v>S-XXL</v>
      </c>
      <c r="F606" s="88"/>
      <c r="G606" s="95"/>
      <c r="H606" s="95"/>
      <c r="I606" s="95"/>
      <c r="J606" s="95"/>
      <c r="K606" s="95"/>
      <c r="L606" s="85">
        <f t="shared" si="62"/>
        <v>0</v>
      </c>
      <c r="M606" s="84">
        <f t="shared" si="63"/>
        <v>0</v>
      </c>
      <c r="N606" s="84">
        <f>VLOOKUP($A606,'Прайс-Лист'!$A$7:$P$608, 7,0)</f>
        <v>26.303467424000004</v>
      </c>
      <c r="O606" s="84">
        <f>VLOOKUP($A606,'Прайс-Лист'!$A$7:$P$608, 10,0)</f>
        <v>48.661414734400012</v>
      </c>
      <c r="P606" s="84">
        <f>VLOOKUP($A606,'Прайс-Лист'!$A$7:$P$608, 11,0)</f>
        <v>1265.1967830944004</v>
      </c>
    </row>
    <row r="607" spans="1:16" x14ac:dyDescent="0.25">
      <c r="A607" s="82" t="s">
        <v>426</v>
      </c>
      <c r="B607" s="82" t="s">
        <v>422</v>
      </c>
      <c r="C607" s="82" t="s">
        <v>427</v>
      </c>
      <c r="D607" s="83" t="s">
        <v>1124</v>
      </c>
      <c r="E607" s="84" t="str">
        <f>VLOOKUP($A607,'Прайс-Лист'!$A$7:$P$608, 4,0)</f>
        <v>S-XXL</v>
      </c>
      <c r="F607" s="88"/>
      <c r="G607" s="95"/>
      <c r="H607" s="95"/>
      <c r="I607" s="95"/>
      <c r="J607" s="95"/>
      <c r="K607" s="95"/>
      <c r="L607" s="85">
        <f>SUM(F607:K607)</f>
        <v>0</v>
      </c>
      <c r="M607" s="84">
        <f>L607*N607</f>
        <v>0</v>
      </c>
      <c r="N607" s="84">
        <f>VLOOKUP($A607,'Прайс-Лист'!$A$7:$P$608, 7,0)</f>
        <v>26.303467424000004</v>
      </c>
      <c r="O607" s="84">
        <f>VLOOKUP($A607,'Прайс-Лист'!$A$7:$P$608, 10,0)</f>
        <v>48.661414734400012</v>
      </c>
      <c r="P607" s="84">
        <f>VLOOKUP($A607,'Прайс-Лист'!$A$7:$P$608, 11,0)</f>
        <v>1265.1967830944004</v>
      </c>
    </row>
    <row r="608" spans="1:16" x14ac:dyDescent="0.25">
      <c r="A608" s="82" t="s">
        <v>426</v>
      </c>
      <c r="B608" s="82" t="s">
        <v>422</v>
      </c>
      <c r="C608" s="82" t="s">
        <v>427</v>
      </c>
      <c r="D608" s="83" t="s">
        <v>1117</v>
      </c>
      <c r="E608" s="84" t="str">
        <f>VLOOKUP($A608,'Прайс-Лист'!$A$7:$P$608, 4,0)</f>
        <v>S-XXL</v>
      </c>
      <c r="F608" s="88"/>
      <c r="G608" s="95"/>
      <c r="H608" s="95"/>
      <c r="I608" s="95"/>
      <c r="J608" s="95"/>
      <c r="K608" s="95"/>
      <c r="L608" s="85">
        <f t="shared" si="62"/>
        <v>0</v>
      </c>
      <c r="M608" s="84">
        <f t="shared" si="63"/>
        <v>0</v>
      </c>
      <c r="N608" s="84">
        <f>VLOOKUP($A608,'Прайс-Лист'!$A$7:$P$608, 7,0)</f>
        <v>26.303467424000004</v>
      </c>
      <c r="O608" s="84">
        <f>VLOOKUP($A608,'Прайс-Лист'!$A$7:$P$608, 10,0)</f>
        <v>48.661414734400012</v>
      </c>
      <c r="P608" s="84">
        <f>VLOOKUP($A608,'Прайс-Лист'!$A$7:$P$608, 11,0)</f>
        <v>1265.1967830944004</v>
      </c>
    </row>
    <row r="609" spans="1:16" x14ac:dyDescent="0.25">
      <c r="A609" s="70" t="s">
        <v>428</v>
      </c>
      <c r="B609" s="70" t="s">
        <v>422</v>
      </c>
      <c r="C609" s="70" t="s">
        <v>429</v>
      </c>
      <c r="D609" s="71" t="s">
        <v>1123</v>
      </c>
      <c r="E609" s="73" t="str">
        <f>VLOOKUP($A609,'Прайс-Лист'!$A$7:$P$608, 4,0)</f>
        <v>S-XXL</v>
      </c>
      <c r="F609" s="88"/>
      <c r="G609" s="96"/>
      <c r="H609" s="96"/>
      <c r="I609" s="96"/>
      <c r="J609" s="96"/>
      <c r="K609" s="96"/>
      <c r="L609" s="72">
        <f>SUM(F609:K609)</f>
        <v>0</v>
      </c>
      <c r="M609" s="73">
        <f>L609*N609</f>
        <v>0</v>
      </c>
      <c r="N609" s="73">
        <f>VLOOKUP($A609,'Прайс-Лист'!$A$7:$P$608, 7,0)</f>
        <v>16.616514173999995</v>
      </c>
      <c r="O609" s="73">
        <f>VLOOKUP($A609,'Прайс-Лист'!$A$7:$P$608, 10,0)</f>
        <v>30.740551221899992</v>
      </c>
      <c r="P609" s="73">
        <f>VLOOKUP($A609,'Прайс-Лист'!$A$7:$P$608, 11,0)</f>
        <v>799.25433176939976</v>
      </c>
    </row>
    <row r="610" spans="1:16" x14ac:dyDescent="0.25">
      <c r="A610" s="70" t="s">
        <v>428</v>
      </c>
      <c r="B610" s="70" t="s">
        <v>422</v>
      </c>
      <c r="C610" s="70" t="s">
        <v>429</v>
      </c>
      <c r="D610" s="71" t="s">
        <v>1124</v>
      </c>
      <c r="E610" s="73" t="str">
        <f>VLOOKUP($A610,'Прайс-Лист'!$A$7:$P$608, 4,0)</f>
        <v>S-XXL</v>
      </c>
      <c r="F610" s="88"/>
      <c r="G610" s="96"/>
      <c r="H610" s="96"/>
      <c r="I610" s="96"/>
      <c r="J610" s="96"/>
      <c r="K610" s="96"/>
      <c r="L610" s="72">
        <f t="shared" si="62"/>
        <v>0</v>
      </c>
      <c r="M610" s="73">
        <f t="shared" si="63"/>
        <v>0</v>
      </c>
      <c r="N610" s="73">
        <f>VLOOKUP($A610,'Прайс-Лист'!$A$7:$P$608, 7,0)</f>
        <v>16.616514173999995</v>
      </c>
      <c r="O610" s="73">
        <f>VLOOKUP($A610,'Прайс-Лист'!$A$7:$P$608, 10,0)</f>
        <v>30.740551221899992</v>
      </c>
      <c r="P610" s="73">
        <f>VLOOKUP($A610,'Прайс-Лист'!$A$7:$P$608, 11,0)</f>
        <v>799.25433176939976</v>
      </c>
    </row>
    <row r="611" spans="1:16" x14ac:dyDescent="0.25">
      <c r="A611" s="70" t="s">
        <v>428</v>
      </c>
      <c r="B611" s="70" t="s">
        <v>422</v>
      </c>
      <c r="C611" s="70" t="s">
        <v>429</v>
      </c>
      <c r="D611" s="71" t="s">
        <v>1117</v>
      </c>
      <c r="E611" s="73" t="str">
        <f>VLOOKUP($A611,'Прайс-Лист'!$A$7:$P$608, 4,0)</f>
        <v>S-XXL</v>
      </c>
      <c r="F611" s="88"/>
      <c r="G611" s="96"/>
      <c r="H611" s="96"/>
      <c r="I611" s="96"/>
      <c r="J611" s="96"/>
      <c r="K611" s="96"/>
      <c r="L611" s="72">
        <f>SUM(F611:K611)</f>
        <v>0</v>
      </c>
      <c r="M611" s="73">
        <f>L611*N611</f>
        <v>0</v>
      </c>
      <c r="N611" s="73">
        <f>VLOOKUP($A611,'Прайс-Лист'!$A$7:$P$608, 7,0)</f>
        <v>16.616514173999995</v>
      </c>
      <c r="O611" s="73">
        <f>VLOOKUP($A611,'Прайс-Лист'!$A$7:$P$608, 10,0)</f>
        <v>30.740551221899992</v>
      </c>
      <c r="P611" s="73">
        <f>VLOOKUP($A611,'Прайс-Лист'!$A$7:$P$608, 11,0)</f>
        <v>799.25433176939976</v>
      </c>
    </row>
    <row r="612" spans="1:16" x14ac:dyDescent="0.25">
      <c r="A612" s="70" t="s">
        <v>428</v>
      </c>
      <c r="B612" s="70" t="s">
        <v>422</v>
      </c>
      <c r="C612" s="70" t="s">
        <v>429</v>
      </c>
      <c r="D612" s="71" t="s">
        <v>1152</v>
      </c>
      <c r="E612" s="73" t="str">
        <f>VLOOKUP($A612,'Прайс-Лист'!$A$7:$P$608, 4,0)</f>
        <v>S-XXL</v>
      </c>
      <c r="F612" s="88"/>
      <c r="G612" s="96"/>
      <c r="H612" s="96"/>
      <c r="I612" s="96"/>
      <c r="J612" s="96"/>
      <c r="K612" s="96"/>
      <c r="L612" s="72">
        <f>SUM(F612:K612)</f>
        <v>0</v>
      </c>
      <c r="M612" s="73">
        <f>L612*N612</f>
        <v>0</v>
      </c>
      <c r="N612" s="73">
        <f>VLOOKUP($A612,'Прайс-Лист'!$A$7:$P$608, 7,0)</f>
        <v>16.616514173999995</v>
      </c>
      <c r="O612" s="73">
        <f>VLOOKUP($A612,'Прайс-Лист'!$A$7:$P$608, 10,0)</f>
        <v>30.740551221899992</v>
      </c>
      <c r="P612" s="73">
        <f>VLOOKUP($A612,'Прайс-Лист'!$A$7:$P$608, 11,0)</f>
        <v>799.25433176939976</v>
      </c>
    </row>
    <row r="613" spans="1:16" x14ac:dyDescent="0.25">
      <c r="A613" s="70" t="s">
        <v>428</v>
      </c>
      <c r="B613" s="70" t="s">
        <v>422</v>
      </c>
      <c r="C613" s="70" t="s">
        <v>429</v>
      </c>
      <c r="D613" s="71" t="s">
        <v>1166</v>
      </c>
      <c r="E613" s="73" t="str">
        <f>VLOOKUP($A613,'Прайс-Лист'!$A$7:$P$608, 4,0)</f>
        <v>S-XXL</v>
      </c>
      <c r="F613" s="88"/>
      <c r="G613" s="96"/>
      <c r="H613" s="96"/>
      <c r="I613" s="96"/>
      <c r="J613" s="96"/>
      <c r="K613" s="96"/>
      <c r="L613" s="72">
        <f t="shared" si="62"/>
        <v>0</v>
      </c>
      <c r="M613" s="73">
        <f t="shared" si="63"/>
        <v>0</v>
      </c>
      <c r="N613" s="73">
        <f>VLOOKUP($A613,'Прайс-Лист'!$A$7:$P$608, 7,0)</f>
        <v>16.616514173999995</v>
      </c>
      <c r="O613" s="73">
        <f>VLOOKUP($A613,'Прайс-Лист'!$A$7:$P$608, 10,0)</f>
        <v>30.740551221899992</v>
      </c>
      <c r="P613" s="73">
        <f>VLOOKUP($A613,'Прайс-Лист'!$A$7:$P$608, 11,0)</f>
        <v>799.25433176939976</v>
      </c>
    </row>
    <row r="614" spans="1:16" x14ac:dyDescent="0.25">
      <c r="A614" s="86" t="s">
        <v>430</v>
      </c>
      <c r="B614" s="86" t="s">
        <v>422</v>
      </c>
      <c r="C614" s="86" t="s">
        <v>431</v>
      </c>
      <c r="D614" s="83" t="s">
        <v>1139</v>
      </c>
      <c r="E614" s="84" t="str">
        <f>VLOOKUP($A614,'Прайс-Лист'!$A$7:$P$608, 4,0)</f>
        <v>S-XXL</v>
      </c>
      <c r="F614" s="88"/>
      <c r="G614" s="95"/>
      <c r="H614" s="95"/>
      <c r="I614" s="95"/>
      <c r="J614" s="95"/>
      <c r="K614" s="95"/>
      <c r="L614" s="85">
        <f t="shared" si="62"/>
        <v>0</v>
      </c>
      <c r="M614" s="84">
        <f t="shared" si="63"/>
        <v>0</v>
      </c>
      <c r="N614" s="84">
        <f>VLOOKUP($A614,'Прайс-Лист'!$A$7:$P$608, 7,0)</f>
        <v>18.105939149999998</v>
      </c>
      <c r="O614" s="84">
        <f>VLOOKUP($A614,'Прайс-Лист'!$A$7:$P$608, 10,0)</f>
        <v>33.495987427499998</v>
      </c>
      <c r="P614" s="84">
        <f>VLOOKUP($A614,'Прайс-Лист'!$A$7:$P$608, 11,0)</f>
        <v>870.89567311499991</v>
      </c>
    </row>
    <row r="615" spans="1:16" x14ac:dyDescent="0.25">
      <c r="A615" s="86" t="s">
        <v>430</v>
      </c>
      <c r="B615" s="86" t="s">
        <v>422</v>
      </c>
      <c r="C615" s="86" t="s">
        <v>431</v>
      </c>
      <c r="D615" s="83" t="s">
        <v>1117</v>
      </c>
      <c r="E615" s="84" t="str">
        <f>VLOOKUP($A615,'Прайс-Лист'!$A$7:$P$608, 4,0)</f>
        <v>S-XXL</v>
      </c>
      <c r="F615" s="88"/>
      <c r="G615" s="95"/>
      <c r="H615" s="95"/>
      <c r="I615" s="95"/>
      <c r="J615" s="95"/>
      <c r="K615" s="95"/>
      <c r="L615" s="85">
        <f>SUM(F615:K615)</f>
        <v>0</v>
      </c>
      <c r="M615" s="84">
        <f>L615*N615</f>
        <v>0</v>
      </c>
      <c r="N615" s="84">
        <f>VLOOKUP($A615,'Прайс-Лист'!$A$7:$P$608, 7,0)</f>
        <v>18.105939149999998</v>
      </c>
      <c r="O615" s="84">
        <f>VLOOKUP($A615,'Прайс-Лист'!$A$7:$P$608, 10,0)</f>
        <v>33.495987427499998</v>
      </c>
      <c r="P615" s="84">
        <f>VLOOKUP($A615,'Прайс-Лист'!$A$7:$P$608, 11,0)</f>
        <v>870.89567311499991</v>
      </c>
    </row>
    <row r="616" spans="1:16" x14ac:dyDescent="0.25">
      <c r="A616" s="86" t="s">
        <v>430</v>
      </c>
      <c r="B616" s="86" t="s">
        <v>422</v>
      </c>
      <c r="C616" s="86" t="s">
        <v>431</v>
      </c>
      <c r="D616" s="83" t="s">
        <v>1114</v>
      </c>
      <c r="E616" s="84" t="str">
        <f>VLOOKUP($A616,'Прайс-Лист'!$A$7:$P$608, 4,0)</f>
        <v>S-XXL</v>
      </c>
      <c r="F616" s="88"/>
      <c r="G616" s="95"/>
      <c r="H616" s="95"/>
      <c r="I616" s="95"/>
      <c r="J616" s="95"/>
      <c r="K616" s="95"/>
      <c r="L616" s="85">
        <f t="shared" si="62"/>
        <v>0</v>
      </c>
      <c r="M616" s="84">
        <f t="shared" si="63"/>
        <v>0</v>
      </c>
      <c r="N616" s="84">
        <f>VLOOKUP($A616,'Прайс-Лист'!$A$7:$P$608, 7,0)</f>
        <v>18.105939149999998</v>
      </c>
      <c r="O616" s="84">
        <f>VLOOKUP($A616,'Прайс-Лист'!$A$7:$P$608, 10,0)</f>
        <v>33.495987427499998</v>
      </c>
      <c r="P616" s="84">
        <f>VLOOKUP($A616,'Прайс-Лист'!$A$7:$P$608, 11,0)</f>
        <v>870.89567311499991</v>
      </c>
    </row>
    <row r="617" spans="1:16" x14ac:dyDescent="0.25">
      <c r="A617" s="70" t="s">
        <v>432</v>
      </c>
      <c r="B617" s="70" t="s">
        <v>422</v>
      </c>
      <c r="C617" s="77" t="s">
        <v>433</v>
      </c>
      <c r="D617" s="71" t="s">
        <v>1114</v>
      </c>
      <c r="E617" s="73" t="str">
        <f>VLOOKUP($A617,'Прайс-Лист'!$A$7:$P$608, 4,0)</f>
        <v>S-XXL</v>
      </c>
      <c r="F617" s="88"/>
      <c r="G617" s="96"/>
      <c r="H617" s="96"/>
      <c r="I617" s="96"/>
      <c r="J617" s="96"/>
      <c r="K617" s="96"/>
      <c r="L617" s="72">
        <f>SUM(F617:K617)</f>
        <v>0</v>
      </c>
      <c r="M617" s="73">
        <f>L617*N617</f>
        <v>0</v>
      </c>
      <c r="N617" s="73">
        <f>VLOOKUP($A617,'Прайс-Лист'!$A$7:$P$608, 7,0)</f>
        <v>15.835452750000002</v>
      </c>
      <c r="O617" s="73">
        <f>VLOOKUP($A617,'Прайс-Лист'!$A$7:$P$608, 10,0)</f>
        <v>29.295587587500005</v>
      </c>
      <c r="P617" s="73">
        <f>VLOOKUP($A617,'Прайс-Лист'!$A$7:$P$608, 11,0)</f>
        <v>761.68527727500009</v>
      </c>
    </row>
    <row r="618" spans="1:16" x14ac:dyDescent="0.25">
      <c r="A618" s="70" t="s">
        <v>432</v>
      </c>
      <c r="B618" s="70" t="s">
        <v>422</v>
      </c>
      <c r="C618" s="77" t="s">
        <v>433</v>
      </c>
      <c r="D618" s="71" t="s">
        <v>1117</v>
      </c>
      <c r="E618" s="73" t="str">
        <f>VLOOKUP($A618,'Прайс-Лист'!$A$7:$P$608, 4,0)</f>
        <v>S-XXL</v>
      </c>
      <c r="F618" s="88"/>
      <c r="G618" s="96"/>
      <c r="H618" s="96"/>
      <c r="I618" s="96"/>
      <c r="J618" s="96"/>
      <c r="K618" s="96"/>
      <c r="L618" s="72">
        <f>SUM(F618:K618)</f>
        <v>0</v>
      </c>
      <c r="M618" s="73">
        <f>L618*N618</f>
        <v>0</v>
      </c>
      <c r="N618" s="73">
        <f>VLOOKUP($A618,'Прайс-Лист'!$A$7:$P$608, 7,0)</f>
        <v>15.835452750000002</v>
      </c>
      <c r="O618" s="73">
        <f>VLOOKUP($A618,'Прайс-Лист'!$A$7:$P$608, 10,0)</f>
        <v>29.295587587500005</v>
      </c>
      <c r="P618" s="73">
        <f>VLOOKUP($A618,'Прайс-Лист'!$A$7:$P$608, 11,0)</f>
        <v>761.68527727500009</v>
      </c>
    </row>
    <row r="619" spans="1:16" x14ac:dyDescent="0.25">
      <c r="A619" s="70" t="s">
        <v>432</v>
      </c>
      <c r="B619" s="70" t="s">
        <v>422</v>
      </c>
      <c r="C619" s="77" t="s">
        <v>433</v>
      </c>
      <c r="D619" s="71" t="s">
        <v>1170</v>
      </c>
      <c r="E619" s="73" t="str">
        <f>VLOOKUP($A619,'Прайс-Лист'!$A$7:$P$608, 4,0)</f>
        <v>S-XXL</v>
      </c>
      <c r="F619" s="88"/>
      <c r="G619" s="96"/>
      <c r="H619" s="96"/>
      <c r="I619" s="96"/>
      <c r="J619" s="96"/>
      <c r="K619" s="96"/>
      <c r="L619" s="72">
        <f t="shared" si="62"/>
        <v>0</v>
      </c>
      <c r="M619" s="73">
        <f t="shared" si="63"/>
        <v>0</v>
      </c>
      <c r="N619" s="73">
        <f>VLOOKUP($A619,'Прайс-Лист'!$A$7:$P$608, 7,0)</f>
        <v>15.835452750000002</v>
      </c>
      <c r="O619" s="73">
        <f>VLOOKUP($A619,'Прайс-Лист'!$A$7:$P$608, 10,0)</f>
        <v>29.295587587500005</v>
      </c>
      <c r="P619" s="73">
        <f>VLOOKUP($A619,'Прайс-Лист'!$A$7:$P$608, 11,0)</f>
        <v>761.68527727500009</v>
      </c>
    </row>
    <row r="620" spans="1:16" x14ac:dyDescent="0.25">
      <c r="A620" s="70" t="s">
        <v>432</v>
      </c>
      <c r="B620" s="70" t="s">
        <v>422</v>
      </c>
      <c r="C620" s="77" t="s">
        <v>433</v>
      </c>
      <c r="D620" s="71" t="s">
        <v>1122</v>
      </c>
      <c r="E620" s="73" t="str">
        <f>VLOOKUP($A620,'Прайс-Лист'!$A$7:$P$608, 4,0)</f>
        <v>S-XXL</v>
      </c>
      <c r="F620" s="88"/>
      <c r="G620" s="96"/>
      <c r="H620" s="96"/>
      <c r="I620" s="96"/>
      <c r="J620" s="96"/>
      <c r="K620" s="96"/>
      <c r="L620" s="72">
        <f>SUM(F620:K620)</f>
        <v>0</v>
      </c>
      <c r="M620" s="73">
        <f>L620*N620</f>
        <v>0</v>
      </c>
      <c r="N620" s="73">
        <f>VLOOKUP($A620,'Прайс-Лист'!$A$7:$P$608, 7,0)</f>
        <v>15.835452750000002</v>
      </c>
      <c r="O620" s="73">
        <f>VLOOKUP($A620,'Прайс-Лист'!$A$7:$P$608, 10,0)</f>
        <v>29.295587587500005</v>
      </c>
      <c r="P620" s="73">
        <f>VLOOKUP($A620,'Прайс-Лист'!$A$7:$P$608, 11,0)</f>
        <v>761.68527727500009</v>
      </c>
    </row>
    <row r="621" spans="1:16" x14ac:dyDescent="0.25">
      <c r="A621" s="70" t="s">
        <v>432</v>
      </c>
      <c r="B621" s="70" t="s">
        <v>422</v>
      </c>
      <c r="C621" s="77" t="s">
        <v>433</v>
      </c>
      <c r="D621" s="71" t="s">
        <v>1124</v>
      </c>
      <c r="E621" s="73" t="str">
        <f>VLOOKUP($A621,'Прайс-Лист'!$A$7:$P$608, 4,0)</f>
        <v>S-XXL</v>
      </c>
      <c r="F621" s="88"/>
      <c r="G621" s="96"/>
      <c r="H621" s="96"/>
      <c r="I621" s="96"/>
      <c r="J621" s="96"/>
      <c r="K621" s="96"/>
      <c r="L621" s="72">
        <f>SUM(F621:K621)</f>
        <v>0</v>
      </c>
      <c r="M621" s="73">
        <f>L621*N621</f>
        <v>0</v>
      </c>
      <c r="N621" s="73">
        <f>VLOOKUP($A621,'Прайс-Лист'!$A$7:$P$608, 7,0)</f>
        <v>15.835452750000002</v>
      </c>
      <c r="O621" s="73">
        <f>VLOOKUP($A621,'Прайс-Лист'!$A$7:$P$608, 10,0)</f>
        <v>29.295587587500005</v>
      </c>
      <c r="P621" s="73">
        <f>VLOOKUP($A621,'Прайс-Лист'!$A$7:$P$608, 11,0)</f>
        <v>761.68527727500009</v>
      </c>
    </row>
    <row r="622" spans="1:16" x14ac:dyDescent="0.25">
      <c r="A622" s="70" t="s">
        <v>432</v>
      </c>
      <c r="B622" s="70" t="s">
        <v>422</v>
      </c>
      <c r="C622" s="77" t="s">
        <v>433</v>
      </c>
      <c r="D622" s="71" t="s">
        <v>1139</v>
      </c>
      <c r="E622" s="73" t="str">
        <f>VLOOKUP($A622,'Прайс-Лист'!$A$7:$P$608, 4,0)</f>
        <v>S-XXL</v>
      </c>
      <c r="F622" s="88"/>
      <c r="G622" s="96"/>
      <c r="H622" s="96"/>
      <c r="I622" s="96"/>
      <c r="J622" s="96"/>
      <c r="K622" s="96"/>
      <c r="L622" s="72">
        <f t="shared" si="62"/>
        <v>0</v>
      </c>
      <c r="M622" s="73">
        <f t="shared" si="63"/>
        <v>0</v>
      </c>
      <c r="N622" s="73">
        <f>VLOOKUP($A622,'Прайс-Лист'!$A$7:$P$608, 7,0)</f>
        <v>15.835452750000002</v>
      </c>
      <c r="O622" s="73">
        <f>VLOOKUP($A622,'Прайс-Лист'!$A$7:$P$608, 10,0)</f>
        <v>29.295587587500005</v>
      </c>
      <c r="P622" s="73">
        <f>VLOOKUP($A622,'Прайс-Лист'!$A$7:$P$608, 11,0)</f>
        <v>761.68527727500009</v>
      </c>
    </row>
    <row r="623" spans="1:16" x14ac:dyDescent="0.25">
      <c r="A623" s="86" t="s">
        <v>434</v>
      </c>
      <c r="B623" s="86" t="s">
        <v>422</v>
      </c>
      <c r="C623" s="86" t="s">
        <v>435</v>
      </c>
      <c r="D623" s="83" t="s">
        <v>1117</v>
      </c>
      <c r="E623" s="84" t="str">
        <f>VLOOKUP($A623,'Прайс-Лист'!$A$7:$P$608, 4,0)</f>
        <v>S-XXL</v>
      </c>
      <c r="F623" s="88"/>
      <c r="G623" s="95"/>
      <c r="H623" s="95"/>
      <c r="I623" s="95"/>
      <c r="J623" s="95"/>
      <c r="K623" s="95"/>
      <c r="L623" s="85">
        <f>SUM(F623:K623)</f>
        <v>0</v>
      </c>
      <c r="M623" s="84">
        <f>L623*N623</f>
        <v>0</v>
      </c>
      <c r="N623" s="84">
        <f>VLOOKUP($A623,'Прайс-Лист'!$A$7:$P$608, 7,0)</f>
        <v>13.931555299999999</v>
      </c>
      <c r="O623" s="84">
        <f>VLOOKUP($A623,'Прайс-Лист'!$A$7:$P$608, 10,0)</f>
        <v>25.773377305</v>
      </c>
      <c r="P623" s="84">
        <f>VLOOKUP($A623,'Прайс-Лист'!$A$7:$P$608, 11,0)</f>
        <v>670.10780993000003</v>
      </c>
    </row>
    <row r="624" spans="1:16" x14ac:dyDescent="0.25">
      <c r="A624" s="86" t="s">
        <v>434</v>
      </c>
      <c r="B624" s="86" t="s">
        <v>422</v>
      </c>
      <c r="C624" s="86" t="s">
        <v>435</v>
      </c>
      <c r="D624" s="83" t="s">
        <v>1114</v>
      </c>
      <c r="E624" s="84" t="str">
        <f>VLOOKUP($A624,'Прайс-Лист'!$A$7:$P$608, 4,0)</f>
        <v>S-XXL</v>
      </c>
      <c r="F624" s="88"/>
      <c r="G624" s="95"/>
      <c r="H624" s="95"/>
      <c r="I624" s="95"/>
      <c r="J624" s="95"/>
      <c r="K624" s="95"/>
      <c r="L624" s="85">
        <f t="shared" si="62"/>
        <v>0</v>
      </c>
      <c r="M624" s="84">
        <f t="shared" si="63"/>
        <v>0</v>
      </c>
      <c r="N624" s="84">
        <f>VLOOKUP($A624,'Прайс-Лист'!$A$7:$P$608, 7,0)</f>
        <v>13.931555299999999</v>
      </c>
      <c r="O624" s="84">
        <f>VLOOKUP($A624,'Прайс-Лист'!$A$7:$P$608, 10,0)</f>
        <v>25.773377305</v>
      </c>
      <c r="P624" s="84">
        <f>VLOOKUP($A624,'Прайс-Лист'!$A$7:$P$608, 11,0)</f>
        <v>670.10780993000003</v>
      </c>
    </row>
    <row r="625" spans="1:16" x14ac:dyDescent="0.25">
      <c r="A625" s="31" t="s">
        <v>436</v>
      </c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1:16" x14ac:dyDescent="0.25">
      <c r="A626" s="38" t="s">
        <v>423</v>
      </c>
      <c r="B626" s="7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</row>
    <row r="627" spans="1:16" s="1" customFormat="1" x14ac:dyDescent="0.25">
      <c r="A627" s="66" t="s">
        <v>1099</v>
      </c>
      <c r="B627" s="66" t="s">
        <v>1100</v>
      </c>
      <c r="C627" s="67" t="s">
        <v>1101</v>
      </c>
      <c r="D627" s="66" t="s">
        <v>1102</v>
      </c>
      <c r="E627" s="68" t="s">
        <v>12</v>
      </c>
      <c r="F627" s="69">
        <v>8</v>
      </c>
      <c r="G627" s="69">
        <v>10</v>
      </c>
      <c r="H627" s="69">
        <v>12</v>
      </c>
      <c r="I627" s="69">
        <v>14</v>
      </c>
      <c r="J627" s="69">
        <v>16</v>
      </c>
      <c r="K627" s="69"/>
      <c r="L627" s="68" t="s">
        <v>1108</v>
      </c>
      <c r="M627" s="68" t="s">
        <v>1109</v>
      </c>
      <c r="N627" s="68" t="s">
        <v>1110</v>
      </c>
      <c r="O627" s="68" t="s">
        <v>10</v>
      </c>
      <c r="P627" s="68" t="s">
        <v>11</v>
      </c>
    </row>
    <row r="628" spans="1:16" x14ac:dyDescent="0.25">
      <c r="A628" s="70" t="s">
        <v>437</v>
      </c>
      <c r="B628" s="70" t="s">
        <v>436</v>
      </c>
      <c r="C628" s="70" t="s">
        <v>438</v>
      </c>
      <c r="D628" s="71" t="s">
        <v>1131</v>
      </c>
      <c r="E628" s="73" t="str">
        <f>VLOOKUP($A628,'Прайс-Лист'!$A$7:$P$608, 4,0)</f>
        <v>8-16</v>
      </c>
      <c r="F628" s="96"/>
      <c r="G628" s="96"/>
      <c r="H628" s="96"/>
      <c r="I628" s="96"/>
      <c r="J628" s="96"/>
      <c r="K628" s="88"/>
      <c r="L628" s="72">
        <f>SUM(F628:K628)</f>
        <v>0</v>
      </c>
      <c r="M628" s="73">
        <f>L628*N628</f>
        <v>0</v>
      </c>
      <c r="N628" s="73">
        <f>VLOOKUP($A628,'Прайс-Лист'!$A$7:$P$608, 7,0)</f>
        <v>24.149293506000003</v>
      </c>
      <c r="O628" s="73">
        <f>VLOOKUP($A628,'Прайс-Лист'!$A$7:$P$608, 10,0)</f>
        <v>44.676192986100006</v>
      </c>
      <c r="P628" s="73">
        <f>VLOOKUP($A628,'Прайс-Лист'!$A$7:$P$608, 11,0)</f>
        <v>1161.5810176386001</v>
      </c>
    </row>
    <row r="629" spans="1:16" x14ac:dyDescent="0.25">
      <c r="A629" s="70" t="s">
        <v>437</v>
      </c>
      <c r="B629" s="70" t="s">
        <v>436</v>
      </c>
      <c r="C629" s="70" t="s">
        <v>438</v>
      </c>
      <c r="D629" s="71" t="s">
        <v>1152</v>
      </c>
      <c r="E629" s="73" t="str">
        <f>VLOOKUP($A629,'Прайс-Лист'!$A$7:$P$608, 4,0)</f>
        <v>8-16</v>
      </c>
      <c r="F629" s="96"/>
      <c r="G629" s="96"/>
      <c r="H629" s="96"/>
      <c r="I629" s="96"/>
      <c r="J629" s="96"/>
      <c r="K629" s="88"/>
      <c r="L629" s="72">
        <f>SUM(F629:K629)</f>
        <v>0</v>
      </c>
      <c r="M629" s="73">
        <f>L629*N629</f>
        <v>0</v>
      </c>
      <c r="N629" s="73">
        <f>VLOOKUP($A629,'Прайс-Лист'!$A$7:$P$608, 7,0)</f>
        <v>24.149293506000003</v>
      </c>
      <c r="O629" s="73">
        <f>VLOOKUP($A629,'Прайс-Лист'!$A$7:$P$608, 10,0)</f>
        <v>44.676192986100006</v>
      </c>
      <c r="P629" s="73">
        <f>VLOOKUP($A629,'Прайс-Лист'!$A$7:$P$608, 11,0)</f>
        <v>1161.5810176386001</v>
      </c>
    </row>
    <row r="630" spans="1:16" x14ac:dyDescent="0.25">
      <c r="A630" s="70" t="s">
        <v>437</v>
      </c>
      <c r="B630" s="70" t="s">
        <v>436</v>
      </c>
      <c r="C630" s="70" t="s">
        <v>438</v>
      </c>
      <c r="D630" s="71" t="s">
        <v>1158</v>
      </c>
      <c r="E630" s="73" t="str">
        <f>VLOOKUP($A630,'Прайс-Лист'!$A$7:$P$608, 4,0)</f>
        <v>8-16</v>
      </c>
      <c r="F630" s="96"/>
      <c r="G630" s="96"/>
      <c r="H630" s="96"/>
      <c r="I630" s="96"/>
      <c r="J630" s="96"/>
      <c r="K630" s="88"/>
      <c r="L630" s="72">
        <f t="shared" ref="L630:L648" si="64">SUM(F630:K630)</f>
        <v>0</v>
      </c>
      <c r="M630" s="73">
        <f t="shared" ref="M630:M648" si="65">L630*N630</f>
        <v>0</v>
      </c>
      <c r="N630" s="73">
        <f>VLOOKUP($A630,'Прайс-Лист'!$A$7:$P$608, 7,0)</f>
        <v>24.149293506000003</v>
      </c>
      <c r="O630" s="73">
        <f>VLOOKUP($A630,'Прайс-Лист'!$A$7:$P$608, 10,0)</f>
        <v>44.676192986100006</v>
      </c>
      <c r="P630" s="73">
        <f>VLOOKUP($A630,'Прайс-Лист'!$A$7:$P$608, 11,0)</f>
        <v>1161.5810176386001</v>
      </c>
    </row>
    <row r="631" spans="1:16" x14ac:dyDescent="0.25">
      <c r="A631" s="82" t="s">
        <v>439</v>
      </c>
      <c r="B631" s="82" t="s">
        <v>436</v>
      </c>
      <c r="C631" s="82" t="s">
        <v>440</v>
      </c>
      <c r="D631" s="83" t="s">
        <v>1131</v>
      </c>
      <c r="E631" s="84" t="str">
        <f>VLOOKUP($A631,'Прайс-Лист'!$A$7:$P$608, 4,0)</f>
        <v>8-16</v>
      </c>
      <c r="F631" s="95"/>
      <c r="G631" s="95"/>
      <c r="H631" s="95"/>
      <c r="I631" s="95"/>
      <c r="J631" s="95"/>
      <c r="K631" s="88"/>
      <c r="L631" s="85">
        <f>SUM(F631:K631)</f>
        <v>0</v>
      </c>
      <c r="M631" s="84">
        <f>L631*N631</f>
        <v>0</v>
      </c>
      <c r="N631" s="84">
        <f>VLOOKUP($A631,'Прайс-Лист'!$A$7:$P$608, 7,0)</f>
        <v>24.027058015999998</v>
      </c>
      <c r="O631" s="84">
        <f>VLOOKUP($A631,'Прайс-Лист'!$A$7:$P$608, 10,0)</f>
        <v>44.4500573296</v>
      </c>
      <c r="P631" s="84">
        <f>VLOOKUP($A631,'Прайс-Лист'!$A$7:$P$608, 11,0)</f>
        <v>1155.7014905696001</v>
      </c>
    </row>
    <row r="632" spans="1:16" x14ac:dyDescent="0.25">
      <c r="A632" s="82" t="s">
        <v>439</v>
      </c>
      <c r="B632" s="82" t="s">
        <v>436</v>
      </c>
      <c r="C632" s="82" t="s">
        <v>440</v>
      </c>
      <c r="D632" s="83" t="s">
        <v>1132</v>
      </c>
      <c r="E632" s="84" t="str">
        <f>VLOOKUP($A632,'Прайс-Лист'!$A$7:$P$608, 4,0)</f>
        <v>8-16</v>
      </c>
      <c r="F632" s="95"/>
      <c r="G632" s="95"/>
      <c r="H632" s="95"/>
      <c r="I632" s="95"/>
      <c r="J632" s="95"/>
      <c r="K632" s="88"/>
      <c r="L632" s="85">
        <f t="shared" si="64"/>
        <v>0</v>
      </c>
      <c r="M632" s="84">
        <f t="shared" si="65"/>
        <v>0</v>
      </c>
      <c r="N632" s="84">
        <f>VLOOKUP($A632,'Прайс-Лист'!$A$7:$P$608, 7,0)</f>
        <v>24.027058015999998</v>
      </c>
      <c r="O632" s="84">
        <f>VLOOKUP($A632,'Прайс-Лист'!$A$7:$P$608, 10,0)</f>
        <v>44.4500573296</v>
      </c>
      <c r="P632" s="84">
        <f>VLOOKUP($A632,'Прайс-Лист'!$A$7:$P$608, 11,0)</f>
        <v>1155.7014905696001</v>
      </c>
    </row>
    <row r="633" spans="1:16" x14ac:dyDescent="0.25">
      <c r="A633" s="70" t="s">
        <v>441</v>
      </c>
      <c r="B633" s="70" t="s">
        <v>436</v>
      </c>
      <c r="C633" s="70" t="s">
        <v>442</v>
      </c>
      <c r="D633" s="71" t="s">
        <v>1123</v>
      </c>
      <c r="E633" s="73" t="str">
        <f>VLOOKUP($A633,'Прайс-Лист'!$A$7:$P$608, 4,0)</f>
        <v>8-16</v>
      </c>
      <c r="F633" s="96"/>
      <c r="G633" s="96"/>
      <c r="H633" s="96"/>
      <c r="I633" s="96"/>
      <c r="J633" s="96"/>
      <c r="K633" s="88"/>
      <c r="L633" s="72">
        <f t="shared" si="64"/>
        <v>0</v>
      </c>
      <c r="M633" s="73">
        <f t="shared" si="65"/>
        <v>0</v>
      </c>
      <c r="N633" s="73">
        <f>VLOOKUP($A633,'Прайс-Лист'!$A$7:$P$608, 7,0)</f>
        <v>14.735506681999999</v>
      </c>
      <c r="O633" s="73">
        <f>VLOOKUP($A633,'Прайс-Лист'!$A$7:$P$608, 10,0)</f>
        <v>27.260687361700001</v>
      </c>
      <c r="P633" s="73">
        <f>VLOOKUP($A633,'Прайс-Лист'!$A$7:$P$608, 11,0)</f>
        <v>708.77787140420003</v>
      </c>
    </row>
    <row r="634" spans="1:16" x14ac:dyDescent="0.25">
      <c r="A634" s="70" t="s">
        <v>441</v>
      </c>
      <c r="B634" s="70" t="s">
        <v>436</v>
      </c>
      <c r="C634" s="70" t="s">
        <v>442</v>
      </c>
      <c r="D634" s="71" t="s">
        <v>1131</v>
      </c>
      <c r="E634" s="73" t="str">
        <f>VLOOKUP($A634,'Прайс-Лист'!$A$7:$P$608, 4,0)</f>
        <v>8-16</v>
      </c>
      <c r="F634" s="96"/>
      <c r="G634" s="96"/>
      <c r="H634" s="96"/>
      <c r="I634" s="96"/>
      <c r="J634" s="96"/>
      <c r="K634" s="88"/>
      <c r="L634" s="72">
        <f>SUM(F634:K634)</f>
        <v>0</v>
      </c>
      <c r="M634" s="73">
        <f>L634*N634</f>
        <v>0</v>
      </c>
      <c r="N634" s="73">
        <f>VLOOKUP($A634,'Прайс-Лист'!$A$7:$P$608, 7,0)</f>
        <v>14.735506681999999</v>
      </c>
      <c r="O634" s="73">
        <f>VLOOKUP($A634,'Прайс-Лист'!$A$7:$P$608, 10,0)</f>
        <v>27.260687361700001</v>
      </c>
      <c r="P634" s="73">
        <f>VLOOKUP($A634,'Прайс-Лист'!$A$7:$P$608, 11,0)</f>
        <v>708.77787140420003</v>
      </c>
    </row>
    <row r="635" spans="1:16" x14ac:dyDescent="0.25">
      <c r="A635" s="70" t="s">
        <v>441</v>
      </c>
      <c r="B635" s="70" t="s">
        <v>436</v>
      </c>
      <c r="C635" s="70" t="s">
        <v>442</v>
      </c>
      <c r="D635" s="71" t="s">
        <v>1152</v>
      </c>
      <c r="E635" s="73" t="str">
        <f>VLOOKUP($A635,'Прайс-Лист'!$A$7:$P$608, 4,0)</f>
        <v>8-16</v>
      </c>
      <c r="F635" s="96"/>
      <c r="G635" s="96"/>
      <c r="H635" s="96"/>
      <c r="I635" s="96"/>
      <c r="J635" s="96"/>
      <c r="K635" s="88"/>
      <c r="L635" s="72">
        <f>SUM(F635:K635)</f>
        <v>0</v>
      </c>
      <c r="M635" s="73">
        <f>L635*N635</f>
        <v>0</v>
      </c>
      <c r="N635" s="73">
        <f>VLOOKUP($A635,'Прайс-Лист'!$A$7:$P$608, 7,0)</f>
        <v>14.735506681999999</v>
      </c>
      <c r="O635" s="73">
        <f>VLOOKUP($A635,'Прайс-Лист'!$A$7:$P$608, 10,0)</f>
        <v>27.260687361700001</v>
      </c>
      <c r="P635" s="73">
        <f>VLOOKUP($A635,'Прайс-Лист'!$A$7:$P$608, 11,0)</f>
        <v>708.77787140420003</v>
      </c>
    </row>
    <row r="636" spans="1:16" x14ac:dyDescent="0.25">
      <c r="A636" s="70" t="s">
        <v>441</v>
      </c>
      <c r="B636" s="70" t="s">
        <v>436</v>
      </c>
      <c r="C636" s="70" t="s">
        <v>442</v>
      </c>
      <c r="D636" s="71" t="s">
        <v>1158</v>
      </c>
      <c r="E636" s="73" t="str">
        <f>VLOOKUP($A636,'Прайс-Лист'!$A$7:$P$608, 4,0)</f>
        <v>8-16</v>
      </c>
      <c r="F636" s="96"/>
      <c r="G636" s="96"/>
      <c r="H636" s="96"/>
      <c r="I636" s="96"/>
      <c r="J636" s="96"/>
      <c r="K636" s="88"/>
      <c r="L636" s="72">
        <f t="shared" si="64"/>
        <v>0</v>
      </c>
      <c r="M636" s="73">
        <f t="shared" si="65"/>
        <v>0</v>
      </c>
      <c r="N636" s="73">
        <f>VLOOKUP($A636,'Прайс-Лист'!$A$7:$P$608, 7,0)</f>
        <v>14.735506681999999</v>
      </c>
      <c r="O636" s="73">
        <f>VLOOKUP($A636,'Прайс-Лист'!$A$7:$P$608, 10,0)</f>
        <v>27.260687361700001</v>
      </c>
      <c r="P636" s="73">
        <f>VLOOKUP($A636,'Прайс-Лист'!$A$7:$P$608, 11,0)</f>
        <v>708.77787140420003</v>
      </c>
    </row>
    <row r="637" spans="1:16" x14ac:dyDescent="0.25">
      <c r="A637" s="82" t="s">
        <v>443</v>
      </c>
      <c r="B637" s="82" t="s">
        <v>436</v>
      </c>
      <c r="C637" s="82" t="s">
        <v>444</v>
      </c>
      <c r="D637" s="83" t="s">
        <v>1131</v>
      </c>
      <c r="E637" s="84" t="str">
        <f>VLOOKUP($A637,'Прайс-Лист'!$A$7:$P$608, 4,0)</f>
        <v>8-16</v>
      </c>
      <c r="F637" s="95"/>
      <c r="G637" s="95"/>
      <c r="H637" s="95"/>
      <c r="I637" s="95"/>
      <c r="J637" s="95"/>
      <c r="K637" s="88"/>
      <c r="L637" s="85">
        <f t="shared" si="64"/>
        <v>0</v>
      </c>
      <c r="M637" s="84">
        <f t="shared" si="65"/>
        <v>0</v>
      </c>
      <c r="N637" s="84">
        <f>VLOOKUP($A637,'Прайс-Лист'!$A$7:$P$608, 7,0)</f>
        <v>13.205787035999998</v>
      </c>
      <c r="O637" s="84">
        <f>VLOOKUP($A637,'Прайс-Лист'!$A$7:$P$608, 10,0)</f>
        <v>24.430706016599999</v>
      </c>
      <c r="P637" s="84">
        <f>VLOOKUP($A637,'Прайс-Лист'!$A$7:$P$608, 11,0)</f>
        <v>635.1983564315999</v>
      </c>
    </row>
    <row r="638" spans="1:16" x14ac:dyDescent="0.25">
      <c r="A638" s="82" t="s">
        <v>443</v>
      </c>
      <c r="B638" s="82" t="s">
        <v>436</v>
      </c>
      <c r="C638" s="82" t="s">
        <v>444</v>
      </c>
      <c r="D638" s="83" t="s">
        <v>1152</v>
      </c>
      <c r="E638" s="84" t="str">
        <f>VLOOKUP($A638,'Прайс-Лист'!$A$7:$P$608, 4,0)</f>
        <v>8-16</v>
      </c>
      <c r="F638" s="95"/>
      <c r="G638" s="95"/>
      <c r="H638" s="95"/>
      <c r="I638" s="95"/>
      <c r="J638" s="95"/>
      <c r="K638" s="88"/>
      <c r="L638" s="85">
        <f>SUM(F638:K638)</f>
        <v>0</v>
      </c>
      <c r="M638" s="84">
        <f>L638*N638</f>
        <v>0</v>
      </c>
      <c r="N638" s="84">
        <f>VLOOKUP($A638,'Прайс-Лист'!$A$7:$P$608, 7,0)</f>
        <v>13.205787035999998</v>
      </c>
      <c r="O638" s="84">
        <f>VLOOKUP($A638,'Прайс-Лист'!$A$7:$P$608, 10,0)</f>
        <v>24.430706016599999</v>
      </c>
      <c r="P638" s="84">
        <f>VLOOKUP($A638,'Прайс-Лист'!$A$7:$P$608, 11,0)</f>
        <v>635.1983564315999</v>
      </c>
    </row>
    <row r="639" spans="1:16" x14ac:dyDescent="0.25">
      <c r="A639" s="82" t="s">
        <v>443</v>
      </c>
      <c r="B639" s="82" t="s">
        <v>436</v>
      </c>
      <c r="C639" s="82" t="s">
        <v>444</v>
      </c>
      <c r="D639" s="83" t="s">
        <v>1132</v>
      </c>
      <c r="E639" s="84" t="str">
        <f>VLOOKUP($A639,'Прайс-Лист'!$A$7:$P$608, 4,0)</f>
        <v>8-16</v>
      </c>
      <c r="F639" s="95"/>
      <c r="G639" s="95"/>
      <c r="H639" s="95"/>
      <c r="I639" s="95"/>
      <c r="J639" s="95"/>
      <c r="K639" s="88"/>
      <c r="L639" s="85">
        <f t="shared" si="64"/>
        <v>0</v>
      </c>
      <c r="M639" s="84">
        <f t="shared" si="65"/>
        <v>0</v>
      </c>
      <c r="N639" s="84">
        <f>VLOOKUP($A639,'Прайс-Лист'!$A$7:$P$608, 7,0)</f>
        <v>13.205787035999998</v>
      </c>
      <c r="O639" s="84">
        <f>VLOOKUP($A639,'Прайс-Лист'!$A$7:$P$608, 10,0)</f>
        <v>24.430706016599999</v>
      </c>
      <c r="P639" s="84">
        <f>VLOOKUP($A639,'Прайс-Лист'!$A$7:$P$608, 11,0)</f>
        <v>635.1983564315999</v>
      </c>
    </row>
    <row r="640" spans="1:16" x14ac:dyDescent="0.25">
      <c r="A640" s="79" t="s">
        <v>445</v>
      </c>
      <c r="B640" s="79" t="s">
        <v>436</v>
      </c>
      <c r="C640" s="80" t="s">
        <v>446</v>
      </c>
      <c r="D640" s="71" t="s">
        <v>1158</v>
      </c>
      <c r="E640" s="73" t="str">
        <f>VLOOKUP($A640,'Прайс-Лист'!$A$7:$P$608, 4,0)</f>
        <v>8-16</v>
      </c>
      <c r="F640" s="96"/>
      <c r="G640" s="96"/>
      <c r="H640" s="96"/>
      <c r="I640" s="96"/>
      <c r="J640" s="96"/>
      <c r="K640" s="88"/>
      <c r="L640" s="72">
        <f t="shared" si="64"/>
        <v>0</v>
      </c>
      <c r="M640" s="73">
        <f t="shared" si="65"/>
        <v>0</v>
      </c>
      <c r="N640" s="73">
        <f>VLOOKUP($A640,'Прайс-Лист'!$A$7:$P$608, 7,0)</f>
        <v>16.912354614999998</v>
      </c>
      <c r="O640" s="73">
        <f>VLOOKUP($A640,'Прайс-Лист'!$A$7:$P$608, 10,0)</f>
        <v>31.287856037749997</v>
      </c>
      <c r="P640" s="73">
        <f>VLOOKUP($A640,'Прайс-Лист'!$A$7:$P$608, 11,0)</f>
        <v>813.48425698149993</v>
      </c>
    </row>
    <row r="641" spans="1:16" x14ac:dyDescent="0.25">
      <c r="A641" s="79" t="s">
        <v>445</v>
      </c>
      <c r="B641" s="79" t="s">
        <v>436</v>
      </c>
      <c r="C641" s="80" t="s">
        <v>446</v>
      </c>
      <c r="D641" s="71" t="s">
        <v>1155</v>
      </c>
      <c r="E641" s="73" t="str">
        <f>VLOOKUP($A641,'Прайс-Лист'!$A$7:$P$608, 4,0)</f>
        <v>8-16</v>
      </c>
      <c r="F641" s="96"/>
      <c r="G641" s="96"/>
      <c r="H641" s="96"/>
      <c r="I641" s="96"/>
      <c r="J641" s="96"/>
      <c r="K641" s="88"/>
      <c r="L641" s="72">
        <f>SUM(F641:K641)</f>
        <v>0</v>
      </c>
      <c r="M641" s="73">
        <f>L641*N641</f>
        <v>0</v>
      </c>
      <c r="N641" s="73">
        <f>VLOOKUP($A641,'Прайс-Лист'!$A$7:$P$608, 7,0)</f>
        <v>16.912354614999998</v>
      </c>
      <c r="O641" s="73">
        <f>VLOOKUP($A641,'Прайс-Лист'!$A$7:$P$608, 10,0)</f>
        <v>31.287856037749997</v>
      </c>
      <c r="P641" s="73">
        <f>VLOOKUP($A641,'Прайс-Лист'!$A$7:$P$608, 11,0)</f>
        <v>813.48425698149993</v>
      </c>
    </row>
    <row r="642" spans="1:16" x14ac:dyDescent="0.25">
      <c r="A642" s="79" t="s">
        <v>445</v>
      </c>
      <c r="B642" s="79" t="s">
        <v>436</v>
      </c>
      <c r="C642" s="80" t="s">
        <v>446</v>
      </c>
      <c r="D642" s="71" t="s">
        <v>1114</v>
      </c>
      <c r="E642" s="73" t="str">
        <f>VLOOKUP($A642,'Прайс-Лист'!$A$7:$P$608, 4,0)</f>
        <v>8-16</v>
      </c>
      <c r="F642" s="96"/>
      <c r="G642" s="96"/>
      <c r="H642" s="96"/>
      <c r="I642" s="96"/>
      <c r="J642" s="96"/>
      <c r="K642" s="88"/>
      <c r="L642" s="72">
        <f t="shared" si="64"/>
        <v>0</v>
      </c>
      <c r="M642" s="73">
        <f t="shared" si="65"/>
        <v>0</v>
      </c>
      <c r="N642" s="73">
        <f>VLOOKUP($A642,'Прайс-Лист'!$A$7:$P$608, 7,0)</f>
        <v>16.912354614999998</v>
      </c>
      <c r="O642" s="73">
        <f>VLOOKUP($A642,'Прайс-Лист'!$A$7:$P$608, 10,0)</f>
        <v>31.287856037749997</v>
      </c>
      <c r="P642" s="73">
        <f>VLOOKUP($A642,'Прайс-Лист'!$A$7:$P$608, 11,0)</f>
        <v>813.48425698149993</v>
      </c>
    </row>
    <row r="643" spans="1:16" x14ac:dyDescent="0.25">
      <c r="A643" s="82" t="s">
        <v>447</v>
      </c>
      <c r="B643" s="82" t="s">
        <v>436</v>
      </c>
      <c r="C643" s="82" t="s">
        <v>448</v>
      </c>
      <c r="D643" s="83" t="s">
        <v>1114</v>
      </c>
      <c r="E643" s="84" t="str">
        <f>VLOOKUP($A643,'Прайс-Лист'!$A$7:$P$608, 4,0)</f>
        <v>8-16</v>
      </c>
      <c r="F643" s="95"/>
      <c r="G643" s="95"/>
      <c r="H643" s="95"/>
      <c r="I643" s="95"/>
      <c r="J643" s="95"/>
      <c r="K643" s="88"/>
      <c r="L643" s="85">
        <f t="shared" si="64"/>
        <v>0</v>
      </c>
      <c r="M643" s="84">
        <f t="shared" si="65"/>
        <v>0</v>
      </c>
      <c r="N643" s="84">
        <f>VLOOKUP($A643,'Прайс-Лист'!$A$7:$P$608, 7,0)</f>
        <v>13.930012849999999</v>
      </c>
      <c r="O643" s="84">
        <f>VLOOKUP($A643,'Прайс-Лист'!$A$7:$P$608, 10,0)</f>
        <v>25.770523772499999</v>
      </c>
      <c r="P643" s="84">
        <f>VLOOKUP($A643,'Прайс-Лист'!$A$7:$P$608, 11,0)</f>
        <v>670.03361808499994</v>
      </c>
    </row>
    <row r="644" spans="1:16" x14ac:dyDescent="0.25">
      <c r="A644" s="82" t="s">
        <v>447</v>
      </c>
      <c r="B644" s="82" t="s">
        <v>436</v>
      </c>
      <c r="C644" s="82" t="s">
        <v>448</v>
      </c>
      <c r="D644" s="83" t="s">
        <v>1155</v>
      </c>
      <c r="E644" s="84" t="str">
        <f>VLOOKUP($A644,'Прайс-Лист'!$A$7:$P$608, 4,0)</f>
        <v>8-16</v>
      </c>
      <c r="F644" s="95"/>
      <c r="G644" s="95"/>
      <c r="H644" s="95"/>
      <c r="I644" s="95"/>
      <c r="J644" s="95"/>
      <c r="K644" s="88"/>
      <c r="L644" s="85">
        <f>SUM(F644:K644)</f>
        <v>0</v>
      </c>
      <c r="M644" s="84">
        <f>L644*N644</f>
        <v>0</v>
      </c>
      <c r="N644" s="84">
        <f>VLOOKUP($A644,'Прайс-Лист'!$A$7:$P$608, 7,0)</f>
        <v>13.930012849999999</v>
      </c>
      <c r="O644" s="84">
        <f>VLOOKUP($A644,'Прайс-Лист'!$A$7:$P$608, 10,0)</f>
        <v>25.770523772499999</v>
      </c>
      <c r="P644" s="84">
        <f>VLOOKUP($A644,'Прайс-Лист'!$A$7:$P$608, 11,0)</f>
        <v>670.03361808499994</v>
      </c>
    </row>
    <row r="645" spans="1:16" x14ac:dyDescent="0.25">
      <c r="A645" s="82" t="s">
        <v>447</v>
      </c>
      <c r="B645" s="82" t="s">
        <v>436</v>
      </c>
      <c r="C645" s="82" t="s">
        <v>448</v>
      </c>
      <c r="D645" s="83" t="s">
        <v>1171</v>
      </c>
      <c r="E645" s="84" t="str">
        <f>VLOOKUP($A645,'Прайс-Лист'!$A$7:$P$608, 4,0)</f>
        <v>8-16</v>
      </c>
      <c r="F645" s="95"/>
      <c r="G645" s="95"/>
      <c r="H645" s="95"/>
      <c r="I645" s="95"/>
      <c r="J645" s="95"/>
      <c r="K645" s="88"/>
      <c r="L645" s="85">
        <f>SUM(F645:K645)</f>
        <v>0</v>
      </c>
      <c r="M645" s="84">
        <f>L645*N645</f>
        <v>0</v>
      </c>
      <c r="N645" s="84">
        <f>VLOOKUP($A645,'Прайс-Лист'!$A$7:$P$608, 7,0)</f>
        <v>13.930012849999999</v>
      </c>
      <c r="O645" s="84">
        <f>VLOOKUP($A645,'Прайс-Лист'!$A$7:$P$608, 10,0)</f>
        <v>25.770523772499999</v>
      </c>
      <c r="P645" s="84">
        <f>VLOOKUP($A645,'Прайс-Лист'!$A$7:$P$608, 11,0)</f>
        <v>670.03361808499994</v>
      </c>
    </row>
    <row r="646" spans="1:16" x14ac:dyDescent="0.25">
      <c r="A646" s="82" t="s">
        <v>447</v>
      </c>
      <c r="B646" s="82" t="s">
        <v>436</v>
      </c>
      <c r="C646" s="82" t="s">
        <v>448</v>
      </c>
      <c r="D646" s="83" t="s">
        <v>1158</v>
      </c>
      <c r="E646" s="84" t="str">
        <f>VLOOKUP($A646,'Прайс-Лист'!$A$7:$P$608, 4,0)</f>
        <v>8-16</v>
      </c>
      <c r="F646" s="95"/>
      <c r="G646" s="95"/>
      <c r="H646" s="95"/>
      <c r="I646" s="95"/>
      <c r="J646" s="95"/>
      <c r="K646" s="88"/>
      <c r="L646" s="85">
        <f t="shared" si="64"/>
        <v>0</v>
      </c>
      <c r="M646" s="84">
        <f t="shared" si="65"/>
        <v>0</v>
      </c>
      <c r="N646" s="84">
        <f>VLOOKUP($A646,'Прайс-Лист'!$A$7:$P$608, 7,0)</f>
        <v>13.930012849999999</v>
      </c>
      <c r="O646" s="84">
        <f>VLOOKUP($A646,'Прайс-Лист'!$A$7:$P$608, 10,0)</f>
        <v>25.770523772499999</v>
      </c>
      <c r="P646" s="84">
        <f>VLOOKUP($A646,'Прайс-Лист'!$A$7:$P$608, 11,0)</f>
        <v>670.03361808499994</v>
      </c>
    </row>
    <row r="647" spans="1:16" x14ac:dyDescent="0.25">
      <c r="A647" s="79" t="s">
        <v>449</v>
      </c>
      <c r="B647" s="79" t="s">
        <v>436</v>
      </c>
      <c r="C647" s="80" t="s">
        <v>450</v>
      </c>
      <c r="D647" s="71" t="s">
        <v>1155</v>
      </c>
      <c r="E647" s="73" t="str">
        <f>VLOOKUP($A647,'Прайс-Лист'!$A$7:$P$608, 4,0)</f>
        <v>8-16</v>
      </c>
      <c r="F647" s="96"/>
      <c r="G647" s="96"/>
      <c r="H647" s="96"/>
      <c r="I647" s="96"/>
      <c r="J647" s="96"/>
      <c r="K647" s="88"/>
      <c r="L647" s="72">
        <f>SUM(F647:K647)</f>
        <v>0</v>
      </c>
      <c r="M647" s="73">
        <f>L647*N647</f>
        <v>0</v>
      </c>
      <c r="N647" s="73">
        <f>VLOOKUP($A647,'Прайс-Лист'!$A$7:$P$608, 7,0)</f>
        <v>11.591776169999999</v>
      </c>
      <c r="O647" s="73">
        <f>VLOOKUP($A647,'Прайс-Лист'!$A$7:$P$608, 10,0)</f>
        <v>21.444785914499999</v>
      </c>
      <c r="P647" s="73">
        <f>VLOOKUP($A647,'Прайс-Лист'!$A$7:$P$608, 11,0)</f>
        <v>557.56443377699998</v>
      </c>
    </row>
    <row r="648" spans="1:16" x14ac:dyDescent="0.25">
      <c r="A648" s="79" t="s">
        <v>449</v>
      </c>
      <c r="B648" s="79" t="s">
        <v>436</v>
      </c>
      <c r="C648" s="80" t="s">
        <v>450</v>
      </c>
      <c r="D648" s="71" t="s">
        <v>1114</v>
      </c>
      <c r="E648" s="73" t="str">
        <f>VLOOKUP($A648,'Прайс-Лист'!$A$7:$P$608, 4,0)</f>
        <v>8-16</v>
      </c>
      <c r="F648" s="96"/>
      <c r="G648" s="96"/>
      <c r="H648" s="96"/>
      <c r="I648" s="96"/>
      <c r="J648" s="96"/>
      <c r="K648" s="88"/>
      <c r="L648" s="72">
        <f t="shared" si="64"/>
        <v>0</v>
      </c>
      <c r="M648" s="73">
        <f t="shared" si="65"/>
        <v>0</v>
      </c>
      <c r="N648" s="73">
        <f>VLOOKUP($A648,'Прайс-Лист'!$A$7:$P$608, 7,0)</f>
        <v>11.591776169999999</v>
      </c>
      <c r="O648" s="73">
        <f>VLOOKUP($A648,'Прайс-Лист'!$A$7:$P$608, 10,0)</f>
        <v>21.444785914499999</v>
      </c>
      <c r="P648" s="73">
        <f>VLOOKUP($A648,'Прайс-Лист'!$A$7:$P$608, 11,0)</f>
        <v>557.56443377699998</v>
      </c>
    </row>
    <row r="649" spans="1:16" x14ac:dyDescent="0.25">
      <c r="A649" s="31" t="s">
        <v>451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1:16" x14ac:dyDescent="0.25">
      <c r="A650" s="29" t="s">
        <v>452</v>
      </c>
      <c r="B650" s="16"/>
      <c r="C650" s="16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</row>
    <row r="651" spans="1:16" s="1" customFormat="1" x14ac:dyDescent="0.25">
      <c r="A651" s="66" t="s">
        <v>1099</v>
      </c>
      <c r="B651" s="66" t="s">
        <v>1100</v>
      </c>
      <c r="C651" s="67" t="s">
        <v>1101</v>
      </c>
      <c r="D651" s="66" t="s">
        <v>1102</v>
      </c>
      <c r="E651" s="68" t="s">
        <v>12</v>
      </c>
      <c r="F651" s="69" t="s">
        <v>1103</v>
      </c>
      <c r="G651" s="69" t="s">
        <v>1078</v>
      </c>
      <c r="H651" s="69" t="s">
        <v>1104</v>
      </c>
      <c r="I651" s="69" t="s">
        <v>1105</v>
      </c>
      <c r="J651" s="69" t="s">
        <v>1106</v>
      </c>
      <c r="K651" s="69" t="s">
        <v>1107</v>
      </c>
      <c r="L651" s="68" t="s">
        <v>1108</v>
      </c>
      <c r="M651" s="68" t="s">
        <v>1109</v>
      </c>
      <c r="N651" s="68" t="s">
        <v>1110</v>
      </c>
      <c r="O651" s="68" t="s">
        <v>10</v>
      </c>
      <c r="P651" s="68" t="s">
        <v>11</v>
      </c>
    </row>
    <row r="652" spans="1:16" x14ac:dyDescent="0.25">
      <c r="A652" s="70" t="s">
        <v>453</v>
      </c>
      <c r="B652" s="70" t="s">
        <v>451</v>
      </c>
      <c r="C652" s="77" t="s">
        <v>454</v>
      </c>
      <c r="D652" s="71" t="s">
        <v>1123</v>
      </c>
      <c r="E652" s="73" t="str">
        <f>VLOOKUP($A652,'Прайс-Лист'!$A$7:$P$608, 4,0)</f>
        <v>XS-XXL</v>
      </c>
      <c r="F652" s="96"/>
      <c r="G652" s="96"/>
      <c r="H652" s="96"/>
      <c r="I652" s="96"/>
      <c r="J652" s="96"/>
      <c r="K652" s="96"/>
      <c r="L652" s="72">
        <f>SUM(F652:K652)</f>
        <v>0</v>
      </c>
      <c r="M652" s="73">
        <f>L652*N652</f>
        <v>0</v>
      </c>
      <c r="N652" s="73">
        <f>VLOOKUP($A652,'Прайс-Лист'!$A$7:$P$608, 7,0)</f>
        <v>46.315586849999995</v>
      </c>
      <c r="O652" s="73">
        <f>VLOOKUP($A652,'Прайс-Лист'!$A$7:$P$608, 10,0)</f>
        <v>85.683835672499995</v>
      </c>
      <c r="P652" s="73">
        <f>VLOOKUP($A652,'Прайс-Лист'!$A$7:$P$608, 11,0)</f>
        <v>2227.779727485</v>
      </c>
    </row>
    <row r="653" spans="1:16" x14ac:dyDescent="0.25">
      <c r="A653" s="70" t="s">
        <v>453</v>
      </c>
      <c r="B653" s="70" t="s">
        <v>451</v>
      </c>
      <c r="C653" s="77" t="s">
        <v>454</v>
      </c>
      <c r="D653" s="71" t="s">
        <v>1143</v>
      </c>
      <c r="E653" s="73" t="str">
        <f>VLOOKUP($A653,'Прайс-Лист'!$A$7:$P$608, 4,0)</f>
        <v>XS-XXL</v>
      </c>
      <c r="F653" s="96"/>
      <c r="G653" s="96"/>
      <c r="H653" s="96"/>
      <c r="I653" s="96"/>
      <c r="J653" s="96"/>
      <c r="K653" s="96"/>
      <c r="L653" s="72">
        <f t="shared" ref="L653:L662" si="66">SUM(F653:K653)</f>
        <v>0</v>
      </c>
      <c r="M653" s="73">
        <f t="shared" ref="M653:M662" si="67">L653*N653</f>
        <v>0</v>
      </c>
      <c r="N653" s="73">
        <f>VLOOKUP($A653,'Прайс-Лист'!$A$7:$P$608, 7,0)</f>
        <v>46.315586849999995</v>
      </c>
      <c r="O653" s="73">
        <f>VLOOKUP($A653,'Прайс-Лист'!$A$7:$P$608, 10,0)</f>
        <v>85.683835672499995</v>
      </c>
      <c r="P653" s="73">
        <f>VLOOKUP($A653,'Прайс-Лист'!$A$7:$P$608, 11,0)</f>
        <v>2227.779727485</v>
      </c>
    </row>
    <row r="654" spans="1:16" x14ac:dyDescent="0.25">
      <c r="A654" s="82" t="s">
        <v>455</v>
      </c>
      <c r="B654" s="82" t="s">
        <v>451</v>
      </c>
      <c r="C654" s="82" t="s">
        <v>456</v>
      </c>
      <c r="D654" s="83" t="s">
        <v>1143</v>
      </c>
      <c r="E654" s="84" t="str">
        <f>VLOOKUP($A654,'Прайс-Лист'!$A$7:$P$608, 4,0)</f>
        <v>XS-XXL</v>
      </c>
      <c r="F654" s="95"/>
      <c r="G654" s="95"/>
      <c r="H654" s="95"/>
      <c r="I654" s="95"/>
      <c r="J654" s="95"/>
      <c r="K654" s="95"/>
      <c r="L654" s="85">
        <f t="shared" si="66"/>
        <v>0</v>
      </c>
      <c r="M654" s="84">
        <f t="shared" si="67"/>
        <v>0</v>
      </c>
      <c r="N654" s="84">
        <f>VLOOKUP($A654,'Прайс-Лист'!$A$7:$P$608, 7,0)</f>
        <v>40.22188105</v>
      </c>
      <c r="O654" s="84">
        <f>VLOOKUP($A654,'Прайс-Лист'!$A$7:$P$608, 10,0)</f>
        <v>74.410479942500004</v>
      </c>
      <c r="P654" s="84">
        <f>VLOOKUP($A654,'Прайс-Лист'!$A$7:$P$608, 11,0)</f>
        <v>1934.6724785050001</v>
      </c>
    </row>
    <row r="655" spans="1:16" x14ac:dyDescent="0.25">
      <c r="A655" s="82" t="s">
        <v>455</v>
      </c>
      <c r="B655" s="82" t="s">
        <v>451</v>
      </c>
      <c r="C655" s="82" t="s">
        <v>456</v>
      </c>
      <c r="D655" s="83" t="s">
        <v>1123</v>
      </c>
      <c r="E655" s="84" t="str">
        <f>VLOOKUP($A655,'Прайс-Лист'!$A$7:$P$608, 4,0)</f>
        <v>XS-XXL</v>
      </c>
      <c r="F655" s="95"/>
      <c r="G655" s="95"/>
      <c r="H655" s="95"/>
      <c r="I655" s="95"/>
      <c r="J655" s="95"/>
      <c r="K655" s="95"/>
      <c r="L655" s="85">
        <f>SUM(F655:K655)</f>
        <v>0</v>
      </c>
      <c r="M655" s="84">
        <f>L655*N655</f>
        <v>0</v>
      </c>
      <c r="N655" s="84">
        <f>VLOOKUP($A655,'Прайс-Лист'!$A$7:$P$608, 7,0)</f>
        <v>40.22188105</v>
      </c>
      <c r="O655" s="84">
        <f>VLOOKUP($A655,'Прайс-Лист'!$A$7:$P$608, 10,0)</f>
        <v>74.410479942500004</v>
      </c>
      <c r="P655" s="84">
        <f>VLOOKUP($A655,'Прайс-Лист'!$A$7:$P$608, 11,0)</f>
        <v>1934.6724785050001</v>
      </c>
    </row>
    <row r="656" spans="1:16" x14ac:dyDescent="0.25">
      <c r="A656" s="82" t="s">
        <v>455</v>
      </c>
      <c r="B656" s="82" t="s">
        <v>451</v>
      </c>
      <c r="C656" s="82" t="s">
        <v>456</v>
      </c>
      <c r="D656" s="83" t="s">
        <v>1173</v>
      </c>
      <c r="E656" s="84" t="str">
        <f>VLOOKUP($A656,'Прайс-Лист'!$A$7:$P$608, 4,0)</f>
        <v>XS-XXL</v>
      </c>
      <c r="F656" s="95"/>
      <c r="G656" s="95"/>
      <c r="H656" s="95"/>
      <c r="I656" s="95"/>
      <c r="J656" s="95"/>
      <c r="K656" s="95"/>
      <c r="L656" s="85">
        <f t="shared" si="66"/>
        <v>0</v>
      </c>
      <c r="M656" s="84">
        <f t="shared" si="67"/>
        <v>0</v>
      </c>
      <c r="N656" s="84">
        <f>VLOOKUP($A656,'Прайс-Лист'!$A$7:$P$608, 7,0)</f>
        <v>40.22188105</v>
      </c>
      <c r="O656" s="84">
        <f>VLOOKUP($A656,'Прайс-Лист'!$A$7:$P$608, 10,0)</f>
        <v>74.410479942500004</v>
      </c>
      <c r="P656" s="84">
        <f>VLOOKUP($A656,'Прайс-Лист'!$A$7:$P$608, 11,0)</f>
        <v>1934.6724785050001</v>
      </c>
    </row>
    <row r="657" spans="1:16" x14ac:dyDescent="0.25">
      <c r="A657" s="70" t="s">
        <v>457</v>
      </c>
      <c r="B657" s="70" t="s">
        <v>451</v>
      </c>
      <c r="C657" s="77" t="s">
        <v>458</v>
      </c>
      <c r="D657" s="71" t="s">
        <v>1143</v>
      </c>
      <c r="E657" s="73" t="str">
        <f>VLOOKUP($A657,'Прайс-Лист'!$A$7:$P$608, 4,0)</f>
        <v>XS-XXL</v>
      </c>
      <c r="F657" s="96"/>
      <c r="G657" s="96"/>
      <c r="H657" s="96"/>
      <c r="I657" s="96"/>
      <c r="J657" s="96"/>
      <c r="K657" s="96"/>
      <c r="L657" s="72">
        <f t="shared" si="66"/>
        <v>0</v>
      </c>
      <c r="M657" s="73">
        <f t="shared" si="67"/>
        <v>0</v>
      </c>
      <c r="N657" s="73">
        <f>VLOOKUP($A657,'Прайс-Лист'!$A$7:$P$608, 7,0)</f>
        <v>34.123008042499997</v>
      </c>
      <c r="O657" s="73">
        <f>VLOOKUP($A657,'Прайс-Лист'!$A$7:$P$608, 10,0)</f>
        <v>63.127564878624995</v>
      </c>
      <c r="P657" s="73">
        <f>VLOOKUP($A657,'Прайс-Лист'!$A$7:$P$608, 11,0)</f>
        <v>1641.3166868442499</v>
      </c>
    </row>
    <row r="658" spans="1:16" x14ac:dyDescent="0.25">
      <c r="A658" s="70" t="s">
        <v>457</v>
      </c>
      <c r="B658" s="70" t="s">
        <v>451</v>
      </c>
      <c r="C658" s="77" t="s">
        <v>458</v>
      </c>
      <c r="D658" s="71" t="s">
        <v>1173</v>
      </c>
      <c r="E658" s="73" t="str">
        <f>VLOOKUP($A658,'Прайс-Лист'!$A$7:$P$608, 4,0)</f>
        <v>XS-XXL</v>
      </c>
      <c r="F658" s="96"/>
      <c r="G658" s="96"/>
      <c r="H658" s="96"/>
      <c r="I658" s="96"/>
      <c r="J658" s="96"/>
      <c r="K658" s="96"/>
      <c r="L658" s="72">
        <f>SUM(F658:K658)</f>
        <v>0</v>
      </c>
      <c r="M658" s="73">
        <f>L658*N658</f>
        <v>0</v>
      </c>
      <c r="N658" s="73">
        <f>VLOOKUP($A658,'Прайс-Лист'!$A$7:$P$608, 7,0)</f>
        <v>34.123008042499997</v>
      </c>
      <c r="O658" s="73">
        <f>VLOOKUP($A658,'Прайс-Лист'!$A$7:$P$608, 10,0)</f>
        <v>63.127564878624995</v>
      </c>
      <c r="P658" s="73">
        <f>VLOOKUP($A658,'Прайс-Лист'!$A$7:$P$608, 11,0)</f>
        <v>1641.3166868442499</v>
      </c>
    </row>
    <row r="659" spans="1:16" x14ac:dyDescent="0.25">
      <c r="A659" s="70" t="s">
        <v>457</v>
      </c>
      <c r="B659" s="70" t="s">
        <v>451</v>
      </c>
      <c r="C659" s="77" t="s">
        <v>458</v>
      </c>
      <c r="D659" s="71" t="s">
        <v>1123</v>
      </c>
      <c r="E659" s="73" t="str">
        <f>VLOOKUP($A659,'Прайс-Лист'!$A$7:$P$608, 4,0)</f>
        <v>XS-XXL</v>
      </c>
      <c r="F659" s="96"/>
      <c r="G659" s="96"/>
      <c r="H659" s="96"/>
      <c r="I659" s="96"/>
      <c r="J659" s="96"/>
      <c r="K659" s="96"/>
      <c r="L659" s="72">
        <f t="shared" si="66"/>
        <v>0</v>
      </c>
      <c r="M659" s="73">
        <f t="shared" si="67"/>
        <v>0</v>
      </c>
      <c r="N659" s="73">
        <f>VLOOKUP($A659,'Прайс-Лист'!$A$7:$P$608, 7,0)</f>
        <v>34.123008042499997</v>
      </c>
      <c r="O659" s="73">
        <f>VLOOKUP($A659,'Прайс-Лист'!$A$7:$P$608, 10,0)</f>
        <v>63.127564878624995</v>
      </c>
      <c r="P659" s="73">
        <f>VLOOKUP($A659,'Прайс-Лист'!$A$7:$P$608, 11,0)</f>
        <v>1641.3166868442499</v>
      </c>
    </row>
    <row r="660" spans="1:16" x14ac:dyDescent="0.25">
      <c r="A660" s="82" t="s">
        <v>459</v>
      </c>
      <c r="B660" s="82" t="s">
        <v>451</v>
      </c>
      <c r="C660" s="82" t="s">
        <v>460</v>
      </c>
      <c r="D660" s="83" t="s">
        <v>1123</v>
      </c>
      <c r="E660" s="84" t="str">
        <f>VLOOKUP($A660,'Прайс-Лист'!$A$7:$P$608, 4,0)</f>
        <v>XS-XXL</v>
      </c>
      <c r="F660" s="95"/>
      <c r="G660" s="95"/>
      <c r="H660" s="95"/>
      <c r="I660" s="95"/>
      <c r="J660" s="95"/>
      <c r="K660" s="95"/>
      <c r="L660" s="85">
        <f t="shared" si="66"/>
        <v>0</v>
      </c>
      <c r="M660" s="84">
        <f t="shared" si="67"/>
        <v>0</v>
      </c>
      <c r="N660" s="84">
        <f>VLOOKUP($A660,'Прайс-Лист'!$A$7:$P$608, 7,0)</f>
        <v>31.415945860000001</v>
      </c>
      <c r="O660" s="84">
        <f>VLOOKUP($A660,'Прайс-Лист'!$A$7:$P$608, 10,0)</f>
        <v>58.119499841000007</v>
      </c>
      <c r="P660" s="84">
        <f>VLOOKUP($A660,'Прайс-Лист'!$A$7:$P$608, 11,0)</f>
        <v>1511.1069958660003</v>
      </c>
    </row>
    <row r="661" spans="1:16" x14ac:dyDescent="0.25">
      <c r="A661" s="70" t="s">
        <v>461</v>
      </c>
      <c r="B661" s="70" t="s">
        <v>451</v>
      </c>
      <c r="C661" s="77" t="s">
        <v>462</v>
      </c>
      <c r="D661" s="71" t="s">
        <v>1123</v>
      </c>
      <c r="E661" s="73" t="str">
        <f>VLOOKUP($A661,'Прайс-Лист'!$A$7:$P$608, 4,0)</f>
        <v>XS-XXL</v>
      </c>
      <c r="F661" s="96"/>
      <c r="G661" s="96"/>
      <c r="H661" s="96"/>
      <c r="I661" s="96"/>
      <c r="J661" s="96"/>
      <c r="K661" s="96"/>
      <c r="L661" s="72">
        <f>SUM(F661:K661)</f>
        <v>0</v>
      </c>
      <c r="M661" s="73">
        <f>L661*N661</f>
        <v>0</v>
      </c>
      <c r="N661" s="73">
        <f>VLOOKUP($A661,'Прайс-Лист'!$A$7:$P$608, 7,0)</f>
        <v>21.179513159999999</v>
      </c>
      <c r="O661" s="73">
        <f>VLOOKUP($A661,'Прайс-Лист'!$A$7:$P$608, 10,0)</f>
        <v>39.182099346000001</v>
      </c>
      <c r="P661" s="73">
        <f>VLOOKUP($A661,'Прайс-Лист'!$A$7:$P$608, 11,0)</f>
        <v>1018.734582996</v>
      </c>
    </row>
    <row r="662" spans="1:16" x14ac:dyDescent="0.25">
      <c r="A662" s="70" t="s">
        <v>461</v>
      </c>
      <c r="B662" s="70" t="s">
        <v>451</v>
      </c>
      <c r="C662" s="77" t="s">
        <v>462</v>
      </c>
      <c r="D662" s="71" t="s">
        <v>1173</v>
      </c>
      <c r="E662" s="73" t="str">
        <f>VLOOKUP($A662,'Прайс-Лист'!$A$7:$P$608, 4,0)</f>
        <v>XS-XXL</v>
      </c>
      <c r="F662" s="96"/>
      <c r="G662" s="96"/>
      <c r="H662" s="96"/>
      <c r="I662" s="96"/>
      <c r="J662" s="96"/>
      <c r="K662" s="96"/>
      <c r="L662" s="72">
        <f t="shared" si="66"/>
        <v>0</v>
      </c>
      <c r="M662" s="73">
        <f t="shared" si="67"/>
        <v>0</v>
      </c>
      <c r="N662" s="73">
        <f>VLOOKUP($A662,'Прайс-Лист'!$A$7:$P$608, 7,0)</f>
        <v>21.179513159999999</v>
      </c>
      <c r="O662" s="73">
        <f>VLOOKUP($A662,'Прайс-Лист'!$A$7:$P$608, 10,0)</f>
        <v>39.182099346000001</v>
      </c>
      <c r="P662" s="73">
        <f>VLOOKUP($A662,'Прайс-Лист'!$A$7:$P$608, 11,0)</f>
        <v>1018.734582996</v>
      </c>
    </row>
    <row r="663" spans="1:16" x14ac:dyDescent="0.25">
      <c r="A663" s="31" t="s">
        <v>463</v>
      </c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1:16" x14ac:dyDescent="0.25">
      <c r="A664" s="29" t="s">
        <v>452</v>
      </c>
      <c r="B664" s="16"/>
      <c r="C664" s="16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</row>
    <row r="665" spans="1:16" s="1" customFormat="1" x14ac:dyDescent="0.25">
      <c r="A665" s="66" t="s">
        <v>1099</v>
      </c>
      <c r="B665" s="66" t="s">
        <v>1100</v>
      </c>
      <c r="C665" s="67" t="s">
        <v>1101</v>
      </c>
      <c r="D665" s="66" t="s">
        <v>1102</v>
      </c>
      <c r="E665" s="68" t="s">
        <v>12</v>
      </c>
      <c r="F665" s="69">
        <v>8</v>
      </c>
      <c r="G665" s="69">
        <v>10</v>
      </c>
      <c r="H665" s="69">
        <v>12</v>
      </c>
      <c r="I665" s="69">
        <v>14</v>
      </c>
      <c r="J665" s="69">
        <v>16</v>
      </c>
      <c r="K665" s="69"/>
      <c r="L665" s="68" t="s">
        <v>1108</v>
      </c>
      <c r="M665" s="68" t="s">
        <v>1109</v>
      </c>
      <c r="N665" s="68" t="s">
        <v>1110</v>
      </c>
      <c r="O665" s="68" t="s">
        <v>10</v>
      </c>
      <c r="P665" s="68" t="s">
        <v>11</v>
      </c>
    </row>
    <row r="666" spans="1:16" x14ac:dyDescent="0.25">
      <c r="A666" s="70" t="s">
        <v>464</v>
      </c>
      <c r="B666" s="70" t="s">
        <v>463</v>
      </c>
      <c r="C666" s="77" t="s">
        <v>465</v>
      </c>
      <c r="D666" s="71" t="s">
        <v>1143</v>
      </c>
      <c r="E666" s="73" t="str">
        <f>VLOOKUP($A666,'Прайс-Лист'!$A$7:$P$608, 4,0)</f>
        <v>8-16</v>
      </c>
      <c r="F666" s="96"/>
      <c r="G666" s="96"/>
      <c r="H666" s="96"/>
      <c r="I666" s="96"/>
      <c r="J666" s="96"/>
      <c r="K666" s="88"/>
      <c r="L666" s="72">
        <f>SUM(F666:K666)</f>
        <v>0</v>
      </c>
      <c r="M666" s="73">
        <f>L666*N666</f>
        <v>0</v>
      </c>
      <c r="N666" s="73">
        <f>VLOOKUP($A666,'Прайс-Лист'!$A$7:$P$608, 7,0)</f>
        <v>41.151060274999999</v>
      </c>
      <c r="O666" s="73">
        <f>VLOOKUP($A666,'Прайс-Лист'!$A$7:$P$608, 10,0)</f>
        <v>76.129461508749998</v>
      </c>
      <c r="P666" s="73">
        <f>VLOOKUP($A666,'Прайс-Лист'!$A$7:$P$608, 11,0)</f>
        <v>1979.3659992275</v>
      </c>
    </row>
    <row r="667" spans="1:16" x14ac:dyDescent="0.25">
      <c r="A667" s="70" t="s">
        <v>464</v>
      </c>
      <c r="B667" s="70" t="s">
        <v>463</v>
      </c>
      <c r="C667" s="77" t="s">
        <v>465</v>
      </c>
      <c r="D667" s="71" t="s">
        <v>1123</v>
      </c>
      <c r="E667" s="73" t="str">
        <f>VLOOKUP($A667,'Прайс-Лист'!$A$7:$P$608, 4,0)</f>
        <v>8-16</v>
      </c>
      <c r="F667" s="96"/>
      <c r="G667" s="96"/>
      <c r="H667" s="96"/>
      <c r="I667" s="96"/>
      <c r="J667" s="96"/>
      <c r="K667" s="88"/>
      <c r="L667" s="72">
        <f>SUM(F667:K667)</f>
        <v>0</v>
      </c>
      <c r="M667" s="73">
        <f>L667*N667</f>
        <v>0</v>
      </c>
      <c r="N667" s="73">
        <f>VLOOKUP($A667,'Прайс-Лист'!$A$7:$P$608, 7,0)</f>
        <v>41.151060274999999</v>
      </c>
      <c r="O667" s="73">
        <f>VLOOKUP($A667,'Прайс-Лист'!$A$7:$P$608, 10,0)</f>
        <v>76.129461508749998</v>
      </c>
      <c r="P667" s="73">
        <f>VLOOKUP($A667,'Прайс-Лист'!$A$7:$P$608, 11,0)</f>
        <v>1979.3659992275</v>
      </c>
    </row>
    <row r="668" spans="1:16" x14ac:dyDescent="0.25">
      <c r="A668" s="70" t="s">
        <v>464</v>
      </c>
      <c r="B668" s="70" t="s">
        <v>463</v>
      </c>
      <c r="C668" s="77" t="s">
        <v>465</v>
      </c>
      <c r="D668" s="71" t="s">
        <v>1174</v>
      </c>
      <c r="E668" s="73" t="str">
        <f>VLOOKUP($A668,'Прайс-Лист'!$A$7:$P$608, 4,0)</f>
        <v>8-16</v>
      </c>
      <c r="F668" s="96"/>
      <c r="G668" s="96"/>
      <c r="H668" s="96"/>
      <c r="I668" s="96"/>
      <c r="J668" s="96"/>
      <c r="K668" s="88"/>
      <c r="L668" s="72">
        <f t="shared" ref="L668:L674" si="68">SUM(F668:K668)</f>
        <v>0</v>
      </c>
      <c r="M668" s="73">
        <f t="shared" ref="M668:M674" si="69">L668*N668</f>
        <v>0</v>
      </c>
      <c r="N668" s="73">
        <f>VLOOKUP($A668,'Прайс-Лист'!$A$7:$P$608, 7,0)</f>
        <v>41.151060274999999</v>
      </c>
      <c r="O668" s="73">
        <f>VLOOKUP($A668,'Прайс-Лист'!$A$7:$P$608, 10,0)</f>
        <v>76.129461508749998</v>
      </c>
      <c r="P668" s="73">
        <f>VLOOKUP($A668,'Прайс-Лист'!$A$7:$P$608, 11,0)</f>
        <v>1979.3659992275</v>
      </c>
    </row>
    <row r="669" spans="1:16" x14ac:dyDescent="0.25">
      <c r="A669" s="82" t="s">
        <v>466</v>
      </c>
      <c r="B669" s="82" t="s">
        <v>463</v>
      </c>
      <c r="C669" s="82" t="s">
        <v>467</v>
      </c>
      <c r="D669" s="83" t="s">
        <v>1143</v>
      </c>
      <c r="E669" s="84" t="str">
        <f>VLOOKUP($A669,'Прайс-Лист'!$A$7:$P$608, 4,0)</f>
        <v>8-16</v>
      </c>
      <c r="F669" s="95"/>
      <c r="G669" s="95"/>
      <c r="H669" s="95"/>
      <c r="I669" s="95"/>
      <c r="J669" s="95"/>
      <c r="K669" s="88"/>
      <c r="L669" s="85">
        <f>SUM(F669:K669)</f>
        <v>0</v>
      </c>
      <c r="M669" s="84">
        <f>L669*N669</f>
        <v>0</v>
      </c>
      <c r="N669" s="84">
        <f>VLOOKUP($A669,'Прайс-Лист'!$A$7:$P$608, 7,0)</f>
        <v>34.8038234375</v>
      </c>
      <c r="O669" s="84">
        <f>VLOOKUP($A669,'Прайс-Лист'!$A$7:$P$608, 10,0)</f>
        <v>64.387073359375009</v>
      </c>
      <c r="P669" s="84">
        <f>VLOOKUP($A669,'Прайс-Лист'!$A$7:$P$608, 11,0)</f>
        <v>1674.0639073437503</v>
      </c>
    </row>
    <row r="670" spans="1:16" x14ac:dyDescent="0.25">
      <c r="A670" s="82" t="s">
        <v>466</v>
      </c>
      <c r="B670" s="82" t="s">
        <v>463</v>
      </c>
      <c r="C670" s="82" t="s">
        <v>467</v>
      </c>
      <c r="D670" s="83" t="s">
        <v>1123</v>
      </c>
      <c r="E670" s="84" t="str">
        <f>VLOOKUP($A670,'Прайс-Лист'!$A$7:$P$608, 4,0)</f>
        <v>8-16</v>
      </c>
      <c r="F670" s="95"/>
      <c r="G670" s="95"/>
      <c r="H670" s="95"/>
      <c r="I670" s="95"/>
      <c r="J670" s="95"/>
      <c r="K670" s="88"/>
      <c r="L670" s="85">
        <f t="shared" si="68"/>
        <v>0</v>
      </c>
      <c r="M670" s="84">
        <f t="shared" si="69"/>
        <v>0</v>
      </c>
      <c r="N670" s="84">
        <f>VLOOKUP($A670,'Прайс-Лист'!$A$7:$P$608, 7,0)</f>
        <v>34.8038234375</v>
      </c>
      <c r="O670" s="84">
        <f>VLOOKUP($A670,'Прайс-Лист'!$A$7:$P$608, 10,0)</f>
        <v>64.387073359375009</v>
      </c>
      <c r="P670" s="84">
        <f>VLOOKUP($A670,'Прайс-Лист'!$A$7:$P$608, 11,0)</f>
        <v>1674.0639073437503</v>
      </c>
    </row>
    <row r="671" spans="1:16" x14ac:dyDescent="0.25">
      <c r="A671" s="70" t="s">
        <v>468</v>
      </c>
      <c r="B671" s="70" t="s">
        <v>463</v>
      </c>
      <c r="C671" s="77" t="s">
        <v>469</v>
      </c>
      <c r="D671" s="71" t="s">
        <v>1143</v>
      </c>
      <c r="E671" s="73" t="str">
        <f>VLOOKUP($A671,'Прайс-Лист'!$A$7:$P$608, 4,0)</f>
        <v>8-16</v>
      </c>
      <c r="F671" s="96"/>
      <c r="G671" s="96"/>
      <c r="H671" s="96"/>
      <c r="I671" s="96"/>
      <c r="J671" s="96"/>
      <c r="K671" s="88"/>
      <c r="L671" s="72">
        <f>SUM(F671:K671)</f>
        <v>0</v>
      </c>
      <c r="M671" s="73">
        <f>L671*N671</f>
        <v>0</v>
      </c>
      <c r="N671" s="73">
        <f>VLOOKUP($A671,'Прайс-Лист'!$A$7:$P$608, 7,0)</f>
        <v>28.735064929999997</v>
      </c>
      <c r="O671" s="73">
        <f>VLOOKUP($A671,'Прайс-Лист'!$A$7:$P$608, 10,0)</f>
        <v>53.159870120499995</v>
      </c>
      <c r="P671" s="73">
        <f>VLOOKUP($A671,'Прайс-Лист'!$A$7:$P$608, 11,0)</f>
        <v>1382.1566231329998</v>
      </c>
    </row>
    <row r="672" spans="1:16" x14ac:dyDescent="0.25">
      <c r="A672" s="70" t="s">
        <v>468</v>
      </c>
      <c r="B672" s="70" t="s">
        <v>463</v>
      </c>
      <c r="C672" s="77" t="s">
        <v>469</v>
      </c>
      <c r="D672" s="71" t="s">
        <v>1123</v>
      </c>
      <c r="E672" s="73" t="str">
        <f>VLOOKUP($A672,'Прайс-Лист'!$A$7:$P$608, 4,0)</f>
        <v>8-16</v>
      </c>
      <c r="F672" s="96"/>
      <c r="G672" s="96"/>
      <c r="H672" s="96"/>
      <c r="I672" s="96"/>
      <c r="J672" s="96"/>
      <c r="K672" s="88"/>
      <c r="L672" s="72">
        <f t="shared" si="68"/>
        <v>0</v>
      </c>
      <c r="M672" s="73">
        <f t="shared" si="69"/>
        <v>0</v>
      </c>
      <c r="N672" s="73">
        <f>VLOOKUP($A672,'Прайс-Лист'!$A$7:$P$608, 7,0)</f>
        <v>28.735064929999997</v>
      </c>
      <c r="O672" s="73">
        <f>VLOOKUP($A672,'Прайс-Лист'!$A$7:$P$608, 10,0)</f>
        <v>53.159870120499995</v>
      </c>
      <c r="P672" s="73">
        <f>VLOOKUP($A672,'Прайс-Лист'!$A$7:$P$608, 11,0)</f>
        <v>1382.1566231329998</v>
      </c>
    </row>
    <row r="673" spans="1:16" x14ac:dyDescent="0.25">
      <c r="A673" s="82" t="s">
        <v>470</v>
      </c>
      <c r="B673" s="82" t="s">
        <v>463</v>
      </c>
      <c r="C673" s="82" t="s">
        <v>471</v>
      </c>
      <c r="D673" s="83" t="s">
        <v>1123</v>
      </c>
      <c r="E673" s="84" t="str">
        <f>VLOOKUP($A673,'Прайс-Лист'!$A$7:$P$608, 4,0)</f>
        <v>8-16</v>
      </c>
      <c r="F673" s="95"/>
      <c r="G673" s="95"/>
      <c r="H673" s="95"/>
      <c r="I673" s="95"/>
      <c r="J673" s="95"/>
      <c r="K673" s="88"/>
      <c r="L673" s="85">
        <f t="shared" si="68"/>
        <v>0</v>
      </c>
      <c r="M673" s="84">
        <f t="shared" si="69"/>
        <v>0</v>
      </c>
      <c r="N673" s="84">
        <f>VLOOKUP($A673,'Прайс-Лист'!$A$7:$P$608, 7,0)</f>
        <v>29.151783504999997</v>
      </c>
      <c r="O673" s="84">
        <f>VLOOKUP($A673,'Прайс-Лист'!$A$7:$P$608, 10,0)</f>
        <v>53.930799484249995</v>
      </c>
      <c r="P673" s="84">
        <f>VLOOKUP($A673,'Прайс-Лист'!$A$7:$P$608, 11,0)</f>
        <v>1402.2007865904998</v>
      </c>
    </row>
    <row r="674" spans="1:16" x14ac:dyDescent="0.25">
      <c r="A674" s="70" t="s">
        <v>472</v>
      </c>
      <c r="B674" s="70" t="s">
        <v>463</v>
      </c>
      <c r="C674" s="77" t="s">
        <v>473</v>
      </c>
      <c r="D674" s="71" t="s">
        <v>1123</v>
      </c>
      <c r="E674" s="73" t="str">
        <f>VLOOKUP($A674,'Прайс-Лист'!$A$7:$P$608, 4,0)</f>
        <v>8-16</v>
      </c>
      <c r="F674" s="96"/>
      <c r="G674" s="96"/>
      <c r="H674" s="96"/>
      <c r="I674" s="96"/>
      <c r="J674" s="96"/>
      <c r="K674" s="88"/>
      <c r="L674" s="72">
        <f t="shared" si="68"/>
        <v>0</v>
      </c>
      <c r="M674" s="73">
        <f t="shared" si="69"/>
        <v>0</v>
      </c>
      <c r="N674" s="73">
        <f>VLOOKUP($A674,'Прайс-Лист'!$A$7:$P$608, 7,0)</f>
        <v>17.176759924999999</v>
      </c>
      <c r="O674" s="73">
        <f>VLOOKUP($A674,'Прайс-Лист'!$A$7:$P$608, 10,0)</f>
        <v>31.77700586125</v>
      </c>
      <c r="P674" s="73">
        <f>VLOOKUP($A674,'Прайс-Лист'!$A$7:$P$608, 11,0)</f>
        <v>826.20215239250001</v>
      </c>
    </row>
    <row r="675" spans="1:16" x14ac:dyDescent="0.25">
      <c r="A675" s="31" t="s">
        <v>474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1:16" s="1" customFormat="1" x14ac:dyDescent="0.25">
      <c r="A676" s="66"/>
      <c r="B676" s="66"/>
      <c r="C676" s="67"/>
      <c r="D676" s="66"/>
      <c r="E676" s="68" t="s">
        <v>12</v>
      </c>
      <c r="F676" s="69" t="s">
        <v>1103</v>
      </c>
      <c r="G676" s="69" t="s">
        <v>1078</v>
      </c>
      <c r="H676" s="69" t="s">
        <v>1104</v>
      </c>
      <c r="I676" s="69" t="s">
        <v>1105</v>
      </c>
      <c r="J676" s="69" t="s">
        <v>1106</v>
      </c>
      <c r="K676" s="69" t="s">
        <v>1107</v>
      </c>
      <c r="L676" s="68"/>
      <c r="M676" s="68"/>
      <c r="N676" s="68"/>
      <c r="O676" s="68"/>
      <c r="P676" s="68"/>
    </row>
    <row r="677" spans="1:16" s="1" customFormat="1" x14ac:dyDescent="0.25">
      <c r="A677" s="66" t="s">
        <v>1099</v>
      </c>
      <c r="B677" s="66" t="s">
        <v>1100</v>
      </c>
      <c r="C677" s="67" t="s">
        <v>1101</v>
      </c>
      <c r="D677" s="66" t="s">
        <v>1102</v>
      </c>
      <c r="E677" s="90" t="s">
        <v>1172</v>
      </c>
      <c r="F677" s="69"/>
      <c r="G677" s="69">
        <v>30</v>
      </c>
      <c r="H677" s="69">
        <v>32</v>
      </c>
      <c r="I677" s="69">
        <v>34</v>
      </c>
      <c r="J677" s="69">
        <v>36</v>
      </c>
      <c r="K677" s="69">
        <v>38</v>
      </c>
      <c r="L677" s="68" t="s">
        <v>1108</v>
      </c>
      <c r="M677" s="68" t="s">
        <v>1109</v>
      </c>
      <c r="N677" s="68" t="s">
        <v>1110</v>
      </c>
      <c r="O677" s="68" t="s">
        <v>10</v>
      </c>
      <c r="P677" s="68" t="s">
        <v>11</v>
      </c>
    </row>
    <row r="678" spans="1:16" x14ac:dyDescent="0.25">
      <c r="A678" s="70" t="s">
        <v>475</v>
      </c>
      <c r="B678" s="70" t="s">
        <v>474</v>
      </c>
      <c r="C678" s="77" t="s">
        <v>476</v>
      </c>
      <c r="D678" s="71" t="s">
        <v>1175</v>
      </c>
      <c r="E678" s="73" t="str">
        <f>VLOOKUP($A678,'Прайс-Лист'!$A$7:$P$608, 4,0)</f>
        <v>S-XXL</v>
      </c>
      <c r="F678" s="88"/>
      <c r="G678" s="96"/>
      <c r="H678" s="96"/>
      <c r="I678" s="96"/>
      <c r="J678" s="96"/>
      <c r="K678" s="96"/>
      <c r="L678" s="72">
        <f>SUM(F678:K678)</f>
        <v>0</v>
      </c>
      <c r="M678" s="73">
        <f>L678*N678</f>
        <v>0</v>
      </c>
      <c r="N678" s="73">
        <f>VLOOKUP($A678,'Прайс-Лист'!$A$7:$P$608, 7,0)</f>
        <v>118.59331721119997</v>
      </c>
      <c r="O678" s="73">
        <f>VLOOKUP($A678,'Прайс-Лист'!$A$7:$P$608, 10,0)</f>
        <v>219.39763684071997</v>
      </c>
      <c r="P678" s="73">
        <f>VLOOKUP($A678,'Прайс-Лист'!$A$7:$P$608, 11,0)</f>
        <v>5704.3385578587195</v>
      </c>
    </row>
    <row r="679" spans="1:16" x14ac:dyDescent="0.25">
      <c r="A679" s="70" t="s">
        <v>475</v>
      </c>
      <c r="B679" s="70" t="s">
        <v>474</v>
      </c>
      <c r="C679" s="77" t="s">
        <v>476</v>
      </c>
      <c r="D679" s="71" t="s">
        <v>1117</v>
      </c>
      <c r="E679" s="73" t="str">
        <f>VLOOKUP($A679,'Прайс-Лист'!$A$7:$P$608, 4,0)</f>
        <v>S-XXL</v>
      </c>
      <c r="F679" s="88"/>
      <c r="G679" s="96"/>
      <c r="H679" s="96"/>
      <c r="I679" s="96"/>
      <c r="J679" s="96"/>
      <c r="K679" s="96"/>
      <c r="L679" s="72">
        <f>SUM(F679:K679)</f>
        <v>0</v>
      </c>
      <c r="M679" s="73">
        <f>L679*N679</f>
        <v>0</v>
      </c>
      <c r="N679" s="73">
        <f>VLOOKUP($A679,'Прайс-Лист'!$A$7:$P$608, 7,0)</f>
        <v>118.59331721119997</v>
      </c>
      <c r="O679" s="73">
        <f>VLOOKUP($A679,'Прайс-Лист'!$A$7:$P$608, 10,0)</f>
        <v>219.39763684071997</v>
      </c>
      <c r="P679" s="73">
        <f>VLOOKUP($A679,'Прайс-Лист'!$A$7:$P$608, 11,0)</f>
        <v>5704.3385578587195</v>
      </c>
    </row>
    <row r="680" spans="1:16" x14ac:dyDescent="0.25">
      <c r="A680" s="70" t="s">
        <v>475</v>
      </c>
      <c r="B680" s="70" t="s">
        <v>474</v>
      </c>
      <c r="C680" s="77" t="s">
        <v>476</v>
      </c>
      <c r="D680" s="71" t="s">
        <v>1176</v>
      </c>
      <c r="E680" s="73" t="str">
        <f>VLOOKUP($A680,'Прайс-Лист'!$A$7:$P$608, 4,0)</f>
        <v>S-XXL</v>
      </c>
      <c r="F680" s="88"/>
      <c r="G680" s="96"/>
      <c r="H680" s="96"/>
      <c r="I680" s="96"/>
      <c r="J680" s="96"/>
      <c r="K680" s="96"/>
      <c r="L680" s="72">
        <f t="shared" ref="L680:L717" si="70">SUM(F680:K680)</f>
        <v>0</v>
      </c>
      <c r="M680" s="73">
        <f t="shared" ref="M680:M717" si="71">L680*N680</f>
        <v>0</v>
      </c>
      <c r="N680" s="73">
        <f>VLOOKUP($A680,'Прайс-Лист'!$A$7:$P$608, 7,0)</f>
        <v>118.59331721119997</v>
      </c>
      <c r="O680" s="73">
        <f>VLOOKUP($A680,'Прайс-Лист'!$A$7:$P$608, 10,0)</f>
        <v>219.39763684071997</v>
      </c>
      <c r="P680" s="73">
        <f>VLOOKUP($A680,'Прайс-Лист'!$A$7:$P$608, 11,0)</f>
        <v>5704.3385578587195</v>
      </c>
    </row>
    <row r="681" spans="1:16" x14ac:dyDescent="0.25">
      <c r="A681" s="82" t="s">
        <v>477</v>
      </c>
      <c r="B681" s="82" t="s">
        <v>474</v>
      </c>
      <c r="C681" s="82" t="s">
        <v>478</v>
      </c>
      <c r="D681" s="83" t="s">
        <v>1177</v>
      </c>
      <c r="E681" s="84" t="str">
        <f>VLOOKUP($A681,'Прайс-Лист'!$A$7:$P$608, 4,0)</f>
        <v>S-XXL</v>
      </c>
      <c r="F681" s="88"/>
      <c r="G681" s="95"/>
      <c r="H681" s="95"/>
      <c r="I681" s="95"/>
      <c r="J681" s="95"/>
      <c r="K681" s="95"/>
      <c r="L681" s="85">
        <f>SUM(F681:K681)</f>
        <v>0</v>
      </c>
      <c r="M681" s="84">
        <f>L681*N681</f>
        <v>0</v>
      </c>
      <c r="N681" s="84">
        <f>VLOOKUP($A681,'Прайс-Лист'!$A$7:$P$608, 7,0)</f>
        <v>24.928929999999998</v>
      </c>
      <c r="O681" s="84">
        <f>VLOOKUP($A681,'Прайс-Лист'!$A$7:$P$608, 10,0)</f>
        <v>46.118520499999995</v>
      </c>
      <c r="P681" s="84">
        <f>VLOOKUP($A681,'Прайс-Лист'!$A$7:$P$608, 11,0)</f>
        <v>1199.0815329999998</v>
      </c>
    </row>
    <row r="682" spans="1:16" x14ac:dyDescent="0.25">
      <c r="A682" s="82" t="s">
        <v>477</v>
      </c>
      <c r="B682" s="82" t="s">
        <v>474</v>
      </c>
      <c r="C682" s="82" t="s">
        <v>478</v>
      </c>
      <c r="D682" s="83" t="s">
        <v>1154</v>
      </c>
      <c r="E682" s="84" t="str">
        <f>VLOOKUP($A682,'Прайс-Лист'!$A$7:$P$608, 4,0)</f>
        <v>S-XXL</v>
      </c>
      <c r="F682" s="88"/>
      <c r="G682" s="95"/>
      <c r="H682" s="95"/>
      <c r="I682" s="95"/>
      <c r="J682" s="95"/>
      <c r="K682" s="95"/>
      <c r="L682" s="85">
        <f>SUM(F682:K682)</f>
        <v>0</v>
      </c>
      <c r="M682" s="84">
        <f>L682*N682</f>
        <v>0</v>
      </c>
      <c r="N682" s="84">
        <f>VLOOKUP($A682,'Прайс-Лист'!$A$7:$P$608, 7,0)</f>
        <v>24.928929999999998</v>
      </c>
      <c r="O682" s="84">
        <f>VLOOKUP($A682,'Прайс-Лист'!$A$7:$P$608, 10,0)</f>
        <v>46.118520499999995</v>
      </c>
      <c r="P682" s="84">
        <f>VLOOKUP($A682,'Прайс-Лист'!$A$7:$P$608, 11,0)</f>
        <v>1199.0815329999998</v>
      </c>
    </row>
    <row r="683" spans="1:16" x14ac:dyDescent="0.25">
      <c r="A683" s="82" t="s">
        <v>477</v>
      </c>
      <c r="B683" s="82" t="s">
        <v>474</v>
      </c>
      <c r="C683" s="82" t="s">
        <v>478</v>
      </c>
      <c r="D683" s="83" t="s">
        <v>1115</v>
      </c>
      <c r="E683" s="84" t="str">
        <f>VLOOKUP($A683,'Прайс-Лист'!$A$7:$P$608, 4,0)</f>
        <v>S-XXL</v>
      </c>
      <c r="F683" s="88"/>
      <c r="G683" s="95"/>
      <c r="H683" s="95"/>
      <c r="I683" s="95"/>
      <c r="J683" s="95"/>
      <c r="K683" s="95"/>
      <c r="L683" s="85">
        <f>SUM(F683:K683)</f>
        <v>0</v>
      </c>
      <c r="M683" s="84">
        <f>L683*N683</f>
        <v>0</v>
      </c>
      <c r="N683" s="84">
        <f>VLOOKUP($A683,'Прайс-Лист'!$A$7:$P$608, 7,0)</f>
        <v>24.928929999999998</v>
      </c>
      <c r="O683" s="84">
        <f>VLOOKUP($A683,'Прайс-Лист'!$A$7:$P$608, 10,0)</f>
        <v>46.118520499999995</v>
      </c>
      <c r="P683" s="84">
        <f>VLOOKUP($A683,'Прайс-Лист'!$A$7:$P$608, 11,0)</f>
        <v>1199.0815329999998</v>
      </c>
    </row>
    <row r="684" spans="1:16" x14ac:dyDescent="0.25">
      <c r="A684" s="82" t="s">
        <v>477</v>
      </c>
      <c r="B684" s="82" t="s">
        <v>474</v>
      </c>
      <c r="C684" s="82" t="s">
        <v>478</v>
      </c>
      <c r="D684" s="83" t="s">
        <v>1125</v>
      </c>
      <c r="E684" s="84" t="str">
        <f>VLOOKUP($A684,'Прайс-Лист'!$A$7:$P$608, 4,0)</f>
        <v>S-XXL</v>
      </c>
      <c r="F684" s="88"/>
      <c r="G684" s="95"/>
      <c r="H684" s="95"/>
      <c r="I684" s="95"/>
      <c r="J684" s="95"/>
      <c r="K684" s="95"/>
      <c r="L684" s="85">
        <f t="shared" si="70"/>
        <v>0</v>
      </c>
      <c r="M684" s="84">
        <f t="shared" si="71"/>
        <v>0</v>
      </c>
      <c r="N684" s="84">
        <f>VLOOKUP($A684,'Прайс-Лист'!$A$7:$P$608, 7,0)</f>
        <v>24.928929999999998</v>
      </c>
      <c r="O684" s="84">
        <f>VLOOKUP($A684,'Прайс-Лист'!$A$7:$P$608, 10,0)</f>
        <v>46.118520499999995</v>
      </c>
      <c r="P684" s="84">
        <f>VLOOKUP($A684,'Прайс-Лист'!$A$7:$P$608, 11,0)</f>
        <v>1199.0815329999998</v>
      </c>
    </row>
    <row r="685" spans="1:16" x14ac:dyDescent="0.25">
      <c r="A685" s="82" t="s">
        <v>477</v>
      </c>
      <c r="B685" s="82" t="s">
        <v>474</v>
      </c>
      <c r="C685" s="82" t="s">
        <v>478</v>
      </c>
      <c r="D685" s="83" t="s">
        <v>1178</v>
      </c>
      <c r="E685" s="84" t="str">
        <f>VLOOKUP($A685,'Прайс-Лист'!$A$7:$P$608, 4,0)</f>
        <v>S-XXL</v>
      </c>
      <c r="F685" s="88"/>
      <c r="G685" s="95"/>
      <c r="H685" s="95"/>
      <c r="I685" s="95"/>
      <c r="J685" s="95"/>
      <c r="K685" s="95"/>
      <c r="L685" s="85">
        <f>SUM(F685:K685)</f>
        <v>0</v>
      </c>
      <c r="M685" s="84">
        <f>L685*N685</f>
        <v>0</v>
      </c>
      <c r="N685" s="84">
        <f>VLOOKUP($A685,'Прайс-Лист'!$A$7:$P$608, 7,0)</f>
        <v>24.928929999999998</v>
      </c>
      <c r="O685" s="84">
        <f>VLOOKUP($A685,'Прайс-Лист'!$A$7:$P$608, 10,0)</f>
        <v>46.118520499999995</v>
      </c>
      <c r="P685" s="84">
        <f>VLOOKUP($A685,'Прайс-Лист'!$A$7:$P$608, 11,0)</f>
        <v>1199.0815329999998</v>
      </c>
    </row>
    <row r="686" spans="1:16" x14ac:dyDescent="0.25">
      <c r="A686" s="70" t="s">
        <v>479</v>
      </c>
      <c r="B686" s="70" t="s">
        <v>474</v>
      </c>
      <c r="C686" s="77" t="s">
        <v>480</v>
      </c>
      <c r="D686" s="71" t="s">
        <v>1146</v>
      </c>
      <c r="E686" s="73" t="str">
        <f>VLOOKUP($A686,'Прайс-Лист'!$A$7:$P$608, 4,0)</f>
        <v>S-XXL</v>
      </c>
      <c r="F686" s="88"/>
      <c r="G686" s="96"/>
      <c r="H686" s="96"/>
      <c r="I686" s="96"/>
      <c r="J686" s="96"/>
      <c r="K686" s="96"/>
      <c r="L686" s="72">
        <f>SUM(F686:K686)</f>
        <v>0</v>
      </c>
      <c r="M686" s="73">
        <f>L686*N686</f>
        <v>0</v>
      </c>
      <c r="N686" s="73">
        <f>VLOOKUP($A686,'Прайс-Лист'!$A$7:$P$608, 7,0)</f>
        <v>19.950415549999999</v>
      </c>
      <c r="O686" s="73">
        <f>VLOOKUP($A686,'Прайс-Лист'!$A$7:$P$608, 10,0)</f>
        <v>36.908268767499997</v>
      </c>
      <c r="P686" s="73">
        <f>VLOOKUP($A686,'Прайс-Лист'!$A$7:$P$608, 11,0)</f>
        <v>959.61498795499995</v>
      </c>
    </row>
    <row r="687" spans="1:16" x14ac:dyDescent="0.25">
      <c r="A687" s="70" t="s">
        <v>479</v>
      </c>
      <c r="B687" s="70" t="s">
        <v>474</v>
      </c>
      <c r="C687" s="77" t="s">
        <v>480</v>
      </c>
      <c r="D687" s="71" t="s">
        <v>1178</v>
      </c>
      <c r="E687" s="73" t="str">
        <f>VLOOKUP($A687,'Прайс-Лист'!$A$7:$P$608, 4,0)</f>
        <v>S-XXL</v>
      </c>
      <c r="F687" s="88"/>
      <c r="G687" s="96"/>
      <c r="H687" s="96"/>
      <c r="I687" s="96"/>
      <c r="J687" s="96"/>
      <c r="K687" s="96"/>
      <c r="L687" s="72">
        <f t="shared" si="70"/>
        <v>0</v>
      </c>
      <c r="M687" s="73">
        <f t="shared" si="71"/>
        <v>0</v>
      </c>
      <c r="N687" s="73">
        <f>VLOOKUP($A687,'Прайс-Лист'!$A$7:$P$608, 7,0)</f>
        <v>19.950415549999999</v>
      </c>
      <c r="O687" s="73">
        <f>VLOOKUP($A687,'Прайс-Лист'!$A$7:$P$608, 10,0)</f>
        <v>36.908268767499997</v>
      </c>
      <c r="P687" s="73">
        <f>VLOOKUP($A687,'Прайс-Лист'!$A$7:$P$608, 11,0)</f>
        <v>959.61498795499995</v>
      </c>
    </row>
    <row r="688" spans="1:16" x14ac:dyDescent="0.25">
      <c r="A688" s="82" t="s">
        <v>481</v>
      </c>
      <c r="B688" s="82" t="s">
        <v>474</v>
      </c>
      <c r="C688" s="82" t="s">
        <v>482</v>
      </c>
      <c r="D688" s="83" t="s">
        <v>1120</v>
      </c>
      <c r="E688" s="84" t="str">
        <f>VLOOKUP($A688,'Прайс-Лист'!$A$7:$P$608, 4,0)</f>
        <v>S-XXL</v>
      </c>
      <c r="F688" s="88"/>
      <c r="G688" s="95"/>
      <c r="H688" s="95"/>
      <c r="I688" s="95"/>
      <c r="J688" s="95"/>
      <c r="K688" s="95"/>
      <c r="L688" s="85">
        <f t="shared" si="70"/>
        <v>0</v>
      </c>
      <c r="M688" s="84">
        <f t="shared" si="71"/>
        <v>0</v>
      </c>
      <c r="N688" s="84">
        <f>VLOOKUP($A688,'Прайс-Лист'!$A$7:$P$608, 7,0)</f>
        <v>17.172903799999997</v>
      </c>
      <c r="O688" s="84">
        <f>VLOOKUP($A688,'Прайс-Лист'!$A$7:$P$608, 10,0)</f>
        <v>31.769872029999995</v>
      </c>
      <c r="P688" s="84">
        <f>VLOOKUP($A688,'Прайс-Лист'!$A$7:$P$608, 11,0)</f>
        <v>826.01667277999991</v>
      </c>
    </row>
    <row r="689" spans="1:16" x14ac:dyDescent="0.25">
      <c r="A689" s="82" t="s">
        <v>481</v>
      </c>
      <c r="B689" s="82" t="s">
        <v>474</v>
      </c>
      <c r="C689" s="82" t="s">
        <v>482</v>
      </c>
      <c r="D689" s="83" t="s">
        <v>1177</v>
      </c>
      <c r="E689" s="84" t="str">
        <f>VLOOKUP($A689,'Прайс-Лист'!$A$7:$P$608, 4,0)</f>
        <v>S-XXL</v>
      </c>
      <c r="F689" s="88"/>
      <c r="G689" s="95"/>
      <c r="H689" s="95"/>
      <c r="I689" s="95"/>
      <c r="J689" s="95"/>
      <c r="K689" s="95"/>
      <c r="L689" s="85">
        <f>SUM(F689:K689)</f>
        <v>0</v>
      </c>
      <c r="M689" s="84">
        <f>L689*N689</f>
        <v>0</v>
      </c>
      <c r="N689" s="84">
        <f>VLOOKUP($A689,'Прайс-Лист'!$A$7:$P$608, 7,0)</f>
        <v>17.172903799999997</v>
      </c>
      <c r="O689" s="84">
        <f>VLOOKUP($A689,'Прайс-Лист'!$A$7:$P$608, 10,0)</f>
        <v>31.769872029999995</v>
      </c>
      <c r="P689" s="84">
        <f>VLOOKUP($A689,'Прайс-Лист'!$A$7:$P$608, 11,0)</f>
        <v>826.01667277999991</v>
      </c>
    </row>
    <row r="690" spans="1:16" x14ac:dyDescent="0.25">
      <c r="A690" s="82" t="s">
        <v>481</v>
      </c>
      <c r="B690" s="82" t="s">
        <v>474</v>
      </c>
      <c r="C690" s="82" t="s">
        <v>482</v>
      </c>
      <c r="D690" s="83" t="s">
        <v>1146</v>
      </c>
      <c r="E690" s="84" t="str">
        <f>VLOOKUP($A690,'Прайс-Лист'!$A$7:$P$608, 4,0)</f>
        <v>S-XXL</v>
      </c>
      <c r="F690" s="88"/>
      <c r="G690" s="95"/>
      <c r="H690" s="95"/>
      <c r="I690" s="95"/>
      <c r="J690" s="95"/>
      <c r="K690" s="95"/>
      <c r="L690" s="85">
        <f t="shared" si="70"/>
        <v>0</v>
      </c>
      <c r="M690" s="84">
        <f t="shared" si="71"/>
        <v>0</v>
      </c>
      <c r="N690" s="84">
        <f>VLOOKUP($A690,'Прайс-Лист'!$A$7:$P$608, 7,0)</f>
        <v>17.172903799999997</v>
      </c>
      <c r="O690" s="84">
        <f>VLOOKUP($A690,'Прайс-Лист'!$A$7:$P$608, 10,0)</f>
        <v>31.769872029999995</v>
      </c>
      <c r="P690" s="84">
        <f>VLOOKUP($A690,'Прайс-Лист'!$A$7:$P$608, 11,0)</f>
        <v>826.01667277999991</v>
      </c>
    </row>
    <row r="691" spans="1:16" x14ac:dyDescent="0.25">
      <c r="A691" s="70" t="s">
        <v>483</v>
      </c>
      <c r="B691" s="70" t="s">
        <v>474</v>
      </c>
      <c r="C691" s="77" t="s">
        <v>484</v>
      </c>
      <c r="D691" s="71" t="s">
        <v>1120</v>
      </c>
      <c r="E691" s="73" t="str">
        <f>VLOOKUP($A691,'Прайс-Лист'!$A$7:$P$608, 4,0)</f>
        <v>S-XXL</v>
      </c>
      <c r="F691" s="88"/>
      <c r="G691" s="96"/>
      <c r="H691" s="96"/>
      <c r="I691" s="96"/>
      <c r="J691" s="96"/>
      <c r="K691" s="96"/>
      <c r="L691" s="72">
        <f>SUM(F691:K691)</f>
        <v>0</v>
      </c>
      <c r="M691" s="73">
        <f>L691*N691</f>
        <v>0</v>
      </c>
      <c r="N691" s="73">
        <f>VLOOKUP($A691,'Прайс-Лист'!$A$7:$P$608, 7,0)</f>
        <v>13.8096283</v>
      </c>
      <c r="O691" s="73">
        <f>VLOOKUP($A691,'Прайс-Лист'!$A$7:$P$608, 10,0)</f>
        <v>25.547812355000001</v>
      </c>
      <c r="P691" s="73">
        <f>VLOOKUP($A691,'Прайс-Лист'!$A$7:$P$608, 11,0)</f>
        <v>664.24312123000004</v>
      </c>
    </row>
    <row r="692" spans="1:16" x14ac:dyDescent="0.25">
      <c r="A692" s="70" t="s">
        <v>483</v>
      </c>
      <c r="B692" s="70" t="s">
        <v>474</v>
      </c>
      <c r="C692" s="77" t="s">
        <v>484</v>
      </c>
      <c r="D692" s="71" t="s">
        <v>1146</v>
      </c>
      <c r="E692" s="73" t="str">
        <f>VLOOKUP($A692,'Прайс-Лист'!$A$7:$P$608, 4,0)</f>
        <v>S-XXL</v>
      </c>
      <c r="F692" s="88"/>
      <c r="G692" s="96"/>
      <c r="H692" s="96"/>
      <c r="I692" s="96"/>
      <c r="J692" s="96"/>
      <c r="K692" s="96"/>
      <c r="L692" s="72">
        <f t="shared" si="70"/>
        <v>0</v>
      </c>
      <c r="M692" s="73">
        <f t="shared" si="71"/>
        <v>0</v>
      </c>
      <c r="N692" s="73">
        <f>VLOOKUP($A692,'Прайс-Лист'!$A$7:$P$608, 7,0)</f>
        <v>13.8096283</v>
      </c>
      <c r="O692" s="73">
        <f>VLOOKUP($A692,'Прайс-Лист'!$A$7:$P$608, 10,0)</f>
        <v>25.547812355000001</v>
      </c>
      <c r="P692" s="73">
        <f>VLOOKUP($A692,'Прайс-Лист'!$A$7:$P$608, 11,0)</f>
        <v>664.24312123000004</v>
      </c>
    </row>
    <row r="693" spans="1:16" x14ac:dyDescent="0.25">
      <c r="A693" s="82" t="s">
        <v>485</v>
      </c>
      <c r="B693" s="82" t="s">
        <v>474</v>
      </c>
      <c r="C693" s="82" t="s">
        <v>486</v>
      </c>
      <c r="D693" s="83" t="s">
        <v>1122</v>
      </c>
      <c r="E693" s="84" t="str">
        <f>VLOOKUP($A693,'Прайс-Лист'!$A$7:$P$608, 4,0)</f>
        <v>S-XXL</v>
      </c>
      <c r="F693" s="88"/>
      <c r="G693" s="95"/>
      <c r="H693" s="95"/>
      <c r="I693" s="95"/>
      <c r="J693" s="95"/>
      <c r="K693" s="95"/>
      <c r="L693" s="85">
        <f t="shared" si="70"/>
        <v>0</v>
      </c>
      <c r="M693" s="84">
        <f t="shared" si="71"/>
        <v>0</v>
      </c>
      <c r="N693" s="84">
        <f>VLOOKUP($A693,'Прайс-Лист'!$A$7:$P$608, 7,0)</f>
        <v>8.5055099999999992</v>
      </c>
      <c r="O693" s="84">
        <f>VLOOKUP($A693,'Прайс-Лист'!$A$7:$P$608, 10,0)</f>
        <v>15.735193499999999</v>
      </c>
      <c r="P693" s="84">
        <f>VLOOKUP($A693,'Прайс-Лист'!$A$7:$P$608, 11,0)</f>
        <v>409.11503099999999</v>
      </c>
    </row>
    <row r="694" spans="1:16" x14ac:dyDescent="0.25">
      <c r="A694" s="82" t="s">
        <v>485</v>
      </c>
      <c r="B694" s="82" t="s">
        <v>474</v>
      </c>
      <c r="C694" s="82" t="s">
        <v>486</v>
      </c>
      <c r="D694" s="83" t="s">
        <v>1166</v>
      </c>
      <c r="E694" s="84" t="str">
        <f>VLOOKUP($A694,'Прайс-Лист'!$A$7:$P$608, 4,0)</f>
        <v>S-XXL</v>
      </c>
      <c r="F694" s="88"/>
      <c r="G694" s="95"/>
      <c r="H694" s="95"/>
      <c r="I694" s="95"/>
      <c r="J694" s="95"/>
      <c r="K694" s="95"/>
      <c r="L694" s="85">
        <f>SUM(F694:K694)</f>
        <v>0</v>
      </c>
      <c r="M694" s="84">
        <f>L694*N694</f>
        <v>0</v>
      </c>
      <c r="N694" s="84">
        <f>VLOOKUP($A694,'Прайс-Лист'!$A$7:$P$608, 7,0)</f>
        <v>8.5055099999999992</v>
      </c>
      <c r="O694" s="84">
        <f>VLOOKUP($A694,'Прайс-Лист'!$A$7:$P$608, 10,0)</f>
        <v>15.735193499999999</v>
      </c>
      <c r="P694" s="84">
        <f>VLOOKUP($A694,'Прайс-Лист'!$A$7:$P$608, 11,0)</f>
        <v>409.11503099999999</v>
      </c>
    </row>
    <row r="695" spans="1:16" x14ac:dyDescent="0.25">
      <c r="A695" s="82" t="s">
        <v>485</v>
      </c>
      <c r="B695" s="82" t="s">
        <v>474</v>
      </c>
      <c r="C695" s="82" t="s">
        <v>486</v>
      </c>
      <c r="D695" s="83" t="s">
        <v>1152</v>
      </c>
      <c r="E695" s="84" t="str">
        <f>VLOOKUP($A695,'Прайс-Лист'!$A$7:$P$608, 4,0)</f>
        <v>S-XXL</v>
      </c>
      <c r="F695" s="88"/>
      <c r="G695" s="95"/>
      <c r="H695" s="95"/>
      <c r="I695" s="95"/>
      <c r="J695" s="95"/>
      <c r="K695" s="95"/>
      <c r="L695" s="85">
        <f t="shared" si="70"/>
        <v>0</v>
      </c>
      <c r="M695" s="84">
        <f t="shared" si="71"/>
        <v>0</v>
      </c>
      <c r="N695" s="84">
        <f>VLOOKUP($A695,'Прайс-Лист'!$A$7:$P$608, 7,0)</f>
        <v>8.5055099999999992</v>
      </c>
      <c r="O695" s="84">
        <f>VLOOKUP($A695,'Прайс-Лист'!$A$7:$P$608, 10,0)</f>
        <v>15.735193499999999</v>
      </c>
      <c r="P695" s="84">
        <f>VLOOKUP($A695,'Прайс-Лист'!$A$7:$P$608, 11,0)</f>
        <v>409.11503099999999</v>
      </c>
    </row>
    <row r="696" spans="1:16" x14ac:dyDescent="0.25">
      <c r="A696" s="70" t="s">
        <v>487</v>
      </c>
      <c r="B696" s="70" t="s">
        <v>474</v>
      </c>
      <c r="C696" s="77" t="s">
        <v>488</v>
      </c>
      <c r="D696" s="71" t="s">
        <v>1122</v>
      </c>
      <c r="E696" s="73" t="str">
        <f>VLOOKUP($A696,'Прайс-Лист'!$A$7:$P$608, 4,0)</f>
        <v>S-XXL</v>
      </c>
      <c r="F696" s="88"/>
      <c r="G696" s="96"/>
      <c r="H696" s="96"/>
      <c r="I696" s="96"/>
      <c r="J696" s="96"/>
      <c r="K696" s="96"/>
      <c r="L696" s="72">
        <f t="shared" si="70"/>
        <v>0</v>
      </c>
      <c r="M696" s="73">
        <f t="shared" si="71"/>
        <v>0</v>
      </c>
      <c r="N696" s="73">
        <f>VLOOKUP($A696,'Прайс-Лист'!$A$7:$P$608, 7,0)</f>
        <v>8.5055099999999992</v>
      </c>
      <c r="O696" s="73">
        <f>VLOOKUP($A696,'Прайс-Лист'!$A$7:$P$608, 10,0)</f>
        <v>15.735193499999999</v>
      </c>
      <c r="P696" s="73">
        <f>VLOOKUP($A696,'Прайс-Лист'!$A$7:$P$608, 11,0)</f>
        <v>409.11503099999999</v>
      </c>
    </row>
    <row r="697" spans="1:16" x14ac:dyDescent="0.25">
      <c r="A697" s="70" t="s">
        <v>487</v>
      </c>
      <c r="B697" s="70" t="s">
        <v>474</v>
      </c>
      <c r="C697" s="77" t="s">
        <v>488</v>
      </c>
      <c r="D697" s="71" t="s">
        <v>1119</v>
      </c>
      <c r="E697" s="73" t="str">
        <f>VLOOKUP($A697,'Прайс-Лист'!$A$7:$P$608, 4,0)</f>
        <v>S-XXL</v>
      </c>
      <c r="F697" s="88"/>
      <c r="G697" s="96"/>
      <c r="H697" s="96"/>
      <c r="I697" s="96"/>
      <c r="J697" s="96"/>
      <c r="K697" s="96"/>
      <c r="L697" s="72">
        <f>SUM(F697:K697)</f>
        <v>0</v>
      </c>
      <c r="M697" s="73">
        <f>L697*N697</f>
        <v>0</v>
      </c>
      <c r="N697" s="73">
        <f>VLOOKUP($A697,'Прайс-Лист'!$A$7:$P$608, 7,0)</f>
        <v>8.5055099999999992</v>
      </c>
      <c r="O697" s="73">
        <f>VLOOKUP($A697,'Прайс-Лист'!$A$7:$P$608, 10,0)</f>
        <v>15.735193499999999</v>
      </c>
      <c r="P697" s="73">
        <f>VLOOKUP($A697,'Прайс-Лист'!$A$7:$P$608, 11,0)</f>
        <v>409.11503099999999</v>
      </c>
    </row>
    <row r="698" spans="1:16" x14ac:dyDescent="0.25">
      <c r="A698" s="70" t="s">
        <v>487</v>
      </c>
      <c r="B698" s="70" t="s">
        <v>474</v>
      </c>
      <c r="C698" s="77" t="s">
        <v>488</v>
      </c>
      <c r="D698" s="71" t="s">
        <v>1124</v>
      </c>
      <c r="E698" s="73" t="str">
        <f>VLOOKUP($A698,'Прайс-Лист'!$A$7:$P$608, 4,0)</f>
        <v>S-XXL</v>
      </c>
      <c r="F698" s="88"/>
      <c r="G698" s="96"/>
      <c r="H698" s="96"/>
      <c r="I698" s="96"/>
      <c r="J698" s="96"/>
      <c r="K698" s="96"/>
      <c r="L698" s="72">
        <f>SUM(F698:K698)</f>
        <v>0</v>
      </c>
      <c r="M698" s="73">
        <f>L698*N698</f>
        <v>0</v>
      </c>
      <c r="N698" s="73">
        <f>VLOOKUP($A698,'Прайс-Лист'!$A$7:$P$608, 7,0)</f>
        <v>8.5055099999999992</v>
      </c>
      <c r="O698" s="73">
        <f>VLOOKUP($A698,'Прайс-Лист'!$A$7:$P$608, 10,0)</f>
        <v>15.735193499999999</v>
      </c>
      <c r="P698" s="73">
        <f>VLOOKUP($A698,'Прайс-Лист'!$A$7:$P$608, 11,0)</f>
        <v>409.11503099999999</v>
      </c>
    </row>
    <row r="699" spans="1:16" x14ac:dyDescent="0.25">
      <c r="A699" s="70" t="s">
        <v>487</v>
      </c>
      <c r="B699" s="70" t="s">
        <v>474</v>
      </c>
      <c r="C699" s="77" t="s">
        <v>488</v>
      </c>
      <c r="D699" s="71" t="s">
        <v>1166</v>
      </c>
      <c r="E699" s="73" t="str">
        <f>VLOOKUP($A699,'Прайс-Лист'!$A$7:$P$608, 4,0)</f>
        <v>S-XXL</v>
      </c>
      <c r="F699" s="88"/>
      <c r="G699" s="96"/>
      <c r="H699" s="96"/>
      <c r="I699" s="96"/>
      <c r="J699" s="96"/>
      <c r="K699" s="96"/>
      <c r="L699" s="72">
        <f t="shared" si="70"/>
        <v>0</v>
      </c>
      <c r="M699" s="73">
        <f t="shared" si="71"/>
        <v>0</v>
      </c>
      <c r="N699" s="73">
        <f>VLOOKUP($A699,'Прайс-Лист'!$A$7:$P$608, 7,0)</f>
        <v>8.5055099999999992</v>
      </c>
      <c r="O699" s="73">
        <f>VLOOKUP($A699,'Прайс-Лист'!$A$7:$P$608, 10,0)</f>
        <v>15.735193499999999</v>
      </c>
      <c r="P699" s="73">
        <f>VLOOKUP($A699,'Прайс-Лист'!$A$7:$P$608, 11,0)</f>
        <v>409.11503099999999</v>
      </c>
    </row>
    <row r="700" spans="1:16" x14ac:dyDescent="0.25">
      <c r="A700" s="82" t="s">
        <v>489</v>
      </c>
      <c r="B700" s="82" t="s">
        <v>474</v>
      </c>
      <c r="C700" s="82" t="s">
        <v>490</v>
      </c>
      <c r="D700" s="83" t="s">
        <v>1125</v>
      </c>
      <c r="E700" s="84" t="str">
        <f>VLOOKUP($A700,'Прайс-Лист'!$A$7:$P$608, 4,0)</f>
        <v>30-38"</v>
      </c>
      <c r="F700" s="88"/>
      <c r="G700" s="95"/>
      <c r="H700" s="95"/>
      <c r="I700" s="95"/>
      <c r="J700" s="95"/>
      <c r="K700" s="95"/>
      <c r="L700" s="85">
        <f t="shared" si="70"/>
        <v>0</v>
      </c>
      <c r="M700" s="84">
        <f t="shared" si="71"/>
        <v>0</v>
      </c>
      <c r="N700" s="84">
        <f>VLOOKUP($A700,'Прайс-Лист'!$A$7:$P$608, 7,0)</f>
        <v>40.649102974999998</v>
      </c>
      <c r="O700" s="84">
        <f>VLOOKUP($A700,'Прайс-Лист'!$A$7:$P$608, 10,0)</f>
        <v>75.200840503750001</v>
      </c>
      <c r="P700" s="84">
        <f>VLOOKUP($A700,'Прайс-Лист'!$A$7:$P$608, 11,0)</f>
        <v>1955.2218530975001</v>
      </c>
    </row>
    <row r="701" spans="1:16" x14ac:dyDescent="0.25">
      <c r="A701" s="82" t="s">
        <v>489</v>
      </c>
      <c r="B701" s="82" t="s">
        <v>474</v>
      </c>
      <c r="C701" s="82" t="s">
        <v>490</v>
      </c>
      <c r="D701" s="83" t="s">
        <v>1167</v>
      </c>
      <c r="E701" s="84" t="str">
        <f>VLOOKUP($A701,'Прайс-Лист'!$A$7:$P$608, 4,0)</f>
        <v>30-38"</v>
      </c>
      <c r="F701" s="88"/>
      <c r="G701" s="95"/>
      <c r="H701" s="95"/>
      <c r="I701" s="95"/>
      <c r="J701" s="95"/>
      <c r="K701" s="95"/>
      <c r="L701" s="85">
        <f>SUM(F701:K701)</f>
        <v>0</v>
      </c>
      <c r="M701" s="84">
        <f>L701*N701</f>
        <v>0</v>
      </c>
      <c r="N701" s="84">
        <f>VLOOKUP($A701,'Прайс-Лист'!$A$7:$P$608, 7,0)</f>
        <v>40.649102974999998</v>
      </c>
      <c r="O701" s="84">
        <f>VLOOKUP($A701,'Прайс-Лист'!$A$7:$P$608, 10,0)</f>
        <v>75.200840503750001</v>
      </c>
      <c r="P701" s="84">
        <f>VLOOKUP($A701,'Прайс-Лист'!$A$7:$P$608, 11,0)</f>
        <v>1955.2218530975001</v>
      </c>
    </row>
    <row r="702" spans="1:16" x14ac:dyDescent="0.25">
      <c r="A702" s="82" t="s">
        <v>489</v>
      </c>
      <c r="B702" s="82" t="s">
        <v>474</v>
      </c>
      <c r="C702" s="82" t="s">
        <v>490</v>
      </c>
      <c r="D702" s="83" t="s">
        <v>1162</v>
      </c>
      <c r="E702" s="84" t="str">
        <f>VLOOKUP($A702,'Прайс-Лист'!$A$7:$P$608, 4,0)</f>
        <v>30-38"</v>
      </c>
      <c r="F702" s="88"/>
      <c r="G702" s="95"/>
      <c r="H702" s="95"/>
      <c r="I702" s="95"/>
      <c r="J702" s="95"/>
      <c r="K702" s="95"/>
      <c r="L702" s="85">
        <f t="shared" si="70"/>
        <v>0</v>
      </c>
      <c r="M702" s="84">
        <f t="shared" si="71"/>
        <v>0</v>
      </c>
      <c r="N702" s="84">
        <f>VLOOKUP($A702,'Прайс-Лист'!$A$7:$P$608, 7,0)</f>
        <v>40.649102974999998</v>
      </c>
      <c r="O702" s="84">
        <f>VLOOKUP($A702,'Прайс-Лист'!$A$7:$P$608, 10,0)</f>
        <v>75.200840503750001</v>
      </c>
      <c r="P702" s="84">
        <f>VLOOKUP($A702,'Прайс-Лист'!$A$7:$P$608, 11,0)</f>
        <v>1955.2218530975001</v>
      </c>
    </row>
    <row r="703" spans="1:16" x14ac:dyDescent="0.25">
      <c r="A703" s="70" t="s">
        <v>491</v>
      </c>
      <c r="B703" s="70" t="s">
        <v>474</v>
      </c>
      <c r="C703" s="77" t="s">
        <v>492</v>
      </c>
      <c r="D703" s="71" t="s">
        <v>1146</v>
      </c>
      <c r="E703" s="73" t="str">
        <f>VLOOKUP($A703,'Прайс-Лист'!$A$7:$P$608, 4,0)</f>
        <v>30-38"</v>
      </c>
      <c r="F703" s="88"/>
      <c r="G703" s="96"/>
      <c r="H703" s="96"/>
      <c r="I703" s="96"/>
      <c r="J703" s="96"/>
      <c r="K703" s="96"/>
      <c r="L703" s="72">
        <f t="shared" si="70"/>
        <v>0</v>
      </c>
      <c r="M703" s="73">
        <f t="shared" si="71"/>
        <v>0</v>
      </c>
      <c r="N703" s="73">
        <f>VLOOKUP($A703,'Прайс-Лист'!$A$7:$P$608, 7,0)</f>
        <v>36.828013624999997</v>
      </c>
      <c r="O703" s="73">
        <f>VLOOKUP($A703,'Прайс-Лист'!$A$7:$P$608, 10,0)</f>
        <v>68.131825206249999</v>
      </c>
      <c r="P703" s="73">
        <f>VLOOKUP($A703,'Прайс-Лист'!$A$7:$P$608, 11,0)</f>
        <v>1771.4274553625</v>
      </c>
    </row>
    <row r="704" spans="1:16" x14ac:dyDescent="0.25">
      <c r="A704" s="70" t="s">
        <v>491</v>
      </c>
      <c r="B704" s="70" t="s">
        <v>474</v>
      </c>
      <c r="C704" s="77" t="s">
        <v>492</v>
      </c>
      <c r="D704" s="71" t="s">
        <v>1162</v>
      </c>
      <c r="E704" s="73" t="str">
        <f>VLOOKUP($A704,'Прайс-Лист'!$A$7:$P$608, 4,0)</f>
        <v>30-38"</v>
      </c>
      <c r="F704" s="88"/>
      <c r="G704" s="96">
        <v>1</v>
      </c>
      <c r="H704" s="96">
        <v>1</v>
      </c>
      <c r="I704" s="96">
        <v>2</v>
      </c>
      <c r="J704" s="96">
        <v>2</v>
      </c>
      <c r="K704" s="96"/>
      <c r="L704" s="72">
        <f>SUM(F704:K704)</f>
        <v>6</v>
      </c>
      <c r="M704" s="73">
        <f>L704*N704</f>
        <v>220.96808174999998</v>
      </c>
      <c r="N704" s="73">
        <f>VLOOKUP($A704,'Прайс-Лист'!$A$7:$P$608, 7,0)</f>
        <v>36.828013624999997</v>
      </c>
      <c r="O704" s="73">
        <f>VLOOKUP($A704,'Прайс-Лист'!$A$7:$P$608, 10,0)</f>
        <v>68.131825206249999</v>
      </c>
      <c r="P704" s="73">
        <f>VLOOKUP($A704,'Прайс-Лист'!$A$7:$P$608, 11,0)</f>
        <v>1771.4274553625</v>
      </c>
    </row>
    <row r="705" spans="1:16" x14ac:dyDescent="0.25">
      <c r="A705" s="70" t="s">
        <v>491</v>
      </c>
      <c r="B705" s="70" t="s">
        <v>474</v>
      </c>
      <c r="C705" s="77" t="s">
        <v>492</v>
      </c>
      <c r="D705" s="71" t="s">
        <v>1154</v>
      </c>
      <c r="E705" s="73" t="str">
        <f>VLOOKUP($A705,'Прайс-Лист'!$A$7:$P$608, 4,0)</f>
        <v>30-38"</v>
      </c>
      <c r="F705" s="88"/>
      <c r="G705" s="96"/>
      <c r="H705" s="96">
        <v>1</v>
      </c>
      <c r="I705" s="96">
        <v>1</v>
      </c>
      <c r="J705" s="96">
        <v>1</v>
      </c>
      <c r="K705" s="96"/>
      <c r="L705" s="72">
        <f t="shared" si="70"/>
        <v>3</v>
      </c>
      <c r="M705" s="73">
        <f t="shared" si="71"/>
        <v>110.48404087499999</v>
      </c>
      <c r="N705" s="73">
        <f>VLOOKUP($A705,'Прайс-Лист'!$A$7:$P$608, 7,0)</f>
        <v>36.828013624999997</v>
      </c>
      <c r="O705" s="73">
        <f>VLOOKUP($A705,'Прайс-Лист'!$A$7:$P$608, 10,0)</f>
        <v>68.131825206249999</v>
      </c>
      <c r="P705" s="73">
        <f>VLOOKUP($A705,'Прайс-Лист'!$A$7:$P$608, 11,0)</f>
        <v>1771.4274553625</v>
      </c>
    </row>
    <row r="706" spans="1:16" x14ac:dyDescent="0.25">
      <c r="A706" s="82" t="s">
        <v>493</v>
      </c>
      <c r="B706" s="82" t="s">
        <v>474</v>
      </c>
      <c r="C706" s="82" t="s">
        <v>494</v>
      </c>
      <c r="D706" s="83" t="s">
        <v>1179</v>
      </c>
      <c r="E706" s="84" t="str">
        <f>VLOOKUP($A706,'Прайс-Лист'!$A$7:$P$608, 4,0)</f>
        <v>30-38"</v>
      </c>
      <c r="F706" s="88"/>
      <c r="G706" s="95"/>
      <c r="H706" s="95"/>
      <c r="I706" s="95"/>
      <c r="J706" s="95"/>
      <c r="K706" s="95"/>
      <c r="L706" s="85">
        <f t="shared" si="70"/>
        <v>0</v>
      </c>
      <c r="M706" s="84">
        <f t="shared" si="71"/>
        <v>0</v>
      </c>
      <c r="N706" s="84">
        <f>VLOOKUP($A706,'Прайс-Лист'!$A$7:$P$608, 7,0)</f>
        <v>45.909129239999999</v>
      </c>
      <c r="O706" s="84">
        <f>VLOOKUP($A706,'Прайс-Лист'!$A$7:$P$608, 10,0)</f>
        <v>84.931889093999999</v>
      </c>
      <c r="P706" s="84">
        <f>VLOOKUP($A706,'Прайс-Лист'!$A$7:$P$608, 11,0)</f>
        <v>2208.2291164439998</v>
      </c>
    </row>
    <row r="707" spans="1:16" x14ac:dyDescent="0.25">
      <c r="A707" s="82" t="s">
        <v>493</v>
      </c>
      <c r="B707" s="82" t="s">
        <v>474</v>
      </c>
      <c r="C707" s="82" t="s">
        <v>494</v>
      </c>
      <c r="D707" s="83" t="s">
        <v>1180</v>
      </c>
      <c r="E707" s="84" t="str">
        <f>VLOOKUP($A707,'Прайс-Лист'!$A$7:$P$608, 4,0)</f>
        <v>30-38"</v>
      </c>
      <c r="F707" s="88"/>
      <c r="G707" s="95"/>
      <c r="H707" s="95"/>
      <c r="I707" s="95"/>
      <c r="J707" s="95"/>
      <c r="K707" s="95"/>
      <c r="L707" s="85">
        <f>SUM(F707:K707)</f>
        <v>0</v>
      </c>
      <c r="M707" s="84">
        <f>L707*N707</f>
        <v>0</v>
      </c>
      <c r="N707" s="84">
        <f>VLOOKUP($A707,'Прайс-Лист'!$A$7:$P$608, 7,0)</f>
        <v>45.909129239999999</v>
      </c>
      <c r="O707" s="84">
        <f>VLOOKUP($A707,'Прайс-Лист'!$A$7:$P$608, 10,0)</f>
        <v>84.931889093999999</v>
      </c>
      <c r="P707" s="84">
        <f>VLOOKUP($A707,'Прайс-Лист'!$A$7:$P$608, 11,0)</f>
        <v>2208.2291164439998</v>
      </c>
    </row>
    <row r="708" spans="1:16" x14ac:dyDescent="0.25">
      <c r="A708" s="82" t="s">
        <v>493</v>
      </c>
      <c r="B708" s="82" t="s">
        <v>474</v>
      </c>
      <c r="C708" s="82" t="s">
        <v>494</v>
      </c>
      <c r="D708" s="83" t="s">
        <v>1113</v>
      </c>
      <c r="E708" s="84" t="str">
        <f>VLOOKUP($A708,'Прайс-Лист'!$A$7:$P$608, 4,0)</f>
        <v>30-38"</v>
      </c>
      <c r="F708" s="88"/>
      <c r="G708" s="95"/>
      <c r="H708" s="95"/>
      <c r="I708" s="95"/>
      <c r="J708" s="95"/>
      <c r="K708" s="95"/>
      <c r="L708" s="85">
        <f t="shared" si="70"/>
        <v>0</v>
      </c>
      <c r="M708" s="84">
        <f t="shared" si="71"/>
        <v>0</v>
      </c>
      <c r="N708" s="84">
        <f>VLOOKUP($A708,'Прайс-Лист'!$A$7:$P$608, 7,0)</f>
        <v>45.909129239999999</v>
      </c>
      <c r="O708" s="84">
        <f>VLOOKUP($A708,'Прайс-Лист'!$A$7:$P$608, 10,0)</f>
        <v>84.931889093999999</v>
      </c>
      <c r="P708" s="84">
        <f>VLOOKUP($A708,'Прайс-Лист'!$A$7:$P$608, 11,0)</f>
        <v>2208.2291164439998</v>
      </c>
    </row>
    <row r="709" spans="1:16" x14ac:dyDescent="0.25">
      <c r="A709" s="77" t="s">
        <v>495</v>
      </c>
      <c r="B709" s="77" t="s">
        <v>474</v>
      </c>
      <c r="C709" s="77" t="s">
        <v>496</v>
      </c>
      <c r="D709" s="91" t="s">
        <v>1162</v>
      </c>
      <c r="E709" s="92" t="str">
        <f>VLOOKUP($A709,'Прайс-Лист'!$A$7:$P$608, 4,0)</f>
        <v>30-38"</v>
      </c>
      <c r="F709" s="88"/>
      <c r="G709" s="97"/>
      <c r="H709" s="97"/>
      <c r="I709" s="97"/>
      <c r="J709" s="97"/>
      <c r="K709" s="97"/>
      <c r="L709" s="15">
        <f>SUM(F709:K709)</f>
        <v>0</v>
      </c>
      <c r="M709" s="92">
        <f>L709*N709</f>
        <v>0</v>
      </c>
      <c r="N709" s="92">
        <f>VLOOKUP($A709,'Прайс-Лист'!$A$7:$P$608, 7,0)</f>
        <v>36.590292699999999</v>
      </c>
      <c r="O709" s="92">
        <f>VLOOKUP($A709,'Прайс-Лист'!$A$7:$P$608, 10,0)</f>
        <v>67.692041494999998</v>
      </c>
      <c r="P709" s="92">
        <f>VLOOKUP($A709,'Прайс-Лист'!$A$7:$P$608, 11,0)</f>
        <v>1759.9930788699999</v>
      </c>
    </row>
    <row r="710" spans="1:16" x14ac:dyDescent="0.25">
      <c r="A710" s="77" t="s">
        <v>495</v>
      </c>
      <c r="B710" s="77" t="s">
        <v>474</v>
      </c>
      <c r="C710" s="77" t="s">
        <v>496</v>
      </c>
      <c r="D710" s="91" t="s">
        <v>1146</v>
      </c>
      <c r="E710" s="92" t="str">
        <f>VLOOKUP($A710,'Прайс-Лист'!$A$7:$P$608, 4,0)</f>
        <v>30-38"</v>
      </c>
      <c r="F710" s="88"/>
      <c r="G710" s="97"/>
      <c r="H710" s="97"/>
      <c r="I710" s="97"/>
      <c r="J710" s="97"/>
      <c r="K710" s="97"/>
      <c r="L710" s="15">
        <f t="shared" si="70"/>
        <v>0</v>
      </c>
      <c r="M710" s="92">
        <f t="shared" si="71"/>
        <v>0</v>
      </c>
      <c r="N710" s="92">
        <f>VLOOKUP($A710,'Прайс-Лист'!$A$7:$P$608, 7,0)</f>
        <v>36.590292699999999</v>
      </c>
      <c r="O710" s="92">
        <f>VLOOKUP($A710,'Прайс-Лист'!$A$7:$P$608, 10,0)</f>
        <v>67.692041494999998</v>
      </c>
      <c r="P710" s="92">
        <f>VLOOKUP($A710,'Прайс-Лист'!$A$7:$P$608, 11,0)</f>
        <v>1759.9930788699999</v>
      </c>
    </row>
    <row r="711" spans="1:16" x14ac:dyDescent="0.25">
      <c r="A711" s="82" t="s">
        <v>497</v>
      </c>
      <c r="B711" s="82" t="s">
        <v>474</v>
      </c>
      <c r="C711" s="82" t="s">
        <v>498</v>
      </c>
      <c r="D711" s="83" t="s">
        <v>1167</v>
      </c>
      <c r="E711" s="84" t="str">
        <f>VLOOKUP($A711,'Прайс-Лист'!$A$7:$P$608, 4,0)</f>
        <v>30-38"</v>
      </c>
      <c r="F711" s="88"/>
      <c r="G711" s="95"/>
      <c r="H711" s="95"/>
      <c r="I711" s="95"/>
      <c r="J711" s="95"/>
      <c r="K711" s="95"/>
      <c r="L711" s="85">
        <f>SUM(F711:K711)</f>
        <v>0</v>
      </c>
      <c r="M711" s="84">
        <f>L711*N711</f>
        <v>0</v>
      </c>
      <c r="N711" s="84">
        <f>VLOOKUP($A711,'Прайс-Лист'!$A$7:$P$608, 7,0)</f>
        <v>32.595469127000001</v>
      </c>
      <c r="O711" s="84">
        <f>VLOOKUP($A711,'Прайс-Лист'!$A$7:$P$608, 10,0)</f>
        <v>60.301617884950005</v>
      </c>
      <c r="P711" s="84">
        <f>VLOOKUP($A711,'Прайс-Лист'!$A$7:$P$608, 11,0)</f>
        <v>1567.8420650087</v>
      </c>
    </row>
    <row r="712" spans="1:16" x14ac:dyDescent="0.25">
      <c r="A712" s="82" t="s">
        <v>497</v>
      </c>
      <c r="B712" s="82" t="s">
        <v>474</v>
      </c>
      <c r="C712" s="82" t="s">
        <v>498</v>
      </c>
      <c r="D712" s="83" t="s">
        <v>1125</v>
      </c>
      <c r="E712" s="84" t="str">
        <f>VLOOKUP($A712,'Прайс-Лист'!$A$7:$P$608, 4,0)</f>
        <v>30-38"</v>
      </c>
      <c r="F712" s="88"/>
      <c r="G712" s="95"/>
      <c r="H712" s="95"/>
      <c r="I712" s="95"/>
      <c r="J712" s="95"/>
      <c r="K712" s="95"/>
      <c r="L712" s="85">
        <f t="shared" si="70"/>
        <v>0</v>
      </c>
      <c r="M712" s="84">
        <f t="shared" si="71"/>
        <v>0</v>
      </c>
      <c r="N712" s="84">
        <f>VLOOKUP($A712,'Прайс-Лист'!$A$7:$P$608, 7,0)</f>
        <v>32.595469127000001</v>
      </c>
      <c r="O712" s="84">
        <f>VLOOKUP($A712,'Прайс-Лист'!$A$7:$P$608, 10,0)</f>
        <v>60.301617884950005</v>
      </c>
      <c r="P712" s="84">
        <f>VLOOKUP($A712,'Прайс-Лист'!$A$7:$P$608, 11,0)</f>
        <v>1567.8420650087</v>
      </c>
    </row>
    <row r="713" spans="1:16" x14ac:dyDescent="0.25">
      <c r="A713" s="77" t="s">
        <v>499</v>
      </c>
      <c r="B713" s="77" t="s">
        <v>474</v>
      </c>
      <c r="C713" s="77" t="s">
        <v>500</v>
      </c>
      <c r="D713" s="71" t="s">
        <v>1162</v>
      </c>
      <c r="E713" s="73" t="str">
        <f>VLOOKUP($A713,'Прайс-Лист'!$A$7:$P$608, 4,0)</f>
        <v>30-38"</v>
      </c>
      <c r="F713" s="88"/>
      <c r="G713" s="96"/>
      <c r="H713" s="96"/>
      <c r="I713" s="96"/>
      <c r="J713" s="96"/>
      <c r="K713" s="96"/>
      <c r="L713" s="72">
        <f>SUM(F713:K713)</f>
        <v>0</v>
      </c>
      <c r="M713" s="73">
        <f>L713*N713</f>
        <v>0</v>
      </c>
      <c r="N713" s="73">
        <f>VLOOKUP($A713,'Прайс-Лист'!$A$7:$P$608, 7,0)</f>
        <v>30.509403924999997</v>
      </c>
      <c r="O713" s="73">
        <f>VLOOKUP($A713,'Прайс-Лист'!$A$7:$P$608, 10,0)</f>
        <v>56.442397261250001</v>
      </c>
      <c r="P713" s="73">
        <f>VLOOKUP($A713,'Прайс-Лист'!$A$7:$P$608, 11,0)</f>
        <v>1467.5023287925001</v>
      </c>
    </row>
    <row r="714" spans="1:16" x14ac:dyDescent="0.25">
      <c r="A714" s="77" t="s">
        <v>499</v>
      </c>
      <c r="B714" s="77" t="s">
        <v>474</v>
      </c>
      <c r="C714" s="77" t="s">
        <v>500</v>
      </c>
      <c r="D714" s="71" t="s">
        <v>1146</v>
      </c>
      <c r="E714" s="73" t="str">
        <f>VLOOKUP($A714,'Прайс-Лист'!$A$7:$P$608, 4,0)</f>
        <v>30-38"</v>
      </c>
      <c r="F714" s="88"/>
      <c r="G714" s="96"/>
      <c r="H714" s="96"/>
      <c r="I714" s="96"/>
      <c r="J714" s="96"/>
      <c r="K714" s="96"/>
      <c r="L714" s="72">
        <f t="shared" si="70"/>
        <v>0</v>
      </c>
      <c r="M714" s="73">
        <f t="shared" si="71"/>
        <v>0</v>
      </c>
      <c r="N714" s="73">
        <f>VLOOKUP($A714,'Прайс-Лист'!$A$7:$P$608, 7,0)</f>
        <v>30.509403924999997</v>
      </c>
      <c r="O714" s="73">
        <f>VLOOKUP($A714,'Прайс-Лист'!$A$7:$P$608, 10,0)</f>
        <v>56.442397261250001</v>
      </c>
      <c r="P714" s="73">
        <f>VLOOKUP($A714,'Прайс-Лист'!$A$7:$P$608, 11,0)</f>
        <v>1467.5023287925001</v>
      </c>
    </row>
    <row r="715" spans="1:16" x14ac:dyDescent="0.25">
      <c r="A715" s="82" t="s">
        <v>501</v>
      </c>
      <c r="B715" s="82" t="s">
        <v>474</v>
      </c>
      <c r="C715" s="82" t="s">
        <v>502</v>
      </c>
      <c r="D715" s="83" t="s">
        <v>1146</v>
      </c>
      <c r="E715" s="84" t="str">
        <f>VLOOKUP($A715,'Прайс-Лист'!$A$7:$P$608, 4,0)</f>
        <v>30-38"</v>
      </c>
      <c r="F715" s="88"/>
      <c r="G715" s="95"/>
      <c r="H715" s="95"/>
      <c r="I715" s="95"/>
      <c r="J715" s="95"/>
      <c r="K715" s="95"/>
      <c r="L715" s="85">
        <f t="shared" si="70"/>
        <v>0</v>
      </c>
      <c r="M715" s="84">
        <f t="shared" si="71"/>
        <v>0</v>
      </c>
      <c r="N715" s="84">
        <f>VLOOKUP($A715,'Прайс-Лист'!$A$7:$P$608, 7,0)</f>
        <v>29.178857174999994</v>
      </c>
      <c r="O715" s="84">
        <f>VLOOKUP($A715,'Прайс-Лист'!$A$7:$P$608, 10,0)</f>
        <v>53.980885773749989</v>
      </c>
      <c r="P715" s="84">
        <f>VLOOKUP($A715,'Прайс-Лист'!$A$7:$P$608, 11,0)</f>
        <v>1403.5030301174997</v>
      </c>
    </row>
    <row r="716" spans="1:16" x14ac:dyDescent="0.25">
      <c r="A716" s="82" t="s">
        <v>501</v>
      </c>
      <c r="B716" s="82" t="s">
        <v>474</v>
      </c>
      <c r="C716" s="82" t="s">
        <v>502</v>
      </c>
      <c r="D716" s="83" t="s">
        <v>1162</v>
      </c>
      <c r="E716" s="84" t="str">
        <f>VLOOKUP($A716,'Прайс-Лист'!$A$7:$P$608, 4,0)</f>
        <v>30-38"</v>
      </c>
      <c r="F716" s="88"/>
      <c r="G716" s="95"/>
      <c r="H716" s="95"/>
      <c r="I716" s="95"/>
      <c r="J716" s="95"/>
      <c r="K716" s="95"/>
      <c r="L716" s="85">
        <f>SUM(F716:K716)</f>
        <v>0</v>
      </c>
      <c r="M716" s="84">
        <f>L716*N716</f>
        <v>0</v>
      </c>
      <c r="N716" s="84">
        <f>VLOOKUP($A716,'Прайс-Лист'!$A$7:$P$608, 7,0)</f>
        <v>29.178857174999994</v>
      </c>
      <c r="O716" s="84">
        <f>VLOOKUP($A716,'Прайс-Лист'!$A$7:$P$608, 10,0)</f>
        <v>53.980885773749989</v>
      </c>
      <c r="P716" s="84">
        <f>VLOOKUP($A716,'Прайс-Лист'!$A$7:$P$608, 11,0)</f>
        <v>1403.5030301174997</v>
      </c>
    </row>
    <row r="717" spans="1:16" x14ac:dyDescent="0.25">
      <c r="A717" s="82" t="s">
        <v>501</v>
      </c>
      <c r="B717" s="82" t="s">
        <v>474</v>
      </c>
      <c r="C717" s="82" t="s">
        <v>502</v>
      </c>
      <c r="D717" s="83" t="s">
        <v>1154</v>
      </c>
      <c r="E717" s="84" t="str">
        <f>VLOOKUP($A717,'Прайс-Лист'!$A$7:$P$608, 4,0)</f>
        <v>30-38"</v>
      </c>
      <c r="F717" s="88"/>
      <c r="G717" s="95"/>
      <c r="H717" s="95"/>
      <c r="I717" s="95"/>
      <c r="J717" s="95"/>
      <c r="K717" s="95"/>
      <c r="L717" s="85">
        <f t="shared" si="70"/>
        <v>0</v>
      </c>
      <c r="M717" s="84">
        <f t="shared" si="71"/>
        <v>0</v>
      </c>
      <c r="N717" s="84">
        <f>VLOOKUP($A717,'Прайс-Лист'!$A$7:$P$608, 7,0)</f>
        <v>29.178857174999994</v>
      </c>
      <c r="O717" s="84">
        <f>VLOOKUP($A717,'Прайс-Лист'!$A$7:$P$608, 10,0)</f>
        <v>53.980885773749989</v>
      </c>
      <c r="P717" s="84">
        <f>VLOOKUP($A717,'Прайс-Лист'!$A$7:$P$608, 11,0)</f>
        <v>1403.5030301174997</v>
      </c>
    </row>
    <row r="718" spans="1:16" x14ac:dyDescent="0.25">
      <c r="A718" s="31" t="s">
        <v>503</v>
      </c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1:16" s="1" customFormat="1" x14ac:dyDescent="0.25">
      <c r="A719" s="66" t="s">
        <v>1099</v>
      </c>
      <c r="B719" s="66" t="s">
        <v>1100</v>
      </c>
      <c r="C719" s="67" t="s">
        <v>1101</v>
      </c>
      <c r="D719" s="66" t="s">
        <v>1102</v>
      </c>
      <c r="E719" s="68" t="s">
        <v>12</v>
      </c>
      <c r="F719" s="69">
        <v>8</v>
      </c>
      <c r="G719" s="69">
        <v>10</v>
      </c>
      <c r="H719" s="69">
        <v>12</v>
      </c>
      <c r="I719" s="69">
        <v>14</v>
      </c>
      <c r="J719" s="69">
        <v>16</v>
      </c>
      <c r="K719" s="69"/>
      <c r="L719" s="68" t="s">
        <v>1108</v>
      </c>
      <c r="M719" s="68" t="s">
        <v>1109</v>
      </c>
      <c r="N719" s="68" t="s">
        <v>1110</v>
      </c>
      <c r="O719" s="68" t="s">
        <v>10</v>
      </c>
      <c r="P719" s="68" t="s">
        <v>11</v>
      </c>
    </row>
    <row r="720" spans="1:16" x14ac:dyDescent="0.25">
      <c r="A720" s="70" t="s">
        <v>504</v>
      </c>
      <c r="B720" s="70" t="s">
        <v>503</v>
      </c>
      <c r="C720" s="70" t="s">
        <v>505</v>
      </c>
      <c r="D720" s="71" t="s">
        <v>1175</v>
      </c>
      <c r="E720" s="73" t="str">
        <f>VLOOKUP($A720,'Прайс-Лист'!$A$7:$P$608, 4,0)</f>
        <v>8-16</v>
      </c>
      <c r="F720" s="96"/>
      <c r="G720" s="96"/>
      <c r="H720" s="96"/>
      <c r="I720" s="96"/>
      <c r="J720" s="96"/>
      <c r="K720" s="88"/>
      <c r="L720" s="72">
        <f>SUM(F720:K720)</f>
        <v>0</v>
      </c>
      <c r="M720" s="73">
        <f>L720*N720</f>
        <v>0</v>
      </c>
      <c r="N720" s="73">
        <f>VLOOKUP($A720,'Прайс-Лист'!$A$7:$P$608, 7,0)</f>
        <v>115.39353436</v>
      </c>
      <c r="O720" s="73">
        <f>VLOOKUP($A720,'Прайс-Лист'!$A$7:$P$608, 10,0)</f>
        <v>213.47803856600001</v>
      </c>
      <c r="P720" s="73">
        <f>VLOOKUP($A720,'Прайс-Лист'!$A$7:$P$608, 11,0)</f>
        <v>5550.4290027160005</v>
      </c>
    </row>
    <row r="721" spans="1:16" x14ac:dyDescent="0.25">
      <c r="A721" s="70" t="s">
        <v>504</v>
      </c>
      <c r="B721" s="70" t="s">
        <v>503</v>
      </c>
      <c r="C721" s="70" t="s">
        <v>505</v>
      </c>
      <c r="D721" s="71" t="s">
        <v>1176</v>
      </c>
      <c r="E721" s="73" t="str">
        <f>VLOOKUP($A721,'Прайс-Лист'!$A$7:$P$608, 4,0)</f>
        <v>8-16</v>
      </c>
      <c r="F721" s="96"/>
      <c r="G721" s="96"/>
      <c r="H721" s="96"/>
      <c r="I721" s="96"/>
      <c r="J721" s="96"/>
      <c r="K721" s="88"/>
      <c r="L721" s="72">
        <f t="shared" ref="L721:L763" si="72">SUM(F721:K721)</f>
        <v>0</v>
      </c>
      <c r="M721" s="73">
        <f t="shared" ref="M721:M763" si="73">L721*N721</f>
        <v>0</v>
      </c>
      <c r="N721" s="73">
        <f>VLOOKUP($A721,'Прайс-Лист'!$A$7:$P$608, 7,0)</f>
        <v>115.39353436</v>
      </c>
      <c r="O721" s="73">
        <f>VLOOKUP($A721,'Прайс-Лист'!$A$7:$P$608, 10,0)</f>
        <v>213.47803856600001</v>
      </c>
      <c r="P721" s="73">
        <f>VLOOKUP($A721,'Прайс-Лист'!$A$7:$P$608, 11,0)</f>
        <v>5550.4290027160005</v>
      </c>
    </row>
    <row r="722" spans="1:16" x14ac:dyDescent="0.25">
      <c r="A722" s="82" t="s">
        <v>506</v>
      </c>
      <c r="B722" s="82" t="s">
        <v>503</v>
      </c>
      <c r="C722" s="82" t="s">
        <v>507</v>
      </c>
      <c r="D722" s="83" t="s">
        <v>1147</v>
      </c>
      <c r="E722" s="84" t="str">
        <f>VLOOKUP($A722,'Прайс-Лист'!$A$7:$P$608, 4,0)</f>
        <v>8-16</v>
      </c>
      <c r="F722" s="95"/>
      <c r="G722" s="95"/>
      <c r="H722" s="95"/>
      <c r="I722" s="95"/>
      <c r="J722" s="95"/>
      <c r="K722" s="88"/>
      <c r="L722" s="85">
        <f t="shared" si="72"/>
        <v>0</v>
      </c>
      <c r="M722" s="84">
        <f t="shared" si="73"/>
        <v>0</v>
      </c>
      <c r="N722" s="84">
        <f>VLOOKUP($A722,'Прайс-Лист'!$A$7:$P$608, 7,0)</f>
        <v>32.817777303999996</v>
      </c>
      <c r="O722" s="84">
        <f>VLOOKUP($A722,'Прайс-Лист'!$A$7:$P$608, 10,0)</f>
        <v>60.712888012399993</v>
      </c>
      <c r="P722" s="84">
        <f>VLOOKUP($A722,'Прайс-Лист'!$A$7:$P$608, 11,0)</f>
        <v>1578.5350883223998</v>
      </c>
    </row>
    <row r="723" spans="1:16" x14ac:dyDescent="0.25">
      <c r="A723" s="82" t="s">
        <v>506</v>
      </c>
      <c r="B723" s="82" t="s">
        <v>503</v>
      </c>
      <c r="C723" s="82" t="s">
        <v>507</v>
      </c>
      <c r="D723" s="83" t="s">
        <v>1129</v>
      </c>
      <c r="E723" s="84" t="str">
        <f>VLOOKUP($A723,'Прайс-Лист'!$A$7:$P$608, 4,0)</f>
        <v>8-16</v>
      </c>
      <c r="F723" s="95"/>
      <c r="G723" s="95"/>
      <c r="H723" s="95"/>
      <c r="I723" s="95"/>
      <c r="J723" s="95"/>
      <c r="K723" s="88"/>
      <c r="L723" s="85">
        <f>SUM(F723:K723)</f>
        <v>0</v>
      </c>
      <c r="M723" s="84">
        <f>L723*N723</f>
        <v>0</v>
      </c>
      <c r="N723" s="84">
        <f>VLOOKUP($A723,'Прайс-Лист'!$A$7:$P$608, 7,0)</f>
        <v>32.817777303999996</v>
      </c>
      <c r="O723" s="84">
        <f>VLOOKUP($A723,'Прайс-Лист'!$A$7:$P$608, 10,0)</f>
        <v>60.712888012399993</v>
      </c>
      <c r="P723" s="84">
        <f>VLOOKUP($A723,'Прайс-Лист'!$A$7:$P$608, 11,0)</f>
        <v>1578.5350883223998</v>
      </c>
    </row>
    <row r="724" spans="1:16" x14ac:dyDescent="0.25">
      <c r="A724" s="82" t="s">
        <v>506</v>
      </c>
      <c r="B724" s="82" t="s">
        <v>503</v>
      </c>
      <c r="C724" s="82" t="s">
        <v>507</v>
      </c>
      <c r="D724" s="83" t="s">
        <v>1136</v>
      </c>
      <c r="E724" s="84" t="str">
        <f>VLOOKUP($A724,'Прайс-Лист'!$A$7:$P$608, 4,0)</f>
        <v>8-16</v>
      </c>
      <c r="F724" s="95"/>
      <c r="G724" s="95"/>
      <c r="H724" s="95"/>
      <c r="I724" s="95"/>
      <c r="J724" s="95"/>
      <c r="K724" s="88"/>
      <c r="L724" s="85">
        <f t="shared" si="72"/>
        <v>0</v>
      </c>
      <c r="M724" s="84">
        <f t="shared" si="73"/>
        <v>0</v>
      </c>
      <c r="N724" s="84">
        <f>VLOOKUP($A724,'Прайс-Лист'!$A$7:$P$608, 7,0)</f>
        <v>32.817777303999996</v>
      </c>
      <c r="O724" s="84">
        <f>VLOOKUP($A724,'Прайс-Лист'!$A$7:$P$608, 10,0)</f>
        <v>60.712888012399993</v>
      </c>
      <c r="P724" s="84">
        <f>VLOOKUP($A724,'Прайс-Лист'!$A$7:$P$608, 11,0)</f>
        <v>1578.5350883223998</v>
      </c>
    </row>
    <row r="725" spans="1:16" x14ac:dyDescent="0.25">
      <c r="A725" s="77" t="s">
        <v>508</v>
      </c>
      <c r="B725" s="77" t="s">
        <v>503</v>
      </c>
      <c r="C725" s="77" t="s">
        <v>509</v>
      </c>
      <c r="D725" s="71" t="s">
        <v>1154</v>
      </c>
      <c r="E725" s="73" t="str">
        <f>VLOOKUP($A725,'Прайс-Лист'!$A$7:$P$608, 4,0)</f>
        <v>8-16</v>
      </c>
      <c r="F725" s="96"/>
      <c r="G725" s="96"/>
      <c r="H725" s="96"/>
      <c r="I725" s="96"/>
      <c r="J725" s="96"/>
      <c r="K725" s="88"/>
      <c r="L725" s="72">
        <f t="shared" si="72"/>
        <v>0</v>
      </c>
      <c r="M725" s="73">
        <f t="shared" si="73"/>
        <v>0</v>
      </c>
      <c r="N725" s="73">
        <f>VLOOKUP($A725,'Прайс-Лист'!$A$7:$P$608, 7,0)</f>
        <v>24.928929999999998</v>
      </c>
      <c r="O725" s="73">
        <f>VLOOKUP($A725,'Прайс-Лист'!$A$7:$P$608, 10,0)</f>
        <v>46.118520499999995</v>
      </c>
      <c r="P725" s="73">
        <f>VLOOKUP($A725,'Прайс-Лист'!$A$7:$P$608, 11,0)</f>
        <v>1199.0815329999998</v>
      </c>
    </row>
    <row r="726" spans="1:16" x14ac:dyDescent="0.25">
      <c r="A726" s="77" t="s">
        <v>508</v>
      </c>
      <c r="B726" s="77" t="s">
        <v>503</v>
      </c>
      <c r="C726" s="77" t="s">
        <v>509</v>
      </c>
      <c r="D726" s="71" t="s">
        <v>1129</v>
      </c>
      <c r="E726" s="73" t="str">
        <f>VLOOKUP($A726,'Прайс-Лист'!$A$7:$P$608, 4,0)</f>
        <v>8-16</v>
      </c>
      <c r="F726" s="96"/>
      <c r="G726" s="96"/>
      <c r="H726" s="96"/>
      <c r="I726" s="96"/>
      <c r="J726" s="96"/>
      <c r="K726" s="88"/>
      <c r="L726" s="72">
        <f>SUM(F726:K726)</f>
        <v>0</v>
      </c>
      <c r="M726" s="73">
        <f>L726*N726</f>
        <v>0</v>
      </c>
      <c r="N726" s="73">
        <f>VLOOKUP($A726,'Прайс-Лист'!$A$7:$P$608, 7,0)</f>
        <v>24.928929999999998</v>
      </c>
      <c r="O726" s="73">
        <f>VLOOKUP($A726,'Прайс-Лист'!$A$7:$P$608, 10,0)</f>
        <v>46.118520499999995</v>
      </c>
      <c r="P726" s="73">
        <f>VLOOKUP($A726,'Прайс-Лист'!$A$7:$P$608, 11,0)</f>
        <v>1199.0815329999998</v>
      </c>
    </row>
    <row r="727" spans="1:16" x14ac:dyDescent="0.25">
      <c r="A727" s="77" t="s">
        <v>508</v>
      </c>
      <c r="B727" s="77" t="s">
        <v>503</v>
      </c>
      <c r="C727" s="77" t="s">
        <v>509</v>
      </c>
      <c r="D727" s="71" t="s">
        <v>1178</v>
      </c>
      <c r="E727" s="73" t="str">
        <f>VLOOKUP($A727,'Прайс-Лист'!$A$7:$P$608, 4,0)</f>
        <v>8-16</v>
      </c>
      <c r="F727" s="96"/>
      <c r="G727" s="96"/>
      <c r="H727" s="96"/>
      <c r="I727" s="96"/>
      <c r="J727" s="96"/>
      <c r="K727" s="88"/>
      <c r="L727" s="72">
        <f t="shared" si="72"/>
        <v>0</v>
      </c>
      <c r="M727" s="73">
        <f t="shared" si="73"/>
        <v>0</v>
      </c>
      <c r="N727" s="73">
        <f>VLOOKUP($A727,'Прайс-Лист'!$A$7:$P$608, 7,0)</f>
        <v>24.928929999999998</v>
      </c>
      <c r="O727" s="73">
        <f>VLOOKUP($A727,'Прайс-Лист'!$A$7:$P$608, 10,0)</f>
        <v>46.118520499999995</v>
      </c>
      <c r="P727" s="73">
        <f>VLOOKUP($A727,'Прайс-Лист'!$A$7:$P$608, 11,0)</f>
        <v>1199.0815329999998</v>
      </c>
    </row>
    <row r="728" spans="1:16" x14ac:dyDescent="0.25">
      <c r="A728" s="82" t="s">
        <v>510</v>
      </c>
      <c r="B728" s="82" t="s">
        <v>503</v>
      </c>
      <c r="C728" s="82" t="s">
        <v>511</v>
      </c>
      <c r="D728" s="83" t="s">
        <v>1178</v>
      </c>
      <c r="E728" s="84" t="str">
        <f>VLOOKUP($A728,'Прайс-Лист'!$A$7:$P$608, 4,0)</f>
        <v>8-16</v>
      </c>
      <c r="F728" s="95"/>
      <c r="G728" s="95"/>
      <c r="H728" s="95"/>
      <c r="I728" s="95"/>
      <c r="J728" s="95"/>
      <c r="K728" s="88"/>
      <c r="L728" s="85">
        <f t="shared" si="72"/>
        <v>0</v>
      </c>
      <c r="M728" s="84">
        <f t="shared" si="73"/>
        <v>0</v>
      </c>
      <c r="N728" s="84">
        <f>VLOOKUP($A728,'Прайс-Лист'!$A$7:$P$608, 7,0)</f>
        <v>14.189328074999999</v>
      </c>
      <c r="O728" s="84">
        <f>VLOOKUP($A728,'Прайс-Лист'!$A$7:$P$608, 10,0)</f>
        <v>26.250256938749999</v>
      </c>
      <c r="P728" s="84">
        <f>VLOOKUP($A728,'Прайс-Лист'!$A$7:$P$608, 11,0)</f>
        <v>682.50668040749997</v>
      </c>
    </row>
    <row r="729" spans="1:16" x14ac:dyDescent="0.25">
      <c r="A729" s="82" t="s">
        <v>510</v>
      </c>
      <c r="B729" s="82" t="s">
        <v>503</v>
      </c>
      <c r="C729" s="82" t="s">
        <v>511</v>
      </c>
      <c r="D729" s="83" t="s">
        <v>1181</v>
      </c>
      <c r="E729" s="84" t="str">
        <f>VLOOKUP($A729,'Прайс-Лист'!$A$7:$P$608, 4,0)</f>
        <v>8-16</v>
      </c>
      <c r="F729" s="95"/>
      <c r="G729" s="95"/>
      <c r="H729" s="95"/>
      <c r="I729" s="95"/>
      <c r="J729" s="95"/>
      <c r="K729" s="88"/>
      <c r="L729" s="85">
        <f>SUM(F729:K729)</f>
        <v>0</v>
      </c>
      <c r="M729" s="84">
        <f>L729*N729</f>
        <v>0</v>
      </c>
      <c r="N729" s="84">
        <f>VLOOKUP($A729,'Прайс-Лист'!$A$7:$P$608, 7,0)</f>
        <v>14.189328074999999</v>
      </c>
      <c r="O729" s="84">
        <f>VLOOKUP($A729,'Прайс-Лист'!$A$7:$P$608, 10,0)</f>
        <v>26.250256938749999</v>
      </c>
      <c r="P729" s="84">
        <f>VLOOKUP($A729,'Прайс-Лист'!$A$7:$P$608, 11,0)</f>
        <v>682.50668040749997</v>
      </c>
    </row>
    <row r="730" spans="1:16" x14ac:dyDescent="0.25">
      <c r="A730" s="82" t="s">
        <v>510</v>
      </c>
      <c r="B730" s="82" t="s">
        <v>503</v>
      </c>
      <c r="C730" s="82" t="s">
        <v>511</v>
      </c>
      <c r="D730" s="83" t="s">
        <v>1129</v>
      </c>
      <c r="E730" s="84" t="str">
        <f>VLOOKUP($A730,'Прайс-Лист'!$A$7:$P$608, 4,0)</f>
        <v>8-16</v>
      </c>
      <c r="F730" s="95"/>
      <c r="G730" s="95"/>
      <c r="H730" s="95"/>
      <c r="I730" s="95"/>
      <c r="J730" s="95"/>
      <c r="K730" s="88"/>
      <c r="L730" s="85">
        <f t="shared" si="72"/>
        <v>0</v>
      </c>
      <c r="M730" s="84">
        <f t="shared" si="73"/>
        <v>0</v>
      </c>
      <c r="N730" s="84">
        <f>VLOOKUP($A730,'Прайс-Лист'!$A$7:$P$608, 7,0)</f>
        <v>14.189328074999999</v>
      </c>
      <c r="O730" s="84">
        <f>VLOOKUP($A730,'Прайс-Лист'!$A$7:$P$608, 10,0)</f>
        <v>26.250256938749999</v>
      </c>
      <c r="P730" s="84">
        <f>VLOOKUP($A730,'Прайс-Лист'!$A$7:$P$608, 11,0)</f>
        <v>682.50668040749997</v>
      </c>
    </row>
    <row r="731" spans="1:16" x14ac:dyDescent="0.25">
      <c r="A731" s="70" t="s">
        <v>512</v>
      </c>
      <c r="B731" s="70" t="s">
        <v>503</v>
      </c>
      <c r="C731" s="77" t="s">
        <v>513</v>
      </c>
      <c r="D731" s="71" t="s">
        <v>1155</v>
      </c>
      <c r="E731" s="73" t="str">
        <f>VLOOKUP($A731,'Прайс-Лист'!$A$7:$P$608, 4,0)</f>
        <v>8-16</v>
      </c>
      <c r="F731" s="96"/>
      <c r="G731" s="96"/>
      <c r="H731" s="96"/>
      <c r="I731" s="96"/>
      <c r="J731" s="96"/>
      <c r="K731" s="88"/>
      <c r="L731" s="72">
        <f t="shared" si="72"/>
        <v>0</v>
      </c>
      <c r="M731" s="73">
        <f t="shared" si="73"/>
        <v>0</v>
      </c>
      <c r="N731" s="73">
        <f>VLOOKUP($A731,'Прайс-Лист'!$A$7:$P$608, 7,0)</f>
        <v>15.014318475000001</v>
      </c>
      <c r="O731" s="73">
        <f>VLOOKUP($A731,'Прайс-Лист'!$A$7:$P$608, 10,0)</f>
        <v>27.776489178750005</v>
      </c>
      <c r="P731" s="73">
        <f>VLOOKUP($A731,'Прайс-Лист'!$A$7:$P$608, 11,0)</f>
        <v>722.18871864750008</v>
      </c>
    </row>
    <row r="732" spans="1:16" x14ac:dyDescent="0.25">
      <c r="A732" s="70" t="s">
        <v>512</v>
      </c>
      <c r="B732" s="70" t="s">
        <v>503</v>
      </c>
      <c r="C732" s="77" t="s">
        <v>513</v>
      </c>
      <c r="D732" s="71" t="s">
        <v>1171</v>
      </c>
      <c r="E732" s="73" t="str">
        <f>VLOOKUP($A732,'Прайс-Лист'!$A$7:$P$608, 4,0)</f>
        <v>8-16</v>
      </c>
      <c r="F732" s="96"/>
      <c r="G732" s="96"/>
      <c r="H732" s="96"/>
      <c r="I732" s="96"/>
      <c r="J732" s="96"/>
      <c r="K732" s="88"/>
      <c r="L732" s="72">
        <f>SUM(F732:K732)</f>
        <v>0</v>
      </c>
      <c r="M732" s="73">
        <f>L732*N732</f>
        <v>0</v>
      </c>
      <c r="N732" s="73">
        <f>VLOOKUP($A732,'Прайс-Лист'!$A$7:$P$608, 7,0)</f>
        <v>15.014318475000001</v>
      </c>
      <c r="O732" s="73">
        <f>VLOOKUP($A732,'Прайс-Лист'!$A$7:$P$608, 10,0)</f>
        <v>27.776489178750005</v>
      </c>
      <c r="P732" s="73">
        <f>VLOOKUP($A732,'Прайс-Лист'!$A$7:$P$608, 11,0)</f>
        <v>722.18871864750008</v>
      </c>
    </row>
    <row r="733" spans="1:16" x14ac:dyDescent="0.25">
      <c r="A733" s="70" t="s">
        <v>512</v>
      </c>
      <c r="B733" s="70" t="s">
        <v>503</v>
      </c>
      <c r="C733" s="77" t="s">
        <v>513</v>
      </c>
      <c r="D733" s="71" t="s">
        <v>1129</v>
      </c>
      <c r="E733" s="73" t="str">
        <f>VLOOKUP($A733,'Прайс-Лист'!$A$7:$P$608, 4,0)</f>
        <v>8-16</v>
      </c>
      <c r="F733" s="96"/>
      <c r="G733" s="96"/>
      <c r="H733" s="96"/>
      <c r="I733" s="96"/>
      <c r="J733" s="96"/>
      <c r="K733" s="88"/>
      <c r="L733" s="72">
        <f>SUM(F733:K733)</f>
        <v>0</v>
      </c>
      <c r="M733" s="73">
        <f>L733*N733</f>
        <v>0</v>
      </c>
      <c r="N733" s="73">
        <f>VLOOKUP($A733,'Прайс-Лист'!$A$7:$P$608, 7,0)</f>
        <v>15.014318475000001</v>
      </c>
      <c r="O733" s="73">
        <f>VLOOKUP($A733,'Прайс-Лист'!$A$7:$P$608, 10,0)</f>
        <v>27.776489178750005</v>
      </c>
      <c r="P733" s="73">
        <f>VLOOKUP($A733,'Прайс-Лист'!$A$7:$P$608, 11,0)</f>
        <v>722.18871864750008</v>
      </c>
    </row>
    <row r="734" spans="1:16" x14ac:dyDescent="0.25">
      <c r="A734" s="70" t="s">
        <v>512</v>
      </c>
      <c r="B734" s="70" t="s">
        <v>503</v>
      </c>
      <c r="C734" s="77" t="s">
        <v>513</v>
      </c>
      <c r="D734" s="71" t="s">
        <v>1152</v>
      </c>
      <c r="E734" s="73" t="str">
        <f>VLOOKUP($A734,'Прайс-Лист'!$A$7:$P$608, 4,0)</f>
        <v>8-16</v>
      </c>
      <c r="F734" s="96"/>
      <c r="G734" s="96"/>
      <c r="H734" s="96"/>
      <c r="I734" s="96"/>
      <c r="J734" s="96"/>
      <c r="K734" s="88"/>
      <c r="L734" s="72">
        <f t="shared" si="72"/>
        <v>0</v>
      </c>
      <c r="M734" s="73">
        <f t="shared" si="73"/>
        <v>0</v>
      </c>
      <c r="N734" s="73">
        <f>VLOOKUP($A734,'Прайс-Лист'!$A$7:$P$608, 7,0)</f>
        <v>15.014318475000001</v>
      </c>
      <c r="O734" s="73">
        <f>VLOOKUP($A734,'Прайс-Лист'!$A$7:$P$608, 10,0)</f>
        <v>27.776489178750005</v>
      </c>
      <c r="P734" s="73">
        <f>VLOOKUP($A734,'Прайс-Лист'!$A$7:$P$608, 11,0)</f>
        <v>722.18871864750008</v>
      </c>
    </row>
    <row r="735" spans="1:16" x14ac:dyDescent="0.25">
      <c r="A735" s="82" t="s">
        <v>514</v>
      </c>
      <c r="B735" s="82" t="s">
        <v>503</v>
      </c>
      <c r="C735" s="82" t="s">
        <v>515</v>
      </c>
      <c r="D735" s="83" t="s">
        <v>1202</v>
      </c>
      <c r="E735" s="84" t="str">
        <f>VLOOKUP($A735,'Прайс-Лист'!$A$7:$P$608, 4,0)</f>
        <v>8-16</v>
      </c>
      <c r="F735" s="95"/>
      <c r="G735" s="95"/>
      <c r="H735" s="95"/>
      <c r="I735" s="95"/>
      <c r="J735" s="95"/>
      <c r="K735" s="88"/>
      <c r="L735" s="85">
        <f t="shared" si="72"/>
        <v>0</v>
      </c>
      <c r="M735" s="84">
        <f t="shared" si="73"/>
        <v>0</v>
      </c>
      <c r="N735" s="84">
        <f>VLOOKUP($A735,'Прайс-Лист'!$A$7:$P$608, 7,0)</f>
        <v>13.325276964999999</v>
      </c>
      <c r="O735" s="84">
        <f>VLOOKUP($A735,'Прайс-Лист'!$A$7:$P$608, 10,0)</f>
        <v>24.651762385249999</v>
      </c>
      <c r="P735" s="84">
        <f>VLOOKUP($A735,'Прайс-Лист'!$A$7:$P$608, 11,0)</f>
        <v>640.94582201649996</v>
      </c>
    </row>
    <row r="736" spans="1:16" x14ac:dyDescent="0.25">
      <c r="A736" s="77" t="s">
        <v>516</v>
      </c>
      <c r="B736" s="77" t="s">
        <v>503</v>
      </c>
      <c r="C736" s="77" t="s">
        <v>517</v>
      </c>
      <c r="D736" s="71" t="s">
        <v>1152</v>
      </c>
      <c r="E736" s="73" t="str">
        <f>VLOOKUP($A736,'Прайс-Лист'!$A$7:$P$608, 4,0)</f>
        <v>8-16</v>
      </c>
      <c r="F736" s="96"/>
      <c r="G736" s="96"/>
      <c r="H736" s="96"/>
      <c r="I736" s="96"/>
      <c r="J736" s="96"/>
      <c r="K736" s="88"/>
      <c r="L736" s="72">
        <f t="shared" si="72"/>
        <v>0</v>
      </c>
      <c r="M736" s="73">
        <f t="shared" si="73"/>
        <v>0</v>
      </c>
      <c r="N736" s="73">
        <f>VLOOKUP($A736,'Прайс-Лист'!$A$7:$P$608, 7,0)</f>
        <v>8.5055099999999992</v>
      </c>
      <c r="O736" s="73">
        <f>VLOOKUP($A736,'Прайс-Лист'!$A$7:$P$608, 10,0)</f>
        <v>15.735193499999999</v>
      </c>
      <c r="P736" s="73">
        <f>VLOOKUP($A736,'Прайс-Лист'!$A$7:$P$608, 11,0)</f>
        <v>409.11503099999999</v>
      </c>
    </row>
    <row r="737" spans="1:16" x14ac:dyDescent="0.25">
      <c r="A737" s="77" t="s">
        <v>516</v>
      </c>
      <c r="B737" s="77" t="s">
        <v>503</v>
      </c>
      <c r="C737" s="77" t="s">
        <v>517</v>
      </c>
      <c r="D737" s="71" t="s">
        <v>1158</v>
      </c>
      <c r="E737" s="73" t="str">
        <f>VLOOKUP($A737,'Прайс-Лист'!$A$7:$P$608, 4,0)</f>
        <v>8-16</v>
      </c>
      <c r="F737" s="96"/>
      <c r="G737" s="96"/>
      <c r="H737" s="96"/>
      <c r="I737" s="96"/>
      <c r="J737" s="96"/>
      <c r="K737" s="88"/>
      <c r="L737" s="72">
        <f>SUM(F737:K737)</f>
        <v>0</v>
      </c>
      <c r="M737" s="73">
        <f>L737*N737</f>
        <v>0</v>
      </c>
      <c r="N737" s="73">
        <f>VLOOKUP($A737,'Прайс-Лист'!$A$7:$P$608, 7,0)</f>
        <v>8.5055099999999992</v>
      </c>
      <c r="O737" s="73">
        <f>VLOOKUP($A737,'Прайс-Лист'!$A$7:$P$608, 10,0)</f>
        <v>15.735193499999999</v>
      </c>
      <c r="P737" s="73">
        <f>VLOOKUP($A737,'Прайс-Лист'!$A$7:$P$608, 11,0)</f>
        <v>409.11503099999999</v>
      </c>
    </row>
    <row r="738" spans="1:16" x14ac:dyDescent="0.25">
      <c r="A738" s="77" t="s">
        <v>516</v>
      </c>
      <c r="B738" s="77" t="s">
        <v>503</v>
      </c>
      <c r="C738" s="77" t="s">
        <v>517</v>
      </c>
      <c r="D738" s="71" t="s">
        <v>1132</v>
      </c>
      <c r="E738" s="73" t="str">
        <f>VLOOKUP($A738,'Прайс-Лист'!$A$7:$P$608, 4,0)</f>
        <v>8-16</v>
      </c>
      <c r="F738" s="96"/>
      <c r="G738" s="96"/>
      <c r="H738" s="96"/>
      <c r="I738" s="96"/>
      <c r="J738" s="96"/>
      <c r="K738" s="88"/>
      <c r="L738" s="72">
        <f t="shared" si="72"/>
        <v>0</v>
      </c>
      <c r="M738" s="73">
        <f t="shared" si="73"/>
        <v>0</v>
      </c>
      <c r="N738" s="73">
        <f>VLOOKUP($A738,'Прайс-Лист'!$A$7:$P$608, 7,0)</f>
        <v>8.5055099999999992</v>
      </c>
      <c r="O738" s="73">
        <f>VLOOKUP($A738,'Прайс-Лист'!$A$7:$P$608, 10,0)</f>
        <v>15.735193499999999</v>
      </c>
      <c r="P738" s="73">
        <f>VLOOKUP($A738,'Прайс-Лист'!$A$7:$P$608, 11,0)</f>
        <v>409.11503099999999</v>
      </c>
    </row>
    <row r="739" spans="1:16" x14ac:dyDescent="0.25">
      <c r="A739" s="82" t="s">
        <v>518</v>
      </c>
      <c r="B739" s="82" t="s">
        <v>503</v>
      </c>
      <c r="C739" s="82" t="s">
        <v>519</v>
      </c>
      <c r="D739" s="83" t="s">
        <v>1171</v>
      </c>
      <c r="E739" s="84" t="str">
        <f>VLOOKUP($A739,'Прайс-Лист'!$A$7:$P$608, 4,0)</f>
        <v>8-16</v>
      </c>
      <c r="F739" s="95"/>
      <c r="G739" s="95"/>
      <c r="H739" s="95"/>
      <c r="I739" s="95"/>
      <c r="J739" s="95"/>
      <c r="K739" s="88"/>
      <c r="L739" s="85">
        <f t="shared" si="72"/>
        <v>0</v>
      </c>
      <c r="M739" s="84">
        <f t="shared" si="73"/>
        <v>0</v>
      </c>
      <c r="N739" s="84">
        <f>VLOOKUP($A739,'Прайс-Лист'!$A$7:$P$608, 7,0)</f>
        <v>17.194575222499996</v>
      </c>
      <c r="O739" s="84">
        <f>VLOOKUP($A739,'Прайс-Лист'!$A$7:$P$608, 10,0)</f>
        <v>31.809964161624993</v>
      </c>
      <c r="P739" s="84">
        <f>VLOOKUP($A739,'Прайс-Лист'!$A$7:$P$608, 11,0)</f>
        <v>827.05906820224982</v>
      </c>
    </row>
    <row r="740" spans="1:16" x14ac:dyDescent="0.25">
      <c r="A740" s="82" t="s">
        <v>518</v>
      </c>
      <c r="B740" s="82" t="s">
        <v>503</v>
      </c>
      <c r="C740" s="82" t="s">
        <v>519</v>
      </c>
      <c r="D740" s="83" t="s">
        <v>1182</v>
      </c>
      <c r="E740" s="84" t="str">
        <f>VLOOKUP($A740,'Прайс-Лист'!$A$7:$P$608, 4,0)</f>
        <v>8-16</v>
      </c>
      <c r="F740" s="95"/>
      <c r="G740" s="95"/>
      <c r="H740" s="95"/>
      <c r="I740" s="95"/>
      <c r="J740" s="95"/>
      <c r="K740" s="88"/>
      <c r="L740" s="85">
        <f>SUM(F740:K740)</f>
        <v>0</v>
      </c>
      <c r="M740" s="84">
        <f>L740*N740</f>
        <v>0</v>
      </c>
      <c r="N740" s="84">
        <f>VLOOKUP($A740,'Прайс-Лист'!$A$7:$P$608, 7,0)</f>
        <v>17.194575222499996</v>
      </c>
      <c r="O740" s="84">
        <f>VLOOKUP($A740,'Прайс-Лист'!$A$7:$P$608, 10,0)</f>
        <v>31.809964161624993</v>
      </c>
      <c r="P740" s="84">
        <f>VLOOKUP($A740,'Прайс-Лист'!$A$7:$P$608, 11,0)</f>
        <v>827.05906820224982</v>
      </c>
    </row>
    <row r="741" spans="1:16" x14ac:dyDescent="0.25">
      <c r="A741" s="82" t="s">
        <v>518</v>
      </c>
      <c r="B741" s="82" t="s">
        <v>503</v>
      </c>
      <c r="C741" s="82" t="s">
        <v>519</v>
      </c>
      <c r="D741" s="83" t="s">
        <v>1147</v>
      </c>
      <c r="E741" s="84" t="str">
        <f>VLOOKUP($A741,'Прайс-Лист'!$A$7:$P$608, 4,0)</f>
        <v>8-16</v>
      </c>
      <c r="F741" s="95"/>
      <c r="G741" s="95"/>
      <c r="H741" s="95"/>
      <c r="I741" s="95"/>
      <c r="J741" s="95"/>
      <c r="K741" s="88"/>
      <c r="L741" s="85">
        <f>SUM(F741:K741)</f>
        <v>0</v>
      </c>
      <c r="M741" s="84">
        <f>L741*N741</f>
        <v>0</v>
      </c>
      <c r="N741" s="84">
        <f>VLOOKUP($A741,'Прайс-Лист'!$A$7:$P$608, 7,0)</f>
        <v>17.194575222499996</v>
      </c>
      <c r="O741" s="84">
        <f>VLOOKUP($A741,'Прайс-Лист'!$A$7:$P$608, 10,0)</f>
        <v>31.809964161624993</v>
      </c>
      <c r="P741" s="84">
        <f>VLOOKUP($A741,'Прайс-Лист'!$A$7:$P$608, 11,0)</f>
        <v>827.05906820224982</v>
      </c>
    </row>
    <row r="742" spans="1:16" x14ac:dyDescent="0.25">
      <c r="A742" s="82" t="s">
        <v>518</v>
      </c>
      <c r="B742" s="82" t="s">
        <v>503</v>
      </c>
      <c r="C742" s="82" t="s">
        <v>519</v>
      </c>
      <c r="D742" s="83" t="s">
        <v>1152</v>
      </c>
      <c r="E742" s="84" t="str">
        <f>VLOOKUP($A742,'Прайс-Лист'!$A$7:$P$608, 4,0)</f>
        <v>8-16</v>
      </c>
      <c r="F742" s="95"/>
      <c r="G742" s="95"/>
      <c r="H742" s="95"/>
      <c r="I742" s="95"/>
      <c r="J742" s="95"/>
      <c r="K742" s="88"/>
      <c r="L742" s="85">
        <f t="shared" si="72"/>
        <v>0</v>
      </c>
      <c r="M742" s="84">
        <f t="shared" si="73"/>
        <v>0</v>
      </c>
      <c r="N742" s="84">
        <f>VLOOKUP($A742,'Прайс-Лист'!$A$7:$P$608, 7,0)</f>
        <v>17.194575222499996</v>
      </c>
      <c r="O742" s="84">
        <f>VLOOKUP($A742,'Прайс-Лист'!$A$7:$P$608, 10,0)</f>
        <v>31.809964161624993</v>
      </c>
      <c r="P742" s="84">
        <f>VLOOKUP($A742,'Прайс-Лист'!$A$7:$P$608, 11,0)</f>
        <v>827.05906820224982</v>
      </c>
    </row>
    <row r="743" spans="1:16" x14ac:dyDescent="0.25">
      <c r="A743" s="77" t="s">
        <v>520</v>
      </c>
      <c r="B743" s="77" t="s">
        <v>503</v>
      </c>
      <c r="C743" s="77" t="s">
        <v>521</v>
      </c>
      <c r="D743" s="71" t="s">
        <v>1155</v>
      </c>
      <c r="E743" s="73" t="str">
        <f>VLOOKUP($A743,'Прайс-Лист'!$A$7:$P$608, 4,0)</f>
        <v>8-16</v>
      </c>
      <c r="F743" s="96"/>
      <c r="G743" s="96"/>
      <c r="H743" s="96"/>
      <c r="I743" s="96"/>
      <c r="J743" s="96"/>
      <c r="K743" s="88"/>
      <c r="L743" s="72">
        <f t="shared" si="72"/>
        <v>0</v>
      </c>
      <c r="M743" s="73">
        <f t="shared" si="73"/>
        <v>0</v>
      </c>
      <c r="N743" s="73">
        <f>VLOOKUP($A743,'Прайс-Лист'!$A$7:$P$608, 7,0)</f>
        <v>13.640311359999998</v>
      </c>
      <c r="O743" s="73">
        <f>VLOOKUP($A743,'Прайс-Лист'!$A$7:$P$608, 10,0)</f>
        <v>25.234576015999998</v>
      </c>
      <c r="P743" s="73">
        <f>VLOOKUP($A743,'Прайс-Лист'!$A$7:$P$608, 11,0)</f>
        <v>656.09897641599991</v>
      </c>
    </row>
    <row r="744" spans="1:16" x14ac:dyDescent="0.25">
      <c r="A744" s="77" t="s">
        <v>520</v>
      </c>
      <c r="B744" s="77" t="s">
        <v>503</v>
      </c>
      <c r="C744" s="77" t="s">
        <v>521</v>
      </c>
      <c r="D744" s="71" t="s">
        <v>1129</v>
      </c>
      <c r="E744" s="73" t="str">
        <f>VLOOKUP($A744,'Прайс-Лист'!$A$7:$P$608, 4,0)</f>
        <v>8-16</v>
      </c>
      <c r="F744" s="96"/>
      <c r="G744" s="96"/>
      <c r="H744" s="96"/>
      <c r="I744" s="96"/>
      <c r="J744" s="96"/>
      <c r="K744" s="88"/>
      <c r="L744" s="72">
        <f>SUM(F744:K744)</f>
        <v>0</v>
      </c>
      <c r="M744" s="73">
        <f>L744*N744</f>
        <v>0</v>
      </c>
      <c r="N744" s="73">
        <f>VLOOKUP($A744,'Прайс-Лист'!$A$7:$P$608, 7,0)</f>
        <v>13.640311359999998</v>
      </c>
      <c r="O744" s="73">
        <f>VLOOKUP($A744,'Прайс-Лист'!$A$7:$P$608, 10,0)</f>
        <v>25.234576015999998</v>
      </c>
      <c r="P744" s="73">
        <f>VLOOKUP($A744,'Прайс-Лист'!$A$7:$P$608, 11,0)</f>
        <v>656.09897641599991</v>
      </c>
    </row>
    <row r="745" spans="1:16" x14ac:dyDescent="0.25">
      <c r="A745" s="77" t="s">
        <v>520</v>
      </c>
      <c r="B745" s="77" t="s">
        <v>503</v>
      </c>
      <c r="C745" s="77" t="s">
        <v>521</v>
      </c>
      <c r="D745" s="71" t="s">
        <v>1171</v>
      </c>
      <c r="E745" s="73" t="str">
        <f>VLOOKUP($A745,'Прайс-Лист'!$A$7:$P$608, 4,0)</f>
        <v>8-16</v>
      </c>
      <c r="F745" s="96"/>
      <c r="G745" s="96"/>
      <c r="H745" s="96"/>
      <c r="I745" s="96"/>
      <c r="J745" s="96"/>
      <c r="K745" s="88"/>
      <c r="L745" s="72">
        <f t="shared" si="72"/>
        <v>0</v>
      </c>
      <c r="M745" s="73">
        <f t="shared" si="73"/>
        <v>0</v>
      </c>
      <c r="N745" s="73">
        <f>VLOOKUP($A745,'Прайс-Лист'!$A$7:$P$608, 7,0)</f>
        <v>13.640311359999998</v>
      </c>
      <c r="O745" s="73">
        <f>VLOOKUP($A745,'Прайс-Лист'!$A$7:$P$608, 10,0)</f>
        <v>25.234576015999998</v>
      </c>
      <c r="P745" s="73">
        <f>VLOOKUP($A745,'Прайс-Лист'!$A$7:$P$608, 11,0)</f>
        <v>656.09897641599991</v>
      </c>
    </row>
    <row r="746" spans="1:16" x14ac:dyDescent="0.25">
      <c r="A746" s="82" t="s">
        <v>522</v>
      </c>
      <c r="B746" s="82" t="s">
        <v>503</v>
      </c>
      <c r="C746" s="82" t="s">
        <v>523</v>
      </c>
      <c r="D746" s="83" t="s">
        <v>1171</v>
      </c>
      <c r="E746" s="84" t="str">
        <f>VLOOKUP($A746,'Прайс-Лист'!$A$7:$P$608, 4,0)</f>
        <v>8-16</v>
      </c>
      <c r="F746" s="95"/>
      <c r="G746" s="95"/>
      <c r="H746" s="95"/>
      <c r="I746" s="95"/>
      <c r="J746" s="95"/>
      <c r="K746" s="88"/>
      <c r="L746" s="85">
        <f t="shared" si="72"/>
        <v>0</v>
      </c>
      <c r="M746" s="84">
        <f t="shared" si="73"/>
        <v>0</v>
      </c>
      <c r="N746" s="84">
        <f>VLOOKUP($A746,'Прайс-Лист'!$A$7:$P$608, 7,0)</f>
        <v>13.377448499999996</v>
      </c>
      <c r="O746" s="84">
        <f>VLOOKUP($A746,'Прайс-Лист'!$A$7:$P$608, 10,0)</f>
        <v>24.748279724999993</v>
      </c>
      <c r="P746" s="84">
        <f>VLOOKUP($A746,'Прайс-Лист'!$A$7:$P$608, 11,0)</f>
        <v>643.4552728499998</v>
      </c>
    </row>
    <row r="747" spans="1:16" x14ac:dyDescent="0.25">
      <c r="A747" s="82" t="s">
        <v>522</v>
      </c>
      <c r="B747" s="82" t="s">
        <v>503</v>
      </c>
      <c r="C747" s="82" t="s">
        <v>523</v>
      </c>
      <c r="D747" s="83" t="s">
        <v>1155</v>
      </c>
      <c r="E747" s="84" t="str">
        <f>VLOOKUP($A747,'Прайс-Лист'!$A$7:$P$608, 4,0)</f>
        <v>8-16</v>
      </c>
      <c r="F747" s="95"/>
      <c r="G747" s="95"/>
      <c r="H747" s="95"/>
      <c r="I747" s="95"/>
      <c r="J747" s="95"/>
      <c r="K747" s="88"/>
      <c r="L747" s="85">
        <f>SUM(F747:K747)</f>
        <v>0</v>
      </c>
      <c r="M747" s="84">
        <f>L747*N747</f>
        <v>0</v>
      </c>
      <c r="N747" s="84">
        <f>VLOOKUP($A747,'Прайс-Лист'!$A$7:$P$608, 7,0)</f>
        <v>13.377448499999996</v>
      </c>
      <c r="O747" s="84">
        <f>VLOOKUP($A747,'Прайс-Лист'!$A$7:$P$608, 10,0)</f>
        <v>24.748279724999993</v>
      </c>
      <c r="P747" s="84">
        <f>VLOOKUP($A747,'Прайс-Лист'!$A$7:$P$608, 11,0)</f>
        <v>643.4552728499998</v>
      </c>
    </row>
    <row r="748" spans="1:16" x14ac:dyDescent="0.25">
      <c r="A748" s="82" t="s">
        <v>522</v>
      </c>
      <c r="B748" s="82" t="s">
        <v>503</v>
      </c>
      <c r="C748" s="82" t="s">
        <v>523</v>
      </c>
      <c r="D748" s="83" t="s">
        <v>1152</v>
      </c>
      <c r="E748" s="84" t="str">
        <f>VLOOKUP($A748,'Прайс-Лист'!$A$7:$P$608, 4,0)</f>
        <v>8-16</v>
      </c>
      <c r="F748" s="95"/>
      <c r="G748" s="95"/>
      <c r="H748" s="95"/>
      <c r="I748" s="95"/>
      <c r="J748" s="95"/>
      <c r="K748" s="88"/>
      <c r="L748" s="85">
        <f t="shared" si="72"/>
        <v>0</v>
      </c>
      <c r="M748" s="84">
        <f t="shared" si="73"/>
        <v>0</v>
      </c>
      <c r="N748" s="84">
        <f>VLOOKUP($A748,'Прайс-Лист'!$A$7:$P$608, 7,0)</f>
        <v>13.377448499999996</v>
      </c>
      <c r="O748" s="84">
        <f>VLOOKUP($A748,'Прайс-Лист'!$A$7:$P$608, 10,0)</f>
        <v>24.748279724999993</v>
      </c>
      <c r="P748" s="84">
        <f>VLOOKUP($A748,'Прайс-Лист'!$A$7:$P$608, 11,0)</f>
        <v>643.4552728499998</v>
      </c>
    </row>
    <row r="749" spans="1:16" x14ac:dyDescent="0.25">
      <c r="A749" s="70" t="s">
        <v>524</v>
      </c>
      <c r="B749" s="70" t="s">
        <v>503</v>
      </c>
      <c r="C749" s="77" t="s">
        <v>525</v>
      </c>
      <c r="D749" s="71" t="s">
        <v>1167</v>
      </c>
      <c r="E749" s="73" t="str">
        <f>VLOOKUP($A749,'Прайс-Лист'!$A$7:$P$608, 4,0)</f>
        <v>8-16</v>
      </c>
      <c r="F749" s="96"/>
      <c r="G749" s="96"/>
      <c r="H749" s="96"/>
      <c r="I749" s="96"/>
      <c r="J749" s="96"/>
      <c r="K749" s="88"/>
      <c r="L749" s="72">
        <f t="shared" si="72"/>
        <v>0</v>
      </c>
      <c r="M749" s="73">
        <f t="shared" si="73"/>
        <v>0</v>
      </c>
      <c r="N749" s="73">
        <f>VLOOKUP($A749,'Прайс-Лист'!$A$7:$P$608, 7,0)</f>
        <v>37.954563283000006</v>
      </c>
      <c r="O749" s="73">
        <f>VLOOKUP($A749,'Прайс-Лист'!$A$7:$P$608, 10,0)</f>
        <v>70.215942073550011</v>
      </c>
      <c r="P749" s="73">
        <f>VLOOKUP($A749,'Прайс-Лист'!$A$7:$P$608, 11,0)</f>
        <v>1825.6144939123003</v>
      </c>
    </row>
    <row r="750" spans="1:16" x14ac:dyDescent="0.25">
      <c r="A750" s="70" t="s">
        <v>524</v>
      </c>
      <c r="B750" s="70" t="s">
        <v>503</v>
      </c>
      <c r="C750" s="77" t="s">
        <v>525</v>
      </c>
      <c r="D750" s="71" t="s">
        <v>1181</v>
      </c>
      <c r="E750" s="73" t="str">
        <f>VLOOKUP($A750,'Прайс-Лист'!$A$7:$P$608, 4,0)</f>
        <v>8-16</v>
      </c>
      <c r="F750" s="96"/>
      <c r="G750" s="96"/>
      <c r="H750" s="96"/>
      <c r="I750" s="96"/>
      <c r="J750" s="96"/>
      <c r="K750" s="88"/>
      <c r="L750" s="72">
        <f>SUM(F750:K750)</f>
        <v>0</v>
      </c>
      <c r="M750" s="73">
        <f>L750*N750</f>
        <v>0</v>
      </c>
      <c r="N750" s="73">
        <f>VLOOKUP($A750,'Прайс-Лист'!$A$7:$P$608, 7,0)</f>
        <v>37.954563283000006</v>
      </c>
      <c r="O750" s="73">
        <f>VLOOKUP($A750,'Прайс-Лист'!$A$7:$P$608, 10,0)</f>
        <v>70.215942073550011</v>
      </c>
      <c r="P750" s="73">
        <f>VLOOKUP($A750,'Прайс-Лист'!$A$7:$P$608, 11,0)</f>
        <v>1825.6144939123003</v>
      </c>
    </row>
    <row r="751" spans="1:16" x14ac:dyDescent="0.25">
      <c r="A751" s="70" t="s">
        <v>524</v>
      </c>
      <c r="B751" s="70" t="s">
        <v>503</v>
      </c>
      <c r="C751" s="77" t="s">
        <v>525</v>
      </c>
      <c r="D751" s="71" t="s">
        <v>1162</v>
      </c>
      <c r="E751" s="73" t="str">
        <f>VLOOKUP($A751,'Прайс-Лист'!$A$7:$P$608, 4,0)</f>
        <v>8-16</v>
      </c>
      <c r="F751" s="96"/>
      <c r="G751" s="96"/>
      <c r="H751" s="96"/>
      <c r="I751" s="96"/>
      <c r="J751" s="96"/>
      <c r="K751" s="88"/>
      <c r="L751" s="72">
        <f t="shared" si="72"/>
        <v>0</v>
      </c>
      <c r="M751" s="73">
        <f t="shared" si="73"/>
        <v>0</v>
      </c>
      <c r="N751" s="73">
        <f>VLOOKUP($A751,'Прайс-Лист'!$A$7:$P$608, 7,0)</f>
        <v>37.954563283000006</v>
      </c>
      <c r="O751" s="73">
        <f>VLOOKUP($A751,'Прайс-Лист'!$A$7:$P$608, 10,0)</f>
        <v>70.215942073550011</v>
      </c>
      <c r="P751" s="73">
        <f>VLOOKUP($A751,'Прайс-Лист'!$A$7:$P$608, 11,0)</f>
        <v>1825.6144939123003</v>
      </c>
    </row>
    <row r="752" spans="1:16" x14ac:dyDescent="0.25">
      <c r="A752" s="82" t="s">
        <v>526</v>
      </c>
      <c r="B752" s="82" t="s">
        <v>503</v>
      </c>
      <c r="C752" s="82" t="s">
        <v>527</v>
      </c>
      <c r="D752" s="83" t="s">
        <v>1136</v>
      </c>
      <c r="E752" s="84" t="str">
        <f>VLOOKUP($A752,'Прайс-Лист'!$A$7:$P$608, 4,0)</f>
        <v>8-16</v>
      </c>
      <c r="F752" s="95"/>
      <c r="G752" s="95"/>
      <c r="H752" s="95"/>
      <c r="I752" s="95"/>
      <c r="J752" s="95"/>
      <c r="K752" s="88"/>
      <c r="L752" s="85">
        <f t="shared" si="72"/>
        <v>0</v>
      </c>
      <c r="M752" s="84">
        <f t="shared" si="73"/>
        <v>0</v>
      </c>
      <c r="N752" s="84">
        <f>VLOOKUP($A752,'Прайс-Лист'!$A$7:$P$608, 7,0)</f>
        <v>34.472663094999994</v>
      </c>
      <c r="O752" s="84">
        <f>VLOOKUP($A752,'Прайс-Лист'!$A$7:$P$608, 10,0)</f>
        <v>63.77442672574999</v>
      </c>
      <c r="P752" s="84">
        <f>VLOOKUP($A752,'Прайс-Лист'!$A$7:$P$608, 11,0)</f>
        <v>1658.1350948694997</v>
      </c>
    </row>
    <row r="753" spans="1:16" x14ac:dyDescent="0.25">
      <c r="A753" s="82" t="s">
        <v>526</v>
      </c>
      <c r="B753" s="82" t="s">
        <v>503</v>
      </c>
      <c r="C753" s="82" t="s">
        <v>527</v>
      </c>
      <c r="D753" s="83" t="s">
        <v>1162</v>
      </c>
      <c r="E753" s="84" t="str">
        <f>VLOOKUP($A753,'Прайс-Лист'!$A$7:$P$608, 4,0)</f>
        <v>8-16</v>
      </c>
      <c r="F753" s="95"/>
      <c r="G753" s="95"/>
      <c r="H753" s="95"/>
      <c r="I753" s="95"/>
      <c r="J753" s="95"/>
      <c r="K753" s="88"/>
      <c r="L753" s="85">
        <f>SUM(F753:K753)</f>
        <v>0</v>
      </c>
      <c r="M753" s="84">
        <f>L753*N753</f>
        <v>0</v>
      </c>
      <c r="N753" s="84">
        <f>VLOOKUP($A753,'Прайс-Лист'!$A$7:$P$608, 7,0)</f>
        <v>34.472663094999994</v>
      </c>
      <c r="O753" s="84">
        <f>VLOOKUP($A753,'Прайс-Лист'!$A$7:$P$608, 10,0)</f>
        <v>63.77442672574999</v>
      </c>
      <c r="P753" s="84">
        <f>VLOOKUP($A753,'Прайс-Лист'!$A$7:$P$608, 11,0)</f>
        <v>1658.1350948694997</v>
      </c>
    </row>
    <row r="754" spans="1:16" x14ac:dyDescent="0.25">
      <c r="A754" s="82" t="s">
        <v>526</v>
      </c>
      <c r="B754" s="82" t="s">
        <v>503</v>
      </c>
      <c r="C754" s="82" t="s">
        <v>527</v>
      </c>
      <c r="D754" s="83" t="s">
        <v>1154</v>
      </c>
      <c r="E754" s="84" t="str">
        <f>VLOOKUP($A754,'Прайс-Лист'!$A$7:$P$608, 4,0)</f>
        <v>8-16</v>
      </c>
      <c r="F754" s="95"/>
      <c r="G754" s="95"/>
      <c r="H754" s="95"/>
      <c r="I754" s="95"/>
      <c r="J754" s="95"/>
      <c r="K754" s="88"/>
      <c r="L754" s="85">
        <f t="shared" si="72"/>
        <v>0</v>
      </c>
      <c r="M754" s="84">
        <f t="shared" si="73"/>
        <v>0</v>
      </c>
      <c r="N754" s="84">
        <f>VLOOKUP($A754,'Прайс-Лист'!$A$7:$P$608, 7,0)</f>
        <v>34.472663094999994</v>
      </c>
      <c r="O754" s="84">
        <f>VLOOKUP($A754,'Прайс-Лист'!$A$7:$P$608, 10,0)</f>
        <v>63.77442672574999</v>
      </c>
      <c r="P754" s="84">
        <f>VLOOKUP($A754,'Прайс-Лист'!$A$7:$P$608, 11,0)</f>
        <v>1658.1350948694997</v>
      </c>
    </row>
    <row r="755" spans="1:16" x14ac:dyDescent="0.25">
      <c r="A755" s="77" t="s">
        <v>528</v>
      </c>
      <c r="B755" s="77" t="s">
        <v>503</v>
      </c>
      <c r="C755" s="77" t="s">
        <v>529</v>
      </c>
      <c r="D755" s="71" t="s">
        <v>1162</v>
      </c>
      <c r="E755" s="73" t="str">
        <f>VLOOKUP($A755,'Прайс-Лист'!$A$7:$P$608, 4,0)</f>
        <v>8-16</v>
      </c>
      <c r="F755" s="96"/>
      <c r="G755" s="96"/>
      <c r="H755" s="96"/>
      <c r="I755" s="96"/>
      <c r="J755" s="96"/>
      <c r="K755" s="88"/>
      <c r="L755" s="72">
        <f>SUM(F755:K755)</f>
        <v>0</v>
      </c>
      <c r="M755" s="73">
        <f>L755*N755</f>
        <v>0</v>
      </c>
      <c r="N755" s="73">
        <f>VLOOKUP($A755,'Прайс-Лист'!$A$7:$P$608, 7,0)</f>
        <v>35.077589949999997</v>
      </c>
      <c r="O755" s="73">
        <f>VLOOKUP($A755,'Прайс-Лист'!$A$7:$P$608, 10,0)</f>
        <v>64.893541407499995</v>
      </c>
      <c r="P755" s="73">
        <f>VLOOKUP($A755,'Прайс-Лист'!$A$7:$P$608, 11,0)</f>
        <v>1687.2320765949999</v>
      </c>
    </row>
    <row r="756" spans="1:16" x14ac:dyDescent="0.25">
      <c r="A756" s="77" t="s">
        <v>528</v>
      </c>
      <c r="B756" s="77" t="s">
        <v>503</v>
      </c>
      <c r="C756" s="77" t="s">
        <v>529</v>
      </c>
      <c r="D756" s="71" t="s">
        <v>1136</v>
      </c>
      <c r="E756" s="73" t="str">
        <f>VLOOKUP($A756,'Прайс-Лист'!$A$7:$P$608, 4,0)</f>
        <v>8-16</v>
      </c>
      <c r="F756" s="96"/>
      <c r="G756" s="96"/>
      <c r="H756" s="96"/>
      <c r="I756" s="96"/>
      <c r="J756" s="96"/>
      <c r="K756" s="88"/>
      <c r="L756" s="72">
        <f t="shared" si="72"/>
        <v>0</v>
      </c>
      <c r="M756" s="73">
        <f t="shared" si="73"/>
        <v>0</v>
      </c>
      <c r="N756" s="73">
        <f>VLOOKUP($A756,'Прайс-Лист'!$A$7:$P$608, 7,0)</f>
        <v>35.077589949999997</v>
      </c>
      <c r="O756" s="73">
        <f>VLOOKUP($A756,'Прайс-Лист'!$A$7:$P$608, 10,0)</f>
        <v>64.893541407499995</v>
      </c>
      <c r="P756" s="73">
        <f>VLOOKUP($A756,'Прайс-Лист'!$A$7:$P$608, 11,0)</f>
        <v>1687.2320765949999</v>
      </c>
    </row>
    <row r="757" spans="1:16" x14ac:dyDescent="0.25">
      <c r="A757" s="82" t="s">
        <v>530</v>
      </c>
      <c r="B757" s="82" t="s">
        <v>503</v>
      </c>
      <c r="C757" s="82" t="s">
        <v>531</v>
      </c>
      <c r="D757" s="83" t="s">
        <v>1113</v>
      </c>
      <c r="E757" s="84" t="str">
        <f>VLOOKUP($A757,'Прайс-Лист'!$A$7:$P$608, 4,0)</f>
        <v>8-16</v>
      </c>
      <c r="F757" s="95"/>
      <c r="G757" s="95"/>
      <c r="H757" s="95"/>
      <c r="I757" s="95"/>
      <c r="J757" s="95"/>
      <c r="K757" s="88"/>
      <c r="L757" s="85">
        <f>SUM(F757:K757)</f>
        <v>0</v>
      </c>
      <c r="M757" s="84">
        <f>L757*N757</f>
        <v>0</v>
      </c>
      <c r="N757" s="84">
        <f>VLOOKUP($A757,'Прайс-Лист'!$A$7:$P$608, 7,0)</f>
        <v>18.710212299999995</v>
      </c>
      <c r="O757" s="84">
        <f>VLOOKUP($A757,'Прайс-Лист'!$A$7:$P$608, 10,0)</f>
        <v>34.613892754999995</v>
      </c>
      <c r="P757" s="84">
        <f>VLOOKUP($A757,'Прайс-Лист'!$A$7:$P$608, 11,0)</f>
        <v>899.96121162999987</v>
      </c>
    </row>
    <row r="758" spans="1:16" x14ac:dyDescent="0.25">
      <c r="A758" s="82" t="s">
        <v>530</v>
      </c>
      <c r="B758" s="82" t="s">
        <v>503</v>
      </c>
      <c r="C758" s="82" t="s">
        <v>531</v>
      </c>
      <c r="D758" s="83" t="s">
        <v>1129</v>
      </c>
      <c r="E758" s="84" t="str">
        <f>VLOOKUP($A758,'Прайс-Лист'!$A$7:$P$608, 4,0)</f>
        <v>8-16</v>
      </c>
      <c r="F758" s="95"/>
      <c r="G758" s="95"/>
      <c r="H758" s="95"/>
      <c r="I758" s="95"/>
      <c r="J758" s="95"/>
      <c r="K758" s="88"/>
      <c r="L758" s="85">
        <f t="shared" si="72"/>
        <v>0</v>
      </c>
      <c r="M758" s="84">
        <f t="shared" si="73"/>
        <v>0</v>
      </c>
      <c r="N758" s="84">
        <f>VLOOKUP($A758,'Прайс-Лист'!$A$7:$P$608, 7,0)</f>
        <v>18.710212299999995</v>
      </c>
      <c r="O758" s="84">
        <f>VLOOKUP($A758,'Прайс-Лист'!$A$7:$P$608, 10,0)</f>
        <v>34.613892754999995</v>
      </c>
      <c r="P758" s="84">
        <f>VLOOKUP($A758,'Прайс-Лист'!$A$7:$P$608, 11,0)</f>
        <v>899.96121162999987</v>
      </c>
    </row>
    <row r="759" spans="1:16" x14ac:dyDescent="0.25">
      <c r="A759" s="77" t="s">
        <v>532</v>
      </c>
      <c r="B759" s="77" t="s">
        <v>503</v>
      </c>
      <c r="C759" s="77" t="s">
        <v>533</v>
      </c>
      <c r="D759" s="71" t="s">
        <v>1162</v>
      </c>
      <c r="E759" s="73" t="str">
        <f>VLOOKUP($A759,'Прайс-Лист'!$A$7:$P$608, 4,0)</f>
        <v>8-16</v>
      </c>
      <c r="F759" s="96"/>
      <c r="G759" s="96"/>
      <c r="H759" s="96"/>
      <c r="I759" s="96"/>
      <c r="J759" s="96"/>
      <c r="K759" s="88"/>
      <c r="L759" s="72">
        <f t="shared" si="72"/>
        <v>0</v>
      </c>
      <c r="M759" s="73">
        <f t="shared" si="73"/>
        <v>0</v>
      </c>
      <c r="N759" s="73">
        <f>VLOOKUP($A759,'Прайс-Лист'!$A$7:$P$608, 7,0)</f>
        <v>29.496050999999991</v>
      </c>
      <c r="O759" s="73">
        <f>VLOOKUP($A759,'Прайс-Лист'!$A$7:$P$608, 10,0)</f>
        <v>54.567694349999982</v>
      </c>
      <c r="P759" s="73">
        <f>VLOOKUP($A759,'Прайс-Лист'!$A$7:$P$608, 11,0)</f>
        <v>1418.7600530999996</v>
      </c>
    </row>
    <row r="760" spans="1:16" x14ac:dyDescent="0.25">
      <c r="A760" s="77" t="s">
        <v>532</v>
      </c>
      <c r="B760" s="77" t="s">
        <v>503</v>
      </c>
      <c r="C760" s="77" t="s">
        <v>533</v>
      </c>
      <c r="D760" s="71" t="s">
        <v>1136</v>
      </c>
      <c r="E760" s="73" t="str">
        <f>VLOOKUP($A760,'Прайс-Лист'!$A$7:$P$608, 4,0)</f>
        <v>8-16</v>
      </c>
      <c r="F760" s="96"/>
      <c r="G760" s="96"/>
      <c r="H760" s="96"/>
      <c r="I760" s="96"/>
      <c r="J760" s="96"/>
      <c r="K760" s="88"/>
      <c r="L760" s="72">
        <f>SUM(F760:K760)</f>
        <v>0</v>
      </c>
      <c r="M760" s="73">
        <f>L760*N760</f>
        <v>0</v>
      </c>
      <c r="N760" s="73">
        <f>VLOOKUP($A760,'Прайс-Лист'!$A$7:$P$608, 7,0)</f>
        <v>29.496050999999991</v>
      </c>
      <c r="O760" s="73">
        <f>VLOOKUP($A760,'Прайс-Лист'!$A$7:$P$608, 10,0)</f>
        <v>54.567694349999982</v>
      </c>
      <c r="P760" s="73">
        <f>VLOOKUP($A760,'Прайс-Лист'!$A$7:$P$608, 11,0)</f>
        <v>1418.7600530999996</v>
      </c>
    </row>
    <row r="761" spans="1:16" x14ac:dyDescent="0.25">
      <c r="A761" s="77" t="s">
        <v>532</v>
      </c>
      <c r="B761" s="77" t="s">
        <v>503</v>
      </c>
      <c r="C761" s="77" t="s">
        <v>533</v>
      </c>
      <c r="D761" s="71" t="s">
        <v>1154</v>
      </c>
      <c r="E761" s="73" t="str">
        <f>VLOOKUP($A761,'Прайс-Лист'!$A$7:$P$608, 4,0)</f>
        <v>8-16</v>
      </c>
      <c r="F761" s="96"/>
      <c r="G761" s="96"/>
      <c r="H761" s="96"/>
      <c r="I761" s="96"/>
      <c r="J761" s="96"/>
      <c r="K761" s="88"/>
      <c r="L761" s="72">
        <f t="shared" si="72"/>
        <v>0</v>
      </c>
      <c r="M761" s="73">
        <f t="shared" si="73"/>
        <v>0</v>
      </c>
      <c r="N761" s="73">
        <f>VLOOKUP($A761,'Прайс-Лист'!$A$7:$P$608, 7,0)</f>
        <v>29.496050999999991</v>
      </c>
      <c r="O761" s="73">
        <f>VLOOKUP($A761,'Прайс-Лист'!$A$7:$P$608, 10,0)</f>
        <v>54.567694349999982</v>
      </c>
      <c r="P761" s="73">
        <f>VLOOKUP($A761,'Прайс-Лист'!$A$7:$P$608, 11,0)</f>
        <v>1418.7600530999996</v>
      </c>
    </row>
    <row r="762" spans="1:16" x14ac:dyDescent="0.25">
      <c r="A762" s="82" t="s">
        <v>534</v>
      </c>
      <c r="B762" s="82" t="s">
        <v>503</v>
      </c>
      <c r="C762" s="82" t="s">
        <v>535</v>
      </c>
      <c r="D762" s="83" t="s">
        <v>1152</v>
      </c>
      <c r="E762" s="84" t="str">
        <f>VLOOKUP($A762,'Прайс-Лист'!$A$7:$P$608, 4,0)</f>
        <v>8-16</v>
      </c>
      <c r="F762" s="95"/>
      <c r="G762" s="95"/>
      <c r="H762" s="95"/>
      <c r="I762" s="95"/>
      <c r="J762" s="95"/>
      <c r="K762" s="88"/>
      <c r="L762" s="85">
        <f>SUM(F762:K762)</f>
        <v>0</v>
      </c>
      <c r="M762" s="84">
        <f>L762*N762</f>
        <v>0</v>
      </c>
      <c r="N762" s="84">
        <f>VLOOKUP($A762,'Прайс-Лист'!$A$7:$P$608, 7,0)</f>
        <v>18.900034276499998</v>
      </c>
      <c r="O762" s="84">
        <f>VLOOKUP($A762,'Прайс-Лист'!$A$7:$P$608, 10,0)</f>
        <v>34.965063411524994</v>
      </c>
      <c r="P762" s="84">
        <f>VLOOKUP($A762,'Прайс-Лист'!$A$7:$P$608, 11,0)</f>
        <v>909.0916486996498</v>
      </c>
    </row>
    <row r="763" spans="1:16" x14ac:dyDescent="0.25">
      <c r="A763" s="82" t="s">
        <v>534</v>
      </c>
      <c r="B763" s="82" t="s">
        <v>503</v>
      </c>
      <c r="C763" s="82" t="s">
        <v>535</v>
      </c>
      <c r="D763" s="83" t="s">
        <v>1147</v>
      </c>
      <c r="E763" s="84" t="str">
        <f>VLOOKUP($A763,'Прайс-Лист'!$A$7:$P$608, 4,0)</f>
        <v>8-16</v>
      </c>
      <c r="F763" s="95"/>
      <c r="G763" s="95"/>
      <c r="H763" s="95"/>
      <c r="I763" s="95"/>
      <c r="J763" s="95"/>
      <c r="K763" s="88"/>
      <c r="L763" s="85">
        <f t="shared" si="72"/>
        <v>0</v>
      </c>
      <c r="M763" s="84">
        <f t="shared" si="73"/>
        <v>0</v>
      </c>
      <c r="N763" s="84">
        <f>VLOOKUP($A763,'Прайс-Лист'!$A$7:$P$608, 7,0)</f>
        <v>18.900034276499998</v>
      </c>
      <c r="O763" s="84">
        <f>VLOOKUP($A763,'Прайс-Лист'!$A$7:$P$608, 10,0)</f>
        <v>34.965063411524994</v>
      </c>
      <c r="P763" s="84">
        <f>VLOOKUP($A763,'Прайс-Лист'!$A$7:$P$608, 11,0)</f>
        <v>909.0916486996498</v>
      </c>
    </row>
    <row r="764" spans="1:16" x14ac:dyDescent="0.25">
      <c r="A764" s="31" t="s">
        <v>536</v>
      </c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1:16" x14ac:dyDescent="0.25">
      <c r="A765" s="29" t="s">
        <v>537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 spans="1:16" s="1" customFormat="1" x14ac:dyDescent="0.25">
      <c r="A766" s="66" t="s">
        <v>1099</v>
      </c>
      <c r="B766" s="66" t="s">
        <v>1100</v>
      </c>
      <c r="C766" s="67" t="s">
        <v>1101</v>
      </c>
      <c r="D766" s="66" t="s">
        <v>1102</v>
      </c>
      <c r="E766" s="68" t="s">
        <v>12</v>
      </c>
      <c r="F766" s="69" t="s">
        <v>1103</v>
      </c>
      <c r="G766" s="69" t="s">
        <v>1078</v>
      </c>
      <c r="H766" s="69" t="s">
        <v>1104</v>
      </c>
      <c r="I766" s="69" t="s">
        <v>1105</v>
      </c>
      <c r="J766" s="69" t="s">
        <v>1106</v>
      </c>
      <c r="K766" s="69" t="s">
        <v>1107</v>
      </c>
      <c r="L766" s="68" t="s">
        <v>1108</v>
      </c>
      <c r="M766" s="68" t="s">
        <v>1109</v>
      </c>
      <c r="N766" s="68" t="s">
        <v>1110</v>
      </c>
      <c r="O766" s="68" t="s">
        <v>10</v>
      </c>
      <c r="P766" s="68" t="s">
        <v>11</v>
      </c>
    </row>
    <row r="767" spans="1:16" x14ac:dyDescent="0.25">
      <c r="A767" s="79" t="s">
        <v>538</v>
      </c>
      <c r="B767" s="77" t="s">
        <v>536</v>
      </c>
      <c r="C767" s="80" t="s">
        <v>539</v>
      </c>
      <c r="D767" s="71" t="s">
        <v>1162</v>
      </c>
      <c r="E767" s="73" t="str">
        <f>VLOOKUP($A767,'Прайс-Лист'!$A$7:$P$608, 4,0)</f>
        <v>S-XXL</v>
      </c>
      <c r="F767" s="88"/>
      <c r="G767" s="96"/>
      <c r="H767" s="96"/>
      <c r="I767" s="96"/>
      <c r="J767" s="96"/>
      <c r="K767" s="96"/>
      <c r="L767" s="72">
        <f>SUM(F767:K767)</f>
        <v>0</v>
      </c>
      <c r="M767" s="73">
        <f>L767*N767</f>
        <v>0</v>
      </c>
      <c r="N767" s="73">
        <f>VLOOKUP($A767,'Прайс-Лист'!$A$7:$P$608, 7,0)</f>
        <v>128.70002428399999</v>
      </c>
      <c r="O767" s="73">
        <f>VLOOKUP($A767,'Прайс-Лист'!$A$7:$P$608, 10,0)</f>
        <v>238.0950449254</v>
      </c>
      <c r="P767" s="73">
        <f>VLOOKUP($A767,'Прайс-Лист'!$A$7:$P$608, 11,0)</f>
        <v>6190.4711680604005</v>
      </c>
    </row>
    <row r="768" spans="1:16" x14ac:dyDescent="0.25">
      <c r="A768" s="79" t="s">
        <v>538</v>
      </c>
      <c r="B768" s="77" t="s">
        <v>536</v>
      </c>
      <c r="C768" s="80" t="s">
        <v>539</v>
      </c>
      <c r="D768" s="71" t="s">
        <v>1115</v>
      </c>
      <c r="E768" s="73" t="str">
        <f>VLOOKUP($A768,'Прайс-Лист'!$A$7:$P$608, 4,0)</f>
        <v>S-XXL</v>
      </c>
      <c r="F768" s="88"/>
      <c r="G768" s="96"/>
      <c r="H768" s="96"/>
      <c r="I768" s="96"/>
      <c r="J768" s="96"/>
      <c r="K768" s="96"/>
      <c r="L768" s="72">
        <f>SUM(F768:K768)</f>
        <v>0</v>
      </c>
      <c r="M768" s="73">
        <f>L768*N768</f>
        <v>0</v>
      </c>
      <c r="N768" s="73">
        <f>VLOOKUP($A768,'Прайс-Лист'!$A$7:$P$608, 7,0)</f>
        <v>128.70002428399999</v>
      </c>
      <c r="O768" s="73">
        <f>VLOOKUP($A768,'Прайс-Лист'!$A$7:$P$608, 10,0)</f>
        <v>238.0950449254</v>
      </c>
      <c r="P768" s="73">
        <f>VLOOKUP($A768,'Прайс-Лист'!$A$7:$P$608, 11,0)</f>
        <v>6190.4711680604005</v>
      </c>
    </row>
    <row r="769" spans="1:16" x14ac:dyDescent="0.25">
      <c r="A769" s="79" t="s">
        <v>538</v>
      </c>
      <c r="B769" s="77" t="s">
        <v>536</v>
      </c>
      <c r="C769" s="80" t="s">
        <v>539</v>
      </c>
      <c r="D769" s="71" t="s">
        <v>1125</v>
      </c>
      <c r="E769" s="73" t="str">
        <f>VLOOKUP($A769,'Прайс-Лист'!$A$7:$P$608, 4,0)</f>
        <v>S-XXL</v>
      </c>
      <c r="F769" s="88"/>
      <c r="G769" s="96"/>
      <c r="H769" s="96"/>
      <c r="I769" s="96"/>
      <c r="J769" s="96"/>
      <c r="K769" s="96"/>
      <c r="L769" s="72">
        <f t="shared" ref="L769:L776" si="74">SUM(F769:K769)</f>
        <v>0</v>
      </c>
      <c r="M769" s="73">
        <f t="shared" ref="M769:M776" si="75">L769*N769</f>
        <v>0</v>
      </c>
      <c r="N769" s="73">
        <f>VLOOKUP($A769,'Прайс-Лист'!$A$7:$P$608, 7,0)</f>
        <v>128.70002428399999</v>
      </c>
      <c r="O769" s="73">
        <f>VLOOKUP($A769,'Прайс-Лист'!$A$7:$P$608, 10,0)</f>
        <v>238.0950449254</v>
      </c>
      <c r="P769" s="73">
        <f>VLOOKUP($A769,'Прайс-Лист'!$A$7:$P$608, 11,0)</f>
        <v>6190.4711680604005</v>
      </c>
    </row>
    <row r="770" spans="1:16" x14ac:dyDescent="0.25">
      <c r="A770" s="82" t="s">
        <v>540</v>
      </c>
      <c r="B770" s="82" t="s">
        <v>536</v>
      </c>
      <c r="C770" s="82" t="s">
        <v>541</v>
      </c>
      <c r="D770" s="83" t="s">
        <v>1175</v>
      </c>
      <c r="E770" s="84" t="str">
        <f>VLOOKUP($A770,'Прайс-Лист'!$A$7:$P$608, 4,0)</f>
        <v>S-XXL</v>
      </c>
      <c r="F770" s="88"/>
      <c r="G770" s="95"/>
      <c r="H770" s="95"/>
      <c r="I770" s="95"/>
      <c r="J770" s="95"/>
      <c r="K770" s="95"/>
      <c r="L770" s="85">
        <f t="shared" si="74"/>
        <v>0</v>
      </c>
      <c r="M770" s="84">
        <f t="shared" si="75"/>
        <v>0</v>
      </c>
      <c r="N770" s="84">
        <f>VLOOKUP($A770,'Прайс-Лист'!$A$7:$P$608, 7,0)</f>
        <v>93.269263229999993</v>
      </c>
      <c r="O770" s="84">
        <f>VLOOKUP($A770,'Прайс-Лист'!$A$7:$P$608, 10,0)</f>
        <v>172.5481369755</v>
      </c>
      <c r="P770" s="84">
        <f>VLOOKUP($A770,'Прайс-Лист'!$A$7:$P$608, 11,0)</f>
        <v>4486.2515613630003</v>
      </c>
    </row>
    <row r="771" spans="1:16" x14ac:dyDescent="0.25">
      <c r="A771" s="82" t="s">
        <v>540</v>
      </c>
      <c r="B771" s="82" t="s">
        <v>536</v>
      </c>
      <c r="C771" s="82" t="s">
        <v>541</v>
      </c>
      <c r="D771" s="83" t="s">
        <v>1125</v>
      </c>
      <c r="E771" s="84" t="str">
        <f>VLOOKUP($A771,'Прайс-Лист'!$A$7:$P$608, 4,0)</f>
        <v>S-XXL</v>
      </c>
      <c r="F771" s="88"/>
      <c r="G771" s="95"/>
      <c r="H771" s="95"/>
      <c r="I771" s="95"/>
      <c r="J771" s="95"/>
      <c r="K771" s="95"/>
      <c r="L771" s="85">
        <f>SUM(F771:K771)</f>
        <v>0</v>
      </c>
      <c r="M771" s="84">
        <f>L771*N771</f>
        <v>0</v>
      </c>
      <c r="N771" s="84">
        <f>VLOOKUP($A771,'Прайс-Лист'!$A$7:$P$608, 7,0)</f>
        <v>93.269263229999993</v>
      </c>
      <c r="O771" s="84">
        <f>VLOOKUP($A771,'Прайс-Лист'!$A$7:$P$608, 10,0)</f>
        <v>172.5481369755</v>
      </c>
      <c r="P771" s="84">
        <f>VLOOKUP($A771,'Прайс-Лист'!$A$7:$P$608, 11,0)</f>
        <v>4486.2515613630003</v>
      </c>
    </row>
    <row r="772" spans="1:16" x14ac:dyDescent="0.25">
      <c r="A772" s="82" t="s">
        <v>540</v>
      </c>
      <c r="B772" s="82" t="s">
        <v>536</v>
      </c>
      <c r="C772" s="82" t="s">
        <v>541</v>
      </c>
      <c r="D772" s="83" t="s">
        <v>1176</v>
      </c>
      <c r="E772" s="84" t="str">
        <f>VLOOKUP($A772,'Прайс-Лист'!$A$7:$P$608, 4,0)</f>
        <v>S-XXL</v>
      </c>
      <c r="F772" s="88"/>
      <c r="G772" s="95"/>
      <c r="H772" s="95"/>
      <c r="I772" s="95"/>
      <c r="J772" s="95"/>
      <c r="K772" s="95"/>
      <c r="L772" s="85">
        <f t="shared" si="74"/>
        <v>0</v>
      </c>
      <c r="M772" s="84">
        <f t="shared" si="75"/>
        <v>0</v>
      </c>
      <c r="N772" s="84">
        <f>VLOOKUP($A772,'Прайс-Лист'!$A$7:$P$608, 7,0)</f>
        <v>93.269263229999993</v>
      </c>
      <c r="O772" s="84">
        <f>VLOOKUP($A772,'Прайс-Лист'!$A$7:$P$608, 10,0)</f>
        <v>172.5481369755</v>
      </c>
      <c r="P772" s="84">
        <f>VLOOKUP($A772,'Прайс-Лист'!$A$7:$P$608, 11,0)</f>
        <v>4486.2515613630003</v>
      </c>
    </row>
    <row r="773" spans="1:16" x14ac:dyDescent="0.25">
      <c r="A773" s="79" t="s">
        <v>542</v>
      </c>
      <c r="B773" s="77" t="s">
        <v>536</v>
      </c>
      <c r="C773" s="80" t="s">
        <v>543</v>
      </c>
      <c r="D773" s="71" t="s">
        <v>1115</v>
      </c>
      <c r="E773" s="73" t="str">
        <f>VLOOKUP($A773,'Прайс-Лист'!$A$7:$P$608, 4,0)</f>
        <v>S-XXL</v>
      </c>
      <c r="F773" s="88"/>
      <c r="G773" s="96"/>
      <c r="H773" s="96"/>
      <c r="I773" s="96"/>
      <c r="J773" s="96"/>
      <c r="K773" s="96"/>
      <c r="L773" s="72">
        <f t="shared" si="74"/>
        <v>0</v>
      </c>
      <c r="M773" s="73">
        <f t="shared" si="75"/>
        <v>0</v>
      </c>
      <c r="N773" s="73">
        <f>VLOOKUP($A773,'Прайс-Лист'!$A$7:$P$608, 7,0)</f>
        <v>54.068410629999995</v>
      </c>
      <c r="O773" s="73">
        <f>VLOOKUP($A773,'Прайс-Лист'!$A$7:$P$608, 10,0)</f>
        <v>100.0265596655</v>
      </c>
      <c r="P773" s="73">
        <f>VLOOKUP($A773,'Прайс-Лист'!$A$7:$P$608, 11,0)</f>
        <v>2600.6905513030001</v>
      </c>
    </row>
    <row r="774" spans="1:16" x14ac:dyDescent="0.25">
      <c r="A774" s="79" t="s">
        <v>542</v>
      </c>
      <c r="B774" s="77" t="s">
        <v>536</v>
      </c>
      <c r="C774" s="80" t="s">
        <v>543</v>
      </c>
      <c r="D774" s="71" t="s">
        <v>1113</v>
      </c>
      <c r="E774" s="73" t="str">
        <f>VLOOKUP($A774,'Прайс-Лист'!$A$7:$P$608, 4,0)</f>
        <v>S-XXL</v>
      </c>
      <c r="F774" s="88"/>
      <c r="G774" s="96"/>
      <c r="H774" s="96"/>
      <c r="I774" s="96"/>
      <c r="J774" s="96"/>
      <c r="K774" s="96"/>
      <c r="L774" s="72">
        <f>SUM(F774:K774)</f>
        <v>0</v>
      </c>
      <c r="M774" s="73">
        <f>L774*N774</f>
        <v>0</v>
      </c>
      <c r="N774" s="73">
        <f>VLOOKUP($A774,'Прайс-Лист'!$A$7:$P$608, 7,0)</f>
        <v>54.068410629999995</v>
      </c>
      <c r="O774" s="73">
        <f>VLOOKUP($A774,'Прайс-Лист'!$A$7:$P$608, 10,0)</f>
        <v>100.0265596655</v>
      </c>
      <c r="P774" s="73">
        <f>VLOOKUP($A774,'Прайс-Лист'!$A$7:$P$608, 11,0)</f>
        <v>2600.6905513030001</v>
      </c>
    </row>
    <row r="775" spans="1:16" x14ac:dyDescent="0.25">
      <c r="A775" s="79" t="s">
        <v>542</v>
      </c>
      <c r="B775" s="77" t="s">
        <v>536</v>
      </c>
      <c r="C775" s="80" t="s">
        <v>543</v>
      </c>
      <c r="D775" s="71" t="s">
        <v>1183</v>
      </c>
      <c r="E775" s="73" t="str">
        <f>VLOOKUP($A775,'Прайс-Лист'!$A$7:$P$608, 4,0)</f>
        <v>S-XXL</v>
      </c>
      <c r="F775" s="88"/>
      <c r="G775" s="96"/>
      <c r="H775" s="96"/>
      <c r="I775" s="96"/>
      <c r="J775" s="96"/>
      <c r="K775" s="96"/>
      <c r="L775" s="72">
        <f>SUM(F775:K775)</f>
        <v>0</v>
      </c>
      <c r="M775" s="73">
        <f>L775*N775</f>
        <v>0</v>
      </c>
      <c r="N775" s="73">
        <f>VLOOKUP($A775,'Прайс-Лист'!$A$7:$P$608, 7,0)</f>
        <v>54.068410629999995</v>
      </c>
      <c r="O775" s="73">
        <f>VLOOKUP($A775,'Прайс-Лист'!$A$7:$P$608, 10,0)</f>
        <v>100.0265596655</v>
      </c>
      <c r="P775" s="73">
        <f>VLOOKUP($A775,'Прайс-Лист'!$A$7:$P$608, 11,0)</f>
        <v>2600.6905513030001</v>
      </c>
    </row>
    <row r="776" spans="1:16" x14ac:dyDescent="0.25">
      <c r="A776" s="79" t="s">
        <v>542</v>
      </c>
      <c r="B776" s="77" t="s">
        <v>536</v>
      </c>
      <c r="C776" s="80" t="s">
        <v>543</v>
      </c>
      <c r="D776" s="71" t="s">
        <v>1118</v>
      </c>
      <c r="E776" s="73" t="str">
        <f>VLOOKUP($A776,'Прайс-Лист'!$A$7:$P$608, 4,0)</f>
        <v>S-XXL</v>
      </c>
      <c r="F776" s="88"/>
      <c r="G776" s="96"/>
      <c r="H776" s="96"/>
      <c r="I776" s="96"/>
      <c r="J776" s="96"/>
      <c r="K776" s="96"/>
      <c r="L776" s="72">
        <f t="shared" si="74"/>
        <v>0</v>
      </c>
      <c r="M776" s="73">
        <f t="shared" si="75"/>
        <v>0</v>
      </c>
      <c r="N776" s="73">
        <f>VLOOKUP($A776,'Прайс-Лист'!$A$7:$P$608, 7,0)</f>
        <v>54.068410629999995</v>
      </c>
      <c r="O776" s="73">
        <f>VLOOKUP($A776,'Прайс-Лист'!$A$7:$P$608, 10,0)</f>
        <v>100.0265596655</v>
      </c>
      <c r="P776" s="73">
        <f>VLOOKUP($A776,'Прайс-Лист'!$A$7:$P$608, 11,0)</f>
        <v>2600.6905513030001</v>
      </c>
    </row>
    <row r="777" spans="1:16" x14ac:dyDescent="0.25">
      <c r="A777" s="29" t="s">
        <v>544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 spans="1:16" s="1" customFormat="1" x14ac:dyDescent="0.25">
      <c r="A778" s="66" t="s">
        <v>1099</v>
      </c>
      <c r="B778" s="66" t="s">
        <v>1100</v>
      </c>
      <c r="C778" s="67" t="s">
        <v>1101</v>
      </c>
      <c r="D778" s="66" t="s">
        <v>1102</v>
      </c>
      <c r="E778" s="68" t="s">
        <v>12</v>
      </c>
      <c r="F778" s="69" t="s">
        <v>1103</v>
      </c>
      <c r="G778" s="69" t="s">
        <v>1078</v>
      </c>
      <c r="H778" s="69" t="s">
        <v>1104</v>
      </c>
      <c r="I778" s="69" t="s">
        <v>1105</v>
      </c>
      <c r="J778" s="69" t="s">
        <v>1106</v>
      </c>
      <c r="K778" s="69" t="s">
        <v>1107</v>
      </c>
      <c r="L778" s="68" t="s">
        <v>1108</v>
      </c>
      <c r="M778" s="68" t="s">
        <v>1109</v>
      </c>
      <c r="N778" s="68" t="s">
        <v>1110</v>
      </c>
      <c r="O778" s="68" t="s">
        <v>10</v>
      </c>
      <c r="P778" s="68" t="s">
        <v>11</v>
      </c>
    </row>
    <row r="779" spans="1:16" x14ac:dyDescent="0.25">
      <c r="A779" s="70" t="s">
        <v>545</v>
      </c>
      <c r="B779" s="70" t="s">
        <v>536</v>
      </c>
      <c r="C779" s="77" t="s">
        <v>546</v>
      </c>
      <c r="D779" s="71" t="s">
        <v>1184</v>
      </c>
      <c r="E779" s="73" t="str">
        <f>VLOOKUP($A779,'Прайс-Лист'!$A$7:$P$608, 4,0)</f>
        <v>S-XXL</v>
      </c>
      <c r="F779" s="88"/>
      <c r="G779" s="96"/>
      <c r="H779" s="96"/>
      <c r="I779" s="96"/>
      <c r="J779" s="96"/>
      <c r="K779" s="96"/>
      <c r="L779" s="72">
        <f>SUM(F779:K779)</f>
        <v>0</v>
      </c>
      <c r="M779" s="73">
        <f>L779*N779</f>
        <v>0</v>
      </c>
      <c r="N779" s="73">
        <f>VLOOKUP($A779,'Прайс-Лист'!$A$7:$P$608, 7,0)</f>
        <v>44.177784202499993</v>
      </c>
      <c r="O779" s="73">
        <f>VLOOKUP($A779,'Прайс-Лист'!$A$7:$P$608, 10,0)</f>
        <v>81.728900774624989</v>
      </c>
      <c r="P779" s="73">
        <f>VLOOKUP($A779,'Прайс-Лист'!$A$7:$P$608, 11,0)</f>
        <v>2124.9514201402499</v>
      </c>
    </row>
    <row r="780" spans="1:16" x14ac:dyDescent="0.25">
      <c r="A780" s="70" t="s">
        <v>545</v>
      </c>
      <c r="B780" s="70" t="s">
        <v>536</v>
      </c>
      <c r="C780" s="77" t="s">
        <v>546</v>
      </c>
      <c r="D780" s="71" t="s">
        <v>1162</v>
      </c>
      <c r="E780" s="73" t="str">
        <f>VLOOKUP($A780,'Прайс-Лист'!$A$7:$P$608, 4,0)</f>
        <v>S-XXL</v>
      </c>
      <c r="F780" s="88"/>
      <c r="G780" s="96"/>
      <c r="H780" s="96"/>
      <c r="I780" s="96"/>
      <c r="J780" s="96"/>
      <c r="K780" s="96"/>
      <c r="L780" s="72">
        <f>SUM(F780:K780)</f>
        <v>0</v>
      </c>
      <c r="M780" s="73">
        <f>L780*N780</f>
        <v>0</v>
      </c>
      <c r="N780" s="73">
        <f>VLOOKUP($A780,'Прайс-Лист'!$A$7:$P$608, 7,0)</f>
        <v>44.177784202499993</v>
      </c>
      <c r="O780" s="73">
        <f>VLOOKUP($A780,'Прайс-Лист'!$A$7:$P$608, 10,0)</f>
        <v>81.728900774624989</v>
      </c>
      <c r="P780" s="73">
        <f>VLOOKUP($A780,'Прайс-Лист'!$A$7:$P$608, 11,0)</f>
        <v>2124.9514201402499</v>
      </c>
    </row>
    <row r="781" spans="1:16" x14ac:dyDescent="0.25">
      <c r="A781" s="70" t="s">
        <v>545</v>
      </c>
      <c r="B781" s="70" t="s">
        <v>536</v>
      </c>
      <c r="C781" s="77" t="s">
        <v>546</v>
      </c>
      <c r="D781" s="71" t="s">
        <v>1185</v>
      </c>
      <c r="E781" s="73" t="str">
        <f>VLOOKUP($A781,'Прайс-Лист'!$A$7:$P$608, 4,0)</f>
        <v>S-XXL</v>
      </c>
      <c r="F781" s="88"/>
      <c r="G781" s="96"/>
      <c r="H781" s="96"/>
      <c r="I781" s="96"/>
      <c r="J781" s="96"/>
      <c r="K781" s="96"/>
      <c r="L781" s="72">
        <f t="shared" ref="L781:L789" si="76">SUM(F781:K781)</f>
        <v>0</v>
      </c>
      <c r="M781" s="73">
        <f t="shared" ref="M781:M789" si="77">L781*N781</f>
        <v>0</v>
      </c>
      <c r="N781" s="73">
        <f>VLOOKUP($A781,'Прайс-Лист'!$A$7:$P$608, 7,0)</f>
        <v>44.177784202499993</v>
      </c>
      <c r="O781" s="73">
        <f>VLOOKUP($A781,'Прайс-Лист'!$A$7:$P$608, 10,0)</f>
        <v>81.728900774624989</v>
      </c>
      <c r="P781" s="73">
        <f>VLOOKUP($A781,'Прайс-Лист'!$A$7:$P$608, 11,0)</f>
        <v>2124.9514201402499</v>
      </c>
    </row>
    <row r="782" spans="1:16" x14ac:dyDescent="0.25">
      <c r="A782" s="82" t="s">
        <v>547</v>
      </c>
      <c r="B782" s="82" t="s">
        <v>536</v>
      </c>
      <c r="C782" s="82" t="s">
        <v>548</v>
      </c>
      <c r="D782" s="83" t="s">
        <v>1186</v>
      </c>
      <c r="E782" s="84" t="str">
        <f>VLOOKUP($A782,'Прайс-Лист'!$A$7:$P$608, 4,0)</f>
        <v>S-XXL</v>
      </c>
      <c r="F782" s="88"/>
      <c r="G782" s="95"/>
      <c r="H782" s="95"/>
      <c r="I782" s="95"/>
      <c r="J782" s="95"/>
      <c r="K782" s="95"/>
      <c r="L782" s="85">
        <f>SUM(F782:K782)</f>
        <v>0</v>
      </c>
      <c r="M782" s="84">
        <f>L782*N782</f>
        <v>0</v>
      </c>
      <c r="N782" s="84">
        <f>VLOOKUP($A782,'Прайс-Лист'!$A$7:$P$608, 7,0)</f>
        <v>34.909378432499992</v>
      </c>
      <c r="O782" s="84">
        <f>VLOOKUP($A782,'Прайс-Лист'!$A$7:$P$608, 10,0)</f>
        <v>64.582350100124984</v>
      </c>
      <c r="P782" s="84">
        <f>VLOOKUP($A782,'Прайс-Лист'!$A$7:$P$608, 11,0)</f>
        <v>1679.1411026032497</v>
      </c>
    </row>
    <row r="783" spans="1:16" x14ac:dyDescent="0.25">
      <c r="A783" s="82" t="s">
        <v>547</v>
      </c>
      <c r="B783" s="82" t="s">
        <v>536</v>
      </c>
      <c r="C783" s="82" t="s">
        <v>548</v>
      </c>
      <c r="D783" s="83" t="s">
        <v>1185</v>
      </c>
      <c r="E783" s="84" t="str">
        <f>VLOOKUP($A783,'Прайс-Лист'!$A$7:$P$608, 4,0)</f>
        <v>S-XXL</v>
      </c>
      <c r="F783" s="88"/>
      <c r="G783" s="95"/>
      <c r="H783" s="95"/>
      <c r="I783" s="95"/>
      <c r="J783" s="95"/>
      <c r="K783" s="95"/>
      <c r="L783" s="85">
        <f>SUM(F783:K783)</f>
        <v>0</v>
      </c>
      <c r="M783" s="84">
        <f>L783*N783</f>
        <v>0</v>
      </c>
      <c r="N783" s="84">
        <f>VLOOKUP($A783,'Прайс-Лист'!$A$7:$P$608, 7,0)</f>
        <v>34.909378432499992</v>
      </c>
      <c r="O783" s="84">
        <f>VLOOKUP($A783,'Прайс-Лист'!$A$7:$P$608, 10,0)</f>
        <v>64.582350100124984</v>
      </c>
      <c r="P783" s="84">
        <f>VLOOKUP($A783,'Прайс-Лист'!$A$7:$P$608, 11,0)</f>
        <v>1679.1411026032497</v>
      </c>
    </row>
    <row r="784" spans="1:16" x14ac:dyDescent="0.25">
      <c r="A784" s="82" t="s">
        <v>547</v>
      </c>
      <c r="B784" s="82" t="s">
        <v>536</v>
      </c>
      <c r="C784" s="82" t="s">
        <v>548</v>
      </c>
      <c r="D784" s="83" t="s">
        <v>1117</v>
      </c>
      <c r="E784" s="84" t="str">
        <f>VLOOKUP($A784,'Прайс-Лист'!$A$7:$P$608, 4,0)</f>
        <v>S-XXL</v>
      </c>
      <c r="F784" s="88"/>
      <c r="G784" s="95"/>
      <c r="H784" s="95"/>
      <c r="I784" s="95"/>
      <c r="J784" s="95"/>
      <c r="K784" s="95"/>
      <c r="L784" s="85">
        <f>SUM(F784:K784)</f>
        <v>0</v>
      </c>
      <c r="M784" s="84">
        <f>L784*N784</f>
        <v>0</v>
      </c>
      <c r="N784" s="84">
        <f>VLOOKUP($A784,'Прайс-Лист'!$A$7:$P$608, 7,0)</f>
        <v>34.909378432499992</v>
      </c>
      <c r="O784" s="84">
        <f>VLOOKUP($A784,'Прайс-Лист'!$A$7:$P$608, 10,0)</f>
        <v>64.582350100124984</v>
      </c>
      <c r="P784" s="84">
        <f>VLOOKUP($A784,'Прайс-Лист'!$A$7:$P$608, 11,0)</f>
        <v>1679.1411026032497</v>
      </c>
    </row>
    <row r="785" spans="1:16" x14ac:dyDescent="0.25">
      <c r="A785" s="82" t="s">
        <v>547</v>
      </c>
      <c r="B785" s="82" t="s">
        <v>536</v>
      </c>
      <c r="C785" s="82" t="s">
        <v>548</v>
      </c>
      <c r="D785" s="83" t="s">
        <v>1187</v>
      </c>
      <c r="E785" s="84" t="str">
        <f>VLOOKUP($A785,'Прайс-Лист'!$A$7:$P$608, 4,0)</f>
        <v>S-XXL</v>
      </c>
      <c r="F785" s="88"/>
      <c r="G785" s="95"/>
      <c r="H785" s="95"/>
      <c r="I785" s="95"/>
      <c r="J785" s="95"/>
      <c r="K785" s="95"/>
      <c r="L785" s="85">
        <f t="shared" si="76"/>
        <v>0</v>
      </c>
      <c r="M785" s="84">
        <f t="shared" si="77"/>
        <v>0</v>
      </c>
      <c r="N785" s="84">
        <f>VLOOKUP($A785,'Прайс-Лист'!$A$7:$P$608, 7,0)</f>
        <v>34.909378432499992</v>
      </c>
      <c r="O785" s="84">
        <f>VLOOKUP($A785,'Прайс-Лист'!$A$7:$P$608, 10,0)</f>
        <v>64.582350100124984</v>
      </c>
      <c r="P785" s="84">
        <f>VLOOKUP($A785,'Прайс-Лист'!$A$7:$P$608, 11,0)</f>
        <v>1679.1411026032497</v>
      </c>
    </row>
    <row r="786" spans="1:16" x14ac:dyDescent="0.25">
      <c r="A786" s="82" t="s">
        <v>547</v>
      </c>
      <c r="B786" s="82" t="s">
        <v>536</v>
      </c>
      <c r="C786" s="82" t="s">
        <v>548</v>
      </c>
      <c r="D786" s="83" t="s">
        <v>1162</v>
      </c>
      <c r="E786" s="84" t="str">
        <f>VLOOKUP($A786,'Прайс-Лист'!$A$7:$P$608, 4,0)</f>
        <v>S-XXL</v>
      </c>
      <c r="F786" s="88"/>
      <c r="G786" s="95"/>
      <c r="H786" s="95"/>
      <c r="I786" s="95"/>
      <c r="J786" s="95"/>
      <c r="K786" s="95"/>
      <c r="L786" s="85">
        <f>SUM(F786:K786)</f>
        <v>0</v>
      </c>
      <c r="M786" s="84">
        <f>L786*N786</f>
        <v>0</v>
      </c>
      <c r="N786" s="84">
        <f>VLOOKUP($A786,'Прайс-Лист'!$A$7:$P$608, 7,0)</f>
        <v>34.909378432499992</v>
      </c>
      <c r="O786" s="84">
        <f>VLOOKUP($A786,'Прайс-Лист'!$A$7:$P$608, 10,0)</f>
        <v>64.582350100124984</v>
      </c>
      <c r="P786" s="84">
        <f>VLOOKUP($A786,'Прайс-Лист'!$A$7:$P$608, 11,0)</f>
        <v>1679.1411026032497</v>
      </c>
    </row>
    <row r="787" spans="1:16" x14ac:dyDescent="0.25">
      <c r="A787" s="82" t="s">
        <v>547</v>
      </c>
      <c r="B787" s="82" t="s">
        <v>536</v>
      </c>
      <c r="C787" s="82" t="s">
        <v>548</v>
      </c>
      <c r="D787" s="83" t="s">
        <v>1149</v>
      </c>
      <c r="E787" s="84" t="str">
        <f>VLOOKUP($A787,'Прайс-Лист'!$A$7:$P$608, 4,0)</f>
        <v>S-XXL</v>
      </c>
      <c r="F787" s="88"/>
      <c r="G787" s="95"/>
      <c r="H787" s="95"/>
      <c r="I787" s="95"/>
      <c r="J787" s="95"/>
      <c r="K787" s="95"/>
      <c r="L787" s="85">
        <f t="shared" si="76"/>
        <v>0</v>
      </c>
      <c r="M787" s="84">
        <f t="shared" si="77"/>
        <v>0</v>
      </c>
      <c r="N787" s="84">
        <f>VLOOKUP($A787,'Прайс-Лист'!$A$7:$P$608, 7,0)</f>
        <v>34.909378432499992</v>
      </c>
      <c r="O787" s="84">
        <f>VLOOKUP($A787,'Прайс-Лист'!$A$7:$P$608, 10,0)</f>
        <v>64.582350100124984</v>
      </c>
      <c r="P787" s="84">
        <f>VLOOKUP($A787,'Прайс-Лист'!$A$7:$P$608, 11,0)</f>
        <v>1679.1411026032497</v>
      </c>
    </row>
    <row r="788" spans="1:16" x14ac:dyDescent="0.25">
      <c r="A788" s="79" t="s">
        <v>549</v>
      </c>
      <c r="B788" s="79" t="s">
        <v>536</v>
      </c>
      <c r="C788" s="80" t="s">
        <v>550</v>
      </c>
      <c r="D788" s="71" t="s">
        <v>1115</v>
      </c>
      <c r="E788" s="73" t="str">
        <f>VLOOKUP($A788,'Прайс-Лист'!$A$7:$P$608, 4,0)</f>
        <v>S-XXL</v>
      </c>
      <c r="F788" s="88"/>
      <c r="G788" s="96"/>
      <c r="H788" s="96"/>
      <c r="I788" s="96"/>
      <c r="J788" s="96"/>
      <c r="K788" s="96"/>
      <c r="L788" s="72">
        <f>SUM(F788:K788)</f>
        <v>0</v>
      </c>
      <c r="M788" s="73">
        <f>L788*N788</f>
        <v>0</v>
      </c>
      <c r="N788" s="73">
        <f>VLOOKUP($A788,'Прайс-Лист'!$A$7:$P$608, 7,0)</f>
        <v>33.889829999999996</v>
      </c>
      <c r="O788" s="73">
        <f>VLOOKUP($A788,'Прайс-Лист'!$A$7:$P$608, 10,0)</f>
        <v>62.696185499999999</v>
      </c>
      <c r="P788" s="73">
        <f>VLOOKUP($A788,'Прайс-Лист'!$A$7:$P$608, 11,0)</f>
        <v>1630.100823</v>
      </c>
    </row>
    <row r="789" spans="1:16" x14ac:dyDescent="0.25">
      <c r="A789" s="79" t="s">
        <v>549</v>
      </c>
      <c r="B789" s="79" t="s">
        <v>536</v>
      </c>
      <c r="C789" s="80" t="s">
        <v>550</v>
      </c>
      <c r="D789" s="71" t="s">
        <v>1178</v>
      </c>
      <c r="E789" s="73" t="str">
        <f>VLOOKUP($A789,'Прайс-Лист'!$A$7:$P$608, 4,0)</f>
        <v>S-XXL</v>
      </c>
      <c r="F789" s="88"/>
      <c r="G789" s="96"/>
      <c r="H789" s="96"/>
      <c r="I789" s="96"/>
      <c r="J789" s="96"/>
      <c r="K789" s="96"/>
      <c r="L789" s="72">
        <f t="shared" si="76"/>
        <v>0</v>
      </c>
      <c r="M789" s="73">
        <f t="shared" si="77"/>
        <v>0</v>
      </c>
      <c r="N789" s="73">
        <f>VLOOKUP($A789,'Прайс-Лист'!$A$7:$P$608, 7,0)</f>
        <v>33.889829999999996</v>
      </c>
      <c r="O789" s="73">
        <f>VLOOKUP($A789,'Прайс-Лист'!$A$7:$P$608, 10,0)</f>
        <v>62.696185499999999</v>
      </c>
      <c r="P789" s="73">
        <f>VLOOKUP($A789,'Прайс-Лист'!$A$7:$P$608, 11,0)</f>
        <v>1630.100823</v>
      </c>
    </row>
    <row r="790" spans="1:16" x14ac:dyDescent="0.25">
      <c r="A790" s="29" t="s">
        <v>551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 spans="1:16" s="1" customFormat="1" x14ac:dyDescent="0.25">
      <c r="A791" s="66" t="s">
        <v>1099</v>
      </c>
      <c r="B791" s="66" t="s">
        <v>1100</v>
      </c>
      <c r="C791" s="67" t="s">
        <v>1101</v>
      </c>
      <c r="D791" s="66" t="s">
        <v>1102</v>
      </c>
      <c r="E791" s="68" t="s">
        <v>12</v>
      </c>
      <c r="F791" s="69" t="s">
        <v>1103</v>
      </c>
      <c r="G791" s="69" t="s">
        <v>1078</v>
      </c>
      <c r="H791" s="69" t="s">
        <v>1104</v>
      </c>
      <c r="I791" s="69" t="s">
        <v>1105</v>
      </c>
      <c r="J791" s="69" t="s">
        <v>1106</v>
      </c>
      <c r="K791" s="69" t="s">
        <v>1107</v>
      </c>
      <c r="L791" s="68" t="s">
        <v>1108</v>
      </c>
      <c r="M791" s="68" t="s">
        <v>1109</v>
      </c>
      <c r="N791" s="68" t="s">
        <v>1110</v>
      </c>
      <c r="O791" s="68" t="s">
        <v>10</v>
      </c>
      <c r="P791" s="68" t="s">
        <v>11</v>
      </c>
    </row>
    <row r="792" spans="1:16" x14ac:dyDescent="0.25">
      <c r="A792" s="70" t="s">
        <v>552</v>
      </c>
      <c r="B792" s="70" t="s">
        <v>536</v>
      </c>
      <c r="C792" s="77" t="s">
        <v>553</v>
      </c>
      <c r="D792" s="71" t="s">
        <v>1184</v>
      </c>
      <c r="E792" s="73" t="str">
        <f>VLOOKUP($A792,'Прайс-Лист'!$A$7:$P$608, 4,0)</f>
        <v>S-XXL</v>
      </c>
      <c r="F792" s="88"/>
      <c r="G792" s="96"/>
      <c r="H792" s="96"/>
      <c r="I792" s="96"/>
      <c r="J792" s="96"/>
      <c r="K792" s="96"/>
      <c r="L792" s="72">
        <f>SUM(F792:K792)</f>
        <v>0</v>
      </c>
      <c r="M792" s="73">
        <f>L792*N792</f>
        <v>0</v>
      </c>
      <c r="N792" s="73">
        <f>VLOOKUP($A792,'Прайс-Лист'!$A$7:$P$608, 7,0)</f>
        <v>76.593898712499993</v>
      </c>
      <c r="O792" s="73">
        <f>VLOOKUP($A792,'Прайс-Лист'!$A$7:$P$608, 10,0)</f>
        <v>141.698712618125</v>
      </c>
      <c r="P792" s="73">
        <f>VLOOKUP($A792,'Прайс-Лист'!$A$7:$P$608, 11,0)</f>
        <v>3684.16652807125</v>
      </c>
    </row>
    <row r="793" spans="1:16" x14ac:dyDescent="0.25">
      <c r="A793" s="70" t="s">
        <v>552</v>
      </c>
      <c r="B793" s="70" t="s">
        <v>536</v>
      </c>
      <c r="C793" s="77" t="s">
        <v>553</v>
      </c>
      <c r="D793" s="71" t="s">
        <v>1113</v>
      </c>
      <c r="E793" s="73" t="str">
        <f>VLOOKUP($A793,'Прайс-Лист'!$A$7:$P$608, 4,0)</f>
        <v>S-XXL</v>
      </c>
      <c r="F793" s="88"/>
      <c r="G793" s="96"/>
      <c r="H793" s="96"/>
      <c r="I793" s="96"/>
      <c r="J793" s="96"/>
      <c r="K793" s="96"/>
      <c r="L793" s="72">
        <f t="shared" ref="L793:L806" si="78">SUM(F793:K793)</f>
        <v>0</v>
      </c>
      <c r="M793" s="73">
        <f t="shared" ref="M793:M806" si="79">L793*N793</f>
        <v>0</v>
      </c>
      <c r="N793" s="73">
        <f>VLOOKUP($A793,'Прайс-Лист'!$A$7:$P$608, 7,0)</f>
        <v>76.593898712499993</v>
      </c>
      <c r="O793" s="73">
        <f>VLOOKUP($A793,'Прайс-Лист'!$A$7:$P$608, 10,0)</f>
        <v>141.698712618125</v>
      </c>
      <c r="P793" s="73">
        <f>VLOOKUP($A793,'Прайс-Лист'!$A$7:$P$608, 11,0)</f>
        <v>3684.16652807125</v>
      </c>
    </row>
    <row r="794" spans="1:16" x14ac:dyDescent="0.25">
      <c r="A794" s="86" t="s">
        <v>554</v>
      </c>
      <c r="B794" s="86" t="s">
        <v>536</v>
      </c>
      <c r="C794" s="86" t="s">
        <v>555</v>
      </c>
      <c r="D794" s="83" t="s">
        <v>1148</v>
      </c>
      <c r="E794" s="84" t="str">
        <f>VLOOKUP($A794,'Прайс-Лист'!$A$7:$P$608, 4,0)</f>
        <v>S-XXL</v>
      </c>
      <c r="F794" s="88"/>
      <c r="G794" s="95"/>
      <c r="H794" s="95"/>
      <c r="I794" s="95"/>
      <c r="J794" s="95"/>
      <c r="K794" s="95"/>
      <c r="L794" s="85">
        <f t="shared" si="78"/>
        <v>0</v>
      </c>
      <c r="M794" s="84">
        <f t="shared" si="79"/>
        <v>0</v>
      </c>
      <c r="N794" s="84">
        <f>VLOOKUP($A794,'Прайс-Лист'!$A$7:$P$608, 7,0)</f>
        <v>23.790454999999998</v>
      </c>
      <c r="O794" s="84">
        <f>VLOOKUP($A794,'Прайс-Лист'!$A$7:$P$608, 10,0)</f>
        <v>44.012341749999997</v>
      </c>
      <c r="P794" s="84">
        <f>VLOOKUP($A794,'Прайс-Лист'!$A$7:$P$608, 11,0)</f>
        <v>1144.3208855</v>
      </c>
    </row>
    <row r="795" spans="1:16" x14ac:dyDescent="0.25">
      <c r="A795" s="86" t="s">
        <v>554</v>
      </c>
      <c r="B795" s="86" t="s">
        <v>536</v>
      </c>
      <c r="C795" s="86" t="s">
        <v>555</v>
      </c>
      <c r="D795" s="83" t="s">
        <v>1149</v>
      </c>
      <c r="E795" s="84" t="str">
        <f>VLOOKUP($A795,'Прайс-Лист'!$A$7:$P$608, 4,0)</f>
        <v>S-XXL</v>
      </c>
      <c r="F795" s="88"/>
      <c r="G795" s="95"/>
      <c r="H795" s="95"/>
      <c r="I795" s="95"/>
      <c r="J795" s="95"/>
      <c r="K795" s="95"/>
      <c r="L795" s="85">
        <f>SUM(F795:K795)</f>
        <v>0</v>
      </c>
      <c r="M795" s="84">
        <f>L795*N795</f>
        <v>0</v>
      </c>
      <c r="N795" s="84">
        <f>VLOOKUP($A795,'Прайс-Лист'!$A$7:$P$608, 7,0)</f>
        <v>23.790454999999998</v>
      </c>
      <c r="O795" s="84">
        <f>VLOOKUP($A795,'Прайс-Лист'!$A$7:$P$608, 10,0)</f>
        <v>44.012341749999997</v>
      </c>
      <c r="P795" s="84">
        <f>VLOOKUP($A795,'Прайс-Лист'!$A$7:$P$608, 11,0)</f>
        <v>1144.3208855</v>
      </c>
    </row>
    <row r="796" spans="1:16" x14ac:dyDescent="0.25">
      <c r="A796" s="86" t="s">
        <v>554</v>
      </c>
      <c r="B796" s="86" t="s">
        <v>536</v>
      </c>
      <c r="C796" s="86" t="s">
        <v>555</v>
      </c>
      <c r="D796" s="83" t="s">
        <v>1188</v>
      </c>
      <c r="E796" s="84" t="str">
        <f>VLOOKUP($A796,'Прайс-Лист'!$A$7:$P$608, 4,0)</f>
        <v>S-XXL</v>
      </c>
      <c r="F796" s="88"/>
      <c r="G796" s="95"/>
      <c r="H796" s="95"/>
      <c r="I796" s="95"/>
      <c r="J796" s="95"/>
      <c r="K796" s="95"/>
      <c r="L796" s="85">
        <f t="shared" si="78"/>
        <v>0</v>
      </c>
      <c r="M796" s="84">
        <f t="shared" si="79"/>
        <v>0</v>
      </c>
      <c r="N796" s="84">
        <f>VLOOKUP($A796,'Прайс-Лист'!$A$7:$P$608, 7,0)</f>
        <v>23.790454999999998</v>
      </c>
      <c r="O796" s="84">
        <f>VLOOKUP($A796,'Прайс-Лист'!$A$7:$P$608, 10,0)</f>
        <v>44.012341749999997</v>
      </c>
      <c r="P796" s="84">
        <f>VLOOKUP($A796,'Прайс-Лист'!$A$7:$P$608, 11,0)</f>
        <v>1144.3208855</v>
      </c>
    </row>
    <row r="797" spans="1:16" x14ac:dyDescent="0.25">
      <c r="A797" s="79" t="s">
        <v>556</v>
      </c>
      <c r="B797" s="79" t="s">
        <v>536</v>
      </c>
      <c r="C797" s="80" t="s">
        <v>557</v>
      </c>
      <c r="D797" s="71" t="s">
        <v>1189</v>
      </c>
      <c r="E797" s="73" t="str">
        <f>VLOOKUP($A797,'Прайс-Лист'!$A$7:$P$608, 4,0)</f>
        <v>S-XXL</v>
      </c>
      <c r="F797" s="88"/>
      <c r="G797" s="96"/>
      <c r="H797" s="96"/>
      <c r="I797" s="96"/>
      <c r="J797" s="96"/>
      <c r="K797" s="96"/>
      <c r="L797" s="72">
        <f>SUM(F797:K797)</f>
        <v>0</v>
      </c>
      <c r="M797" s="73">
        <f>L797*N797</f>
        <v>0</v>
      </c>
      <c r="N797" s="73">
        <f>VLOOKUP($A797,'Прайс-Лист'!$A$7:$P$608, 7,0)</f>
        <v>22.666669999999996</v>
      </c>
      <c r="O797" s="73">
        <f>VLOOKUP($A797,'Прайс-Лист'!$A$7:$P$608, 10,0)</f>
        <v>41.933339499999995</v>
      </c>
      <c r="P797" s="73">
        <f>VLOOKUP($A797,'Прайс-Лист'!$A$7:$P$608, 11,0)</f>
        <v>1090.2668269999999</v>
      </c>
    </row>
    <row r="798" spans="1:16" x14ac:dyDescent="0.25">
      <c r="A798" s="79" t="s">
        <v>556</v>
      </c>
      <c r="B798" s="79" t="s">
        <v>536</v>
      </c>
      <c r="C798" s="80" t="s">
        <v>557</v>
      </c>
      <c r="D798" s="71" t="s">
        <v>1190</v>
      </c>
      <c r="E798" s="73" t="str">
        <f>VLOOKUP($A798,'Прайс-Лист'!$A$7:$P$608, 4,0)</f>
        <v>S-XXL</v>
      </c>
      <c r="F798" s="88"/>
      <c r="G798" s="96"/>
      <c r="H798" s="96"/>
      <c r="I798" s="96"/>
      <c r="J798" s="96"/>
      <c r="K798" s="96"/>
      <c r="L798" s="72">
        <f t="shared" si="78"/>
        <v>0</v>
      </c>
      <c r="M798" s="73">
        <f t="shared" si="79"/>
        <v>0</v>
      </c>
      <c r="N798" s="73">
        <f>VLOOKUP($A798,'Прайс-Лист'!$A$7:$P$608, 7,0)</f>
        <v>22.666669999999996</v>
      </c>
      <c r="O798" s="73">
        <f>VLOOKUP($A798,'Прайс-Лист'!$A$7:$P$608, 10,0)</f>
        <v>41.933339499999995</v>
      </c>
      <c r="P798" s="73">
        <f>VLOOKUP($A798,'Прайс-Лист'!$A$7:$P$608, 11,0)</f>
        <v>1090.2668269999999</v>
      </c>
    </row>
    <row r="799" spans="1:16" x14ac:dyDescent="0.25">
      <c r="A799" s="82" t="s">
        <v>558</v>
      </c>
      <c r="B799" s="82" t="s">
        <v>536</v>
      </c>
      <c r="C799" s="82" t="s">
        <v>559</v>
      </c>
      <c r="D799" s="83" t="s">
        <v>1202</v>
      </c>
      <c r="E799" s="84" t="str">
        <f>VLOOKUP($A799,'Прайс-Лист'!$A$7:$P$608, 4,0)</f>
        <v>S-XXL</v>
      </c>
      <c r="F799" s="88"/>
      <c r="G799" s="95"/>
      <c r="H799" s="95"/>
      <c r="I799" s="95"/>
      <c r="J799" s="95"/>
      <c r="K799" s="95"/>
      <c r="L799" s="85">
        <f t="shared" si="78"/>
        <v>0</v>
      </c>
      <c r="M799" s="84">
        <f t="shared" si="79"/>
        <v>0</v>
      </c>
      <c r="N799" s="84">
        <f>VLOOKUP($A799,'Прайс-Лист'!$A$7:$P$608, 7,0)</f>
        <v>22.666669999999996</v>
      </c>
      <c r="O799" s="84">
        <f>VLOOKUP($A799,'Прайс-Лист'!$A$7:$P$608, 10,0)</f>
        <v>41.933339499999995</v>
      </c>
      <c r="P799" s="84">
        <f>VLOOKUP($A799,'Прайс-Лист'!$A$7:$P$608, 11,0)</f>
        <v>1090.2668269999999</v>
      </c>
    </row>
    <row r="800" spans="1:16" x14ac:dyDescent="0.25">
      <c r="A800" s="77" t="s">
        <v>560</v>
      </c>
      <c r="B800" s="77" t="s">
        <v>536</v>
      </c>
      <c r="C800" s="77" t="s">
        <v>561</v>
      </c>
      <c r="D800" s="71" t="s">
        <v>1115</v>
      </c>
      <c r="E800" s="73" t="str">
        <f>VLOOKUP($A800,'Прайс-Лист'!$A$7:$P$608, 4,0)</f>
        <v>S-XXL</v>
      </c>
      <c r="F800" s="88"/>
      <c r="G800" s="96"/>
      <c r="H800" s="96"/>
      <c r="I800" s="96"/>
      <c r="J800" s="96"/>
      <c r="K800" s="96"/>
      <c r="L800" s="72">
        <f>SUM(F800:K800)</f>
        <v>0</v>
      </c>
      <c r="M800" s="73">
        <f>L800*N800</f>
        <v>0</v>
      </c>
      <c r="N800" s="73">
        <f>VLOOKUP($A800,'Прайс-Лист'!$A$7:$P$608, 7,0)</f>
        <v>20.283217499999999</v>
      </c>
      <c r="O800" s="73">
        <f>VLOOKUP($A800,'Прайс-Лист'!$A$7:$P$608, 10,0)</f>
        <v>37.523952375</v>
      </c>
      <c r="P800" s="73">
        <f>VLOOKUP($A800,'Прайс-Лист'!$A$7:$P$608, 11,0)</f>
        <v>975.62276175</v>
      </c>
    </row>
    <row r="801" spans="1:16" x14ac:dyDescent="0.25">
      <c r="A801" s="77" t="s">
        <v>560</v>
      </c>
      <c r="B801" s="77" t="s">
        <v>536</v>
      </c>
      <c r="C801" s="77" t="s">
        <v>561</v>
      </c>
      <c r="D801" s="71" t="s">
        <v>1125</v>
      </c>
      <c r="E801" s="73" t="str">
        <f>VLOOKUP($A801,'Прайс-Лист'!$A$7:$P$608, 4,0)</f>
        <v>S-XXL</v>
      </c>
      <c r="F801" s="88"/>
      <c r="G801" s="96"/>
      <c r="H801" s="96"/>
      <c r="I801" s="96"/>
      <c r="J801" s="96"/>
      <c r="K801" s="96"/>
      <c r="L801" s="72">
        <f t="shared" si="78"/>
        <v>0</v>
      </c>
      <c r="M801" s="73">
        <f t="shared" si="79"/>
        <v>0</v>
      </c>
      <c r="N801" s="73">
        <f>VLOOKUP($A801,'Прайс-Лист'!$A$7:$P$608, 7,0)</f>
        <v>20.283217499999999</v>
      </c>
      <c r="O801" s="73">
        <f>VLOOKUP($A801,'Прайс-Лист'!$A$7:$P$608, 10,0)</f>
        <v>37.523952375</v>
      </c>
      <c r="P801" s="73">
        <f>VLOOKUP($A801,'Прайс-Лист'!$A$7:$P$608, 11,0)</f>
        <v>975.62276175</v>
      </c>
    </row>
    <row r="802" spans="1:16" x14ac:dyDescent="0.25">
      <c r="A802" s="82" t="s">
        <v>562</v>
      </c>
      <c r="B802" s="82" t="s">
        <v>536</v>
      </c>
      <c r="C802" s="82" t="s">
        <v>563</v>
      </c>
      <c r="D802" s="83" t="s">
        <v>1148</v>
      </c>
      <c r="E802" s="84" t="str">
        <f>VLOOKUP($A802,'Прайс-Лист'!$A$7:$P$608, 4,0)</f>
        <v>S-XXL</v>
      </c>
      <c r="F802" s="88"/>
      <c r="G802" s="95"/>
      <c r="H802" s="95"/>
      <c r="I802" s="95"/>
      <c r="J802" s="95"/>
      <c r="K802" s="95"/>
      <c r="L802" s="85">
        <f t="shared" si="78"/>
        <v>0</v>
      </c>
      <c r="M802" s="84">
        <f t="shared" si="79"/>
        <v>0</v>
      </c>
      <c r="N802" s="84">
        <f>VLOOKUP($A802,'Прайс-Лист'!$A$7:$P$608, 7,0)</f>
        <v>24.473539999999996</v>
      </c>
      <c r="O802" s="84">
        <f>VLOOKUP($A802,'Прайс-Лист'!$A$7:$P$608, 10,0)</f>
        <v>45.276048999999993</v>
      </c>
      <c r="P802" s="84">
        <f>VLOOKUP($A802,'Прайс-Лист'!$A$7:$P$608, 11,0)</f>
        <v>1177.1772739999999</v>
      </c>
    </row>
    <row r="803" spans="1:16" x14ac:dyDescent="0.25">
      <c r="A803" s="82" t="s">
        <v>562</v>
      </c>
      <c r="B803" s="82" t="s">
        <v>536</v>
      </c>
      <c r="C803" s="82" t="s">
        <v>563</v>
      </c>
      <c r="D803" s="83" t="s">
        <v>1191</v>
      </c>
      <c r="E803" s="84" t="str">
        <f>VLOOKUP($A803,'Прайс-Лист'!$A$7:$P$608, 4,0)</f>
        <v>S-XXL</v>
      </c>
      <c r="F803" s="88"/>
      <c r="G803" s="95"/>
      <c r="H803" s="95"/>
      <c r="I803" s="95"/>
      <c r="J803" s="95"/>
      <c r="K803" s="95"/>
      <c r="L803" s="85">
        <f>SUM(F803:K803)</f>
        <v>0</v>
      </c>
      <c r="M803" s="84">
        <f>L803*N803</f>
        <v>0</v>
      </c>
      <c r="N803" s="84">
        <f>VLOOKUP($A803,'Прайс-Лист'!$A$7:$P$608, 7,0)</f>
        <v>24.473539999999996</v>
      </c>
      <c r="O803" s="84">
        <f>VLOOKUP($A803,'Прайс-Лист'!$A$7:$P$608, 10,0)</f>
        <v>45.276048999999993</v>
      </c>
      <c r="P803" s="84">
        <f>VLOOKUP($A803,'Прайс-Лист'!$A$7:$P$608, 11,0)</f>
        <v>1177.1772739999999</v>
      </c>
    </row>
    <row r="804" spans="1:16" x14ac:dyDescent="0.25">
      <c r="A804" s="82" t="s">
        <v>562</v>
      </c>
      <c r="B804" s="82" t="s">
        <v>536</v>
      </c>
      <c r="C804" s="82" t="s">
        <v>563</v>
      </c>
      <c r="D804" s="83" t="s">
        <v>1192</v>
      </c>
      <c r="E804" s="84" t="str">
        <f>VLOOKUP($A804,'Прайс-Лист'!$A$7:$P$608, 4,0)</f>
        <v>S-XXL</v>
      </c>
      <c r="F804" s="88"/>
      <c r="G804" s="95"/>
      <c r="H804" s="95"/>
      <c r="I804" s="95"/>
      <c r="J804" s="95"/>
      <c r="K804" s="95"/>
      <c r="L804" s="85">
        <f t="shared" si="78"/>
        <v>0</v>
      </c>
      <c r="M804" s="84">
        <f t="shared" si="79"/>
        <v>0</v>
      </c>
      <c r="N804" s="84">
        <f>VLOOKUP($A804,'Прайс-Лист'!$A$7:$P$608, 7,0)</f>
        <v>24.473539999999996</v>
      </c>
      <c r="O804" s="84">
        <f>VLOOKUP($A804,'Прайс-Лист'!$A$7:$P$608, 10,0)</f>
        <v>45.276048999999993</v>
      </c>
      <c r="P804" s="84">
        <f>VLOOKUP($A804,'Прайс-Лист'!$A$7:$P$608, 11,0)</f>
        <v>1177.1772739999999</v>
      </c>
    </row>
    <row r="805" spans="1:16" x14ac:dyDescent="0.25">
      <c r="A805" s="77" t="s">
        <v>564</v>
      </c>
      <c r="B805" s="77" t="s">
        <v>536</v>
      </c>
      <c r="C805" s="77" t="s">
        <v>565</v>
      </c>
      <c r="D805" s="71" t="s">
        <v>1193</v>
      </c>
      <c r="E805" s="73" t="str">
        <f>VLOOKUP($A805,'Прайс-Лист'!$A$7:$P$608, 4,0)</f>
        <v>S-XXL</v>
      </c>
      <c r="F805" s="88"/>
      <c r="G805" s="96"/>
      <c r="H805" s="96"/>
      <c r="I805" s="96"/>
      <c r="J805" s="96"/>
      <c r="K805" s="96"/>
      <c r="L805" s="72">
        <f>SUM(F805:K805)</f>
        <v>0</v>
      </c>
      <c r="M805" s="73">
        <f>L805*N805</f>
        <v>0</v>
      </c>
      <c r="N805" s="73">
        <f>VLOOKUP($A805,'Прайс-Лист'!$A$7:$P$608, 7,0)</f>
        <v>24.807737499999998</v>
      </c>
      <c r="O805" s="73">
        <f>VLOOKUP($A805,'Прайс-Лист'!$A$7:$P$608, 10,0)</f>
        <v>45.894314375</v>
      </c>
      <c r="P805" s="73">
        <f>VLOOKUP($A805,'Прайс-Лист'!$A$7:$P$608, 11,0)</f>
        <v>1193.2521737500001</v>
      </c>
    </row>
    <row r="806" spans="1:16" x14ac:dyDescent="0.25">
      <c r="A806" s="77" t="s">
        <v>564</v>
      </c>
      <c r="B806" s="77" t="s">
        <v>536</v>
      </c>
      <c r="C806" s="77" t="s">
        <v>565</v>
      </c>
      <c r="D806" s="71" t="s">
        <v>1149</v>
      </c>
      <c r="E806" s="73" t="str">
        <f>VLOOKUP($A806,'Прайс-Лист'!$A$7:$P$608, 4,0)</f>
        <v>S-XXL</v>
      </c>
      <c r="F806" s="88"/>
      <c r="G806" s="96"/>
      <c r="H806" s="96"/>
      <c r="I806" s="96"/>
      <c r="J806" s="96"/>
      <c r="K806" s="96"/>
      <c r="L806" s="72">
        <f t="shared" si="78"/>
        <v>0</v>
      </c>
      <c r="M806" s="73">
        <f t="shared" si="79"/>
        <v>0</v>
      </c>
      <c r="N806" s="73">
        <f>VLOOKUP($A806,'Прайс-Лист'!$A$7:$P$608, 7,0)</f>
        <v>24.807737499999998</v>
      </c>
      <c r="O806" s="73">
        <f>VLOOKUP($A806,'Прайс-Лист'!$A$7:$P$608, 10,0)</f>
        <v>45.894314375</v>
      </c>
      <c r="P806" s="73">
        <f>VLOOKUP($A806,'Прайс-Лист'!$A$7:$P$608, 11,0)</f>
        <v>1193.2521737500001</v>
      </c>
    </row>
    <row r="807" spans="1:16" x14ac:dyDescent="0.25">
      <c r="A807" s="29" t="s">
        <v>566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 spans="1:16" s="1" customFormat="1" x14ac:dyDescent="0.25">
      <c r="A808" s="66" t="s">
        <v>1099</v>
      </c>
      <c r="B808" s="66" t="s">
        <v>1100</v>
      </c>
      <c r="C808" s="67" t="s">
        <v>1101</v>
      </c>
      <c r="D808" s="66" t="s">
        <v>1102</v>
      </c>
      <c r="E808" s="68" t="s">
        <v>12</v>
      </c>
      <c r="F808" s="69" t="s">
        <v>1103</v>
      </c>
      <c r="G808" s="69" t="s">
        <v>1078</v>
      </c>
      <c r="H808" s="69" t="s">
        <v>1104</v>
      </c>
      <c r="I808" s="69" t="s">
        <v>1105</v>
      </c>
      <c r="J808" s="69" t="s">
        <v>1106</v>
      </c>
      <c r="K808" s="69" t="s">
        <v>1107</v>
      </c>
      <c r="L808" s="68" t="s">
        <v>1108</v>
      </c>
      <c r="M808" s="68" t="s">
        <v>1109</v>
      </c>
      <c r="N808" s="68" t="s">
        <v>1110</v>
      </c>
      <c r="O808" s="68" t="s">
        <v>10</v>
      </c>
      <c r="P808" s="68" t="s">
        <v>11</v>
      </c>
    </row>
    <row r="809" spans="1:16" x14ac:dyDescent="0.25">
      <c r="A809" s="70" t="s">
        <v>567</v>
      </c>
      <c r="B809" s="70" t="s">
        <v>536</v>
      </c>
      <c r="C809" s="77" t="s">
        <v>568</v>
      </c>
      <c r="D809" s="71" t="s">
        <v>1202</v>
      </c>
      <c r="E809" s="73" t="str">
        <f>VLOOKUP($A809,'Прайс-Лист'!$A$7:$P$608, 4,0)</f>
        <v>S-XXL</v>
      </c>
      <c r="F809" s="88"/>
      <c r="G809" s="96"/>
      <c r="H809" s="96"/>
      <c r="I809" s="96"/>
      <c r="J809" s="96"/>
      <c r="K809" s="96"/>
      <c r="L809" s="72">
        <f t="shared" ref="L809:L817" si="80">SUM(F809:K809)</f>
        <v>0</v>
      </c>
      <c r="M809" s="73">
        <f t="shared" ref="M809:M817" si="81">L809*N809</f>
        <v>0</v>
      </c>
      <c r="N809" s="73">
        <f>VLOOKUP($A809,'Прайс-Лист'!$A$7:$P$608, 7,0)</f>
        <v>14.271334999999999</v>
      </c>
      <c r="O809" s="73">
        <f>VLOOKUP($A809,'Прайс-Лист'!$A$7:$P$608, 10,0)</f>
        <v>26.401969749999999</v>
      </c>
      <c r="P809" s="73">
        <f>VLOOKUP($A809,'Прайс-Лист'!$A$7:$P$608, 11,0)</f>
        <v>686.45121349999999</v>
      </c>
    </row>
    <row r="810" spans="1:16" x14ac:dyDescent="0.25">
      <c r="A810" s="82" t="s">
        <v>569</v>
      </c>
      <c r="B810" s="82" t="s">
        <v>536</v>
      </c>
      <c r="C810" s="82" t="s">
        <v>570</v>
      </c>
      <c r="D810" s="83" t="s">
        <v>1153</v>
      </c>
      <c r="E810" s="84" t="str">
        <f>VLOOKUP($A810,'Прайс-Лист'!$A$7:$P$608, 4,0)</f>
        <v>S-XXL</v>
      </c>
      <c r="F810" s="88"/>
      <c r="G810" s="95"/>
      <c r="H810" s="95"/>
      <c r="I810" s="95"/>
      <c r="J810" s="95"/>
      <c r="K810" s="95"/>
      <c r="L810" s="85">
        <f>SUM(F810:K810)</f>
        <v>0</v>
      </c>
      <c r="M810" s="84">
        <f>L810*N810</f>
        <v>0</v>
      </c>
      <c r="N810" s="84">
        <f>VLOOKUP($A810,'Прайс-Лист'!$A$7:$P$608, 7,0)</f>
        <v>12.692159999999998</v>
      </c>
      <c r="O810" s="84">
        <f>VLOOKUP($A810,'Прайс-Лист'!$A$7:$P$608, 10,0)</f>
        <v>23.480495999999995</v>
      </c>
      <c r="P810" s="84">
        <f>VLOOKUP($A810,'Прайс-Лист'!$A$7:$P$608, 11,0)</f>
        <v>610.49289599999986</v>
      </c>
    </row>
    <row r="811" spans="1:16" x14ac:dyDescent="0.25">
      <c r="A811" s="82" t="s">
        <v>569</v>
      </c>
      <c r="B811" s="82" t="s">
        <v>536</v>
      </c>
      <c r="C811" s="82" t="s">
        <v>570</v>
      </c>
      <c r="D811" s="83" t="s">
        <v>1194</v>
      </c>
      <c r="E811" s="84" t="str">
        <f>VLOOKUP($A811,'Прайс-Лист'!$A$7:$P$608, 4,0)</f>
        <v>S-XXL</v>
      </c>
      <c r="F811" s="88"/>
      <c r="G811" s="95"/>
      <c r="H811" s="95"/>
      <c r="I811" s="95"/>
      <c r="J811" s="95"/>
      <c r="K811" s="95"/>
      <c r="L811" s="85">
        <f t="shared" si="80"/>
        <v>0</v>
      </c>
      <c r="M811" s="84">
        <f t="shared" si="81"/>
        <v>0</v>
      </c>
      <c r="N811" s="84">
        <f>VLOOKUP($A811,'Прайс-Лист'!$A$7:$P$608, 7,0)</f>
        <v>12.692159999999998</v>
      </c>
      <c r="O811" s="84">
        <f>VLOOKUP($A811,'Прайс-Лист'!$A$7:$P$608, 10,0)</f>
        <v>23.480495999999995</v>
      </c>
      <c r="P811" s="84">
        <f>VLOOKUP($A811,'Прайс-Лист'!$A$7:$P$608, 11,0)</f>
        <v>610.49289599999986</v>
      </c>
    </row>
    <row r="812" spans="1:16" x14ac:dyDescent="0.25">
      <c r="A812" s="77" t="s">
        <v>571</v>
      </c>
      <c r="B812" s="77" t="s">
        <v>536</v>
      </c>
      <c r="C812" s="77" t="s">
        <v>572</v>
      </c>
      <c r="D812" s="71" t="s">
        <v>1115</v>
      </c>
      <c r="E812" s="73" t="str">
        <f>VLOOKUP($A812,'Прайс-Лист'!$A$7:$P$608, 4,0)</f>
        <v>S-XXL</v>
      </c>
      <c r="F812" s="88"/>
      <c r="G812" s="96"/>
      <c r="H812" s="96"/>
      <c r="I812" s="96"/>
      <c r="J812" s="96"/>
      <c r="K812" s="96"/>
      <c r="L812" s="72">
        <f>SUM(F812:K812)</f>
        <v>0</v>
      </c>
      <c r="M812" s="73">
        <f>L812*N812</f>
        <v>0</v>
      </c>
      <c r="N812" s="73">
        <f>VLOOKUP($A812,'Прайс-Лист'!$A$7:$P$608, 7,0)</f>
        <v>17.793262499999997</v>
      </c>
      <c r="O812" s="73">
        <f>VLOOKUP($A812,'Прайс-Лист'!$A$7:$P$608, 10,0)</f>
        <v>32.917535624999999</v>
      </c>
      <c r="P812" s="73">
        <f>VLOOKUP($A812,'Прайс-Лист'!$A$7:$P$608, 11,0)</f>
        <v>855.85592625000004</v>
      </c>
    </row>
    <row r="813" spans="1:16" x14ac:dyDescent="0.25">
      <c r="A813" s="77" t="s">
        <v>571</v>
      </c>
      <c r="B813" s="77" t="s">
        <v>536</v>
      </c>
      <c r="C813" s="77" t="s">
        <v>572</v>
      </c>
      <c r="D813" s="71" t="s">
        <v>1125</v>
      </c>
      <c r="E813" s="73" t="str">
        <f>VLOOKUP($A813,'Прайс-Лист'!$A$7:$P$608, 4,0)</f>
        <v>S-XXL</v>
      </c>
      <c r="F813" s="88"/>
      <c r="G813" s="96"/>
      <c r="H813" s="96"/>
      <c r="I813" s="96"/>
      <c r="J813" s="96"/>
      <c r="K813" s="96"/>
      <c r="L813" s="72">
        <f t="shared" si="80"/>
        <v>0</v>
      </c>
      <c r="M813" s="73">
        <f t="shared" si="81"/>
        <v>0</v>
      </c>
      <c r="N813" s="73">
        <f>VLOOKUP($A813,'Прайс-Лист'!$A$7:$P$608, 7,0)</f>
        <v>17.793262499999997</v>
      </c>
      <c r="O813" s="73">
        <f>VLOOKUP($A813,'Прайс-Лист'!$A$7:$P$608, 10,0)</f>
        <v>32.917535624999999</v>
      </c>
      <c r="P813" s="73">
        <f>VLOOKUP($A813,'Прайс-Лист'!$A$7:$P$608, 11,0)</f>
        <v>855.85592625000004</v>
      </c>
    </row>
    <row r="814" spans="1:16" x14ac:dyDescent="0.25">
      <c r="A814" s="82" t="s">
        <v>573</v>
      </c>
      <c r="B814" s="82" t="s">
        <v>536</v>
      </c>
      <c r="C814" s="82" t="s">
        <v>574</v>
      </c>
      <c r="D814" s="83" t="s">
        <v>1149</v>
      </c>
      <c r="E814" s="84" t="str">
        <f>VLOOKUP($A814,'Прайс-Лист'!$A$7:$P$608, 4,0)</f>
        <v>S-XXL</v>
      </c>
      <c r="F814" s="88"/>
      <c r="G814" s="95"/>
      <c r="H814" s="95"/>
      <c r="I814" s="95"/>
      <c r="J814" s="95"/>
      <c r="K814" s="95"/>
      <c r="L814" s="85">
        <f>SUM(F814:K814)</f>
        <v>0</v>
      </c>
      <c r="M814" s="84">
        <f>L814*N814</f>
        <v>0</v>
      </c>
      <c r="N814" s="84">
        <f>VLOOKUP($A814,'Прайс-Лист'!$A$7:$P$608, 7,0)</f>
        <v>19.934329999999999</v>
      </c>
      <c r="O814" s="84">
        <f>VLOOKUP($A814,'Прайс-Лист'!$A$7:$P$608, 10,0)</f>
        <v>36.878510499999997</v>
      </c>
      <c r="P814" s="84">
        <f>VLOOKUP($A814,'Прайс-Лист'!$A$7:$P$608, 11,0)</f>
        <v>958.84127299999989</v>
      </c>
    </row>
    <row r="815" spans="1:16" x14ac:dyDescent="0.25">
      <c r="A815" s="82" t="s">
        <v>573</v>
      </c>
      <c r="B815" s="82" t="s">
        <v>536</v>
      </c>
      <c r="C815" s="82" t="s">
        <v>574</v>
      </c>
      <c r="D815" s="83" t="s">
        <v>1195</v>
      </c>
      <c r="E815" s="84" t="str">
        <f>VLOOKUP($A815,'Прайс-Лист'!$A$7:$P$608, 4,0)</f>
        <v>S-XXL</v>
      </c>
      <c r="F815" s="88"/>
      <c r="G815" s="95"/>
      <c r="H815" s="95"/>
      <c r="I815" s="95"/>
      <c r="J815" s="95"/>
      <c r="K815" s="95"/>
      <c r="L815" s="85">
        <f t="shared" si="80"/>
        <v>0</v>
      </c>
      <c r="M815" s="84">
        <f t="shared" si="81"/>
        <v>0</v>
      </c>
      <c r="N815" s="84">
        <f>VLOOKUP($A815,'Прайс-Лист'!$A$7:$P$608, 7,0)</f>
        <v>19.934329999999999</v>
      </c>
      <c r="O815" s="84">
        <f>VLOOKUP($A815,'Прайс-Лист'!$A$7:$P$608, 10,0)</f>
        <v>36.878510499999997</v>
      </c>
      <c r="P815" s="84">
        <f>VLOOKUP($A815,'Прайс-Лист'!$A$7:$P$608, 11,0)</f>
        <v>958.84127299999989</v>
      </c>
    </row>
    <row r="816" spans="1:16" x14ac:dyDescent="0.25">
      <c r="A816" s="77" t="s">
        <v>575</v>
      </c>
      <c r="B816" s="77" t="s">
        <v>536</v>
      </c>
      <c r="C816" s="77" t="s">
        <v>576</v>
      </c>
      <c r="D816" s="71" t="s">
        <v>1149</v>
      </c>
      <c r="E816" s="73" t="str">
        <f>VLOOKUP($A816,'Прайс-Лист'!$A$7:$P$608, 4,0)</f>
        <v>S-XXL</v>
      </c>
      <c r="F816" s="88"/>
      <c r="G816" s="96"/>
      <c r="H816" s="96"/>
      <c r="I816" s="96"/>
      <c r="J816" s="96"/>
      <c r="K816" s="96"/>
      <c r="L816" s="72">
        <f>SUM(F816:K816)</f>
        <v>0</v>
      </c>
      <c r="M816" s="73">
        <f>L816*N816</f>
        <v>0</v>
      </c>
      <c r="N816" s="73">
        <f>VLOOKUP($A816,'Прайс-Лист'!$A$7:$P$608, 7,0)</f>
        <v>21.300500000000003</v>
      </c>
      <c r="O816" s="73">
        <f>VLOOKUP($A816,'Прайс-Лист'!$A$7:$P$608, 10,0)</f>
        <v>39.405925000000011</v>
      </c>
      <c r="P816" s="73">
        <f>VLOOKUP($A816,'Прайс-Лист'!$A$7:$P$608, 11,0)</f>
        <v>1024.5540500000002</v>
      </c>
    </row>
    <row r="817" spans="1:16" x14ac:dyDescent="0.25">
      <c r="A817" s="77" t="s">
        <v>575</v>
      </c>
      <c r="B817" s="77" t="s">
        <v>536</v>
      </c>
      <c r="C817" s="77" t="s">
        <v>576</v>
      </c>
      <c r="D817" s="71" t="s">
        <v>1193</v>
      </c>
      <c r="E817" s="73" t="str">
        <f>VLOOKUP($A817,'Прайс-Лист'!$A$7:$P$608, 4,0)</f>
        <v>S-XXL</v>
      </c>
      <c r="F817" s="88"/>
      <c r="G817" s="96"/>
      <c r="H817" s="96"/>
      <c r="I817" s="96"/>
      <c r="J817" s="96"/>
      <c r="K817" s="96"/>
      <c r="L817" s="72">
        <f t="shared" si="80"/>
        <v>0</v>
      </c>
      <c r="M817" s="73">
        <f t="shared" si="81"/>
        <v>0</v>
      </c>
      <c r="N817" s="73">
        <f>VLOOKUP($A817,'Прайс-Лист'!$A$7:$P$608, 7,0)</f>
        <v>21.300500000000003</v>
      </c>
      <c r="O817" s="73">
        <f>VLOOKUP($A817,'Прайс-Лист'!$A$7:$P$608, 10,0)</f>
        <v>39.405925000000011</v>
      </c>
      <c r="P817" s="73">
        <f>VLOOKUP($A817,'Прайс-Лист'!$A$7:$P$608, 11,0)</f>
        <v>1024.5540500000002</v>
      </c>
    </row>
    <row r="818" spans="1:16" x14ac:dyDescent="0.25">
      <c r="A818" s="29" t="s">
        <v>577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 spans="1:16" s="1" customFormat="1" x14ac:dyDescent="0.25">
      <c r="A819" s="66" t="s">
        <v>1099</v>
      </c>
      <c r="B819" s="66" t="s">
        <v>1100</v>
      </c>
      <c r="C819" s="67" t="s">
        <v>1101</v>
      </c>
      <c r="D819" s="66" t="s">
        <v>1102</v>
      </c>
      <c r="E819" s="68" t="s">
        <v>12</v>
      </c>
      <c r="F819" s="69" t="s">
        <v>1103</v>
      </c>
      <c r="G819" s="69" t="s">
        <v>1078</v>
      </c>
      <c r="H819" s="69" t="s">
        <v>1104</v>
      </c>
      <c r="I819" s="69" t="s">
        <v>1105</v>
      </c>
      <c r="J819" s="69" t="s">
        <v>1106</v>
      </c>
      <c r="K819" s="69" t="s">
        <v>1107</v>
      </c>
      <c r="L819" s="68" t="s">
        <v>1108</v>
      </c>
      <c r="M819" s="68" t="s">
        <v>1109</v>
      </c>
      <c r="N819" s="68" t="s">
        <v>1110</v>
      </c>
      <c r="O819" s="68" t="s">
        <v>10</v>
      </c>
      <c r="P819" s="68" t="s">
        <v>11</v>
      </c>
    </row>
    <row r="820" spans="1:16" x14ac:dyDescent="0.25">
      <c r="A820" s="77" t="s">
        <v>578</v>
      </c>
      <c r="B820" s="77" t="s">
        <v>536</v>
      </c>
      <c r="C820" s="77" t="s">
        <v>579</v>
      </c>
      <c r="D820" s="71" t="s">
        <v>1122</v>
      </c>
      <c r="E820" s="73" t="str">
        <f>VLOOKUP($A820,'Прайс-Лист'!$A$7:$P$608, 4,0)</f>
        <v>S-XXL</v>
      </c>
      <c r="F820" s="88"/>
      <c r="G820" s="96"/>
      <c r="H820" s="96"/>
      <c r="I820" s="96"/>
      <c r="J820" s="96"/>
      <c r="K820" s="96"/>
      <c r="L820" s="72">
        <f>SUM(F820:K820)</f>
        <v>0</v>
      </c>
      <c r="M820" s="73">
        <f>L820*N820</f>
        <v>0</v>
      </c>
      <c r="N820" s="73">
        <f>VLOOKUP($A820,'Прайс-Лист'!$A$7:$P$608, 7,0)</f>
        <v>8.5018374999999988</v>
      </c>
      <c r="O820" s="73">
        <f>VLOOKUP($A820,'Прайс-Лист'!$A$7:$P$608, 10,0)</f>
        <v>15.728399374999999</v>
      </c>
      <c r="P820" s="73">
        <f>VLOOKUP($A820,'Прайс-Лист'!$A$7:$P$608, 11,0)</f>
        <v>408.93838374999996</v>
      </c>
    </row>
    <row r="821" spans="1:16" x14ac:dyDescent="0.25">
      <c r="A821" s="77" t="s">
        <v>578</v>
      </c>
      <c r="B821" s="77" t="s">
        <v>536</v>
      </c>
      <c r="C821" s="77" t="s">
        <v>579</v>
      </c>
      <c r="D821" s="71" t="s">
        <v>1124</v>
      </c>
      <c r="E821" s="73" t="str">
        <f>VLOOKUP($A821,'Прайс-Лист'!$A$7:$P$608, 4,0)</f>
        <v>S-XXL</v>
      </c>
      <c r="F821" s="88"/>
      <c r="G821" s="96"/>
      <c r="H821" s="96"/>
      <c r="I821" s="96"/>
      <c r="J821" s="96"/>
      <c r="K821" s="96"/>
      <c r="L821" s="72">
        <f>SUM(F821:K821)</f>
        <v>0</v>
      </c>
      <c r="M821" s="73">
        <f>L821*N821</f>
        <v>0</v>
      </c>
      <c r="N821" s="73">
        <f>VLOOKUP($A821,'Прайс-Лист'!$A$7:$P$608, 7,0)</f>
        <v>8.5018374999999988</v>
      </c>
      <c r="O821" s="73">
        <f>VLOOKUP($A821,'Прайс-Лист'!$A$7:$P$608, 10,0)</f>
        <v>15.728399374999999</v>
      </c>
      <c r="P821" s="73">
        <f>VLOOKUP($A821,'Прайс-Лист'!$A$7:$P$608, 11,0)</f>
        <v>408.93838374999996</v>
      </c>
    </row>
    <row r="822" spans="1:16" x14ac:dyDescent="0.25">
      <c r="A822" s="77" t="s">
        <v>578</v>
      </c>
      <c r="B822" s="77" t="s">
        <v>536</v>
      </c>
      <c r="C822" s="77" t="s">
        <v>579</v>
      </c>
      <c r="D822" s="71" t="s">
        <v>1166</v>
      </c>
      <c r="E822" s="73" t="str">
        <f>VLOOKUP($A822,'Прайс-Лист'!$A$7:$P$608, 4,0)</f>
        <v>S-XXL</v>
      </c>
      <c r="F822" s="88"/>
      <c r="G822" s="96"/>
      <c r="H822" s="96"/>
      <c r="I822" s="96"/>
      <c r="J822" s="96"/>
      <c r="K822" s="96"/>
      <c r="L822" s="72">
        <f t="shared" ref="L822:L834" si="82">SUM(F822:K822)</f>
        <v>0</v>
      </c>
      <c r="M822" s="73">
        <f t="shared" ref="M822:M834" si="83">L822*N822</f>
        <v>0</v>
      </c>
      <c r="N822" s="73">
        <f>VLOOKUP($A822,'Прайс-Лист'!$A$7:$P$608, 7,0)</f>
        <v>8.5018374999999988</v>
      </c>
      <c r="O822" s="73">
        <f>VLOOKUP($A822,'Прайс-Лист'!$A$7:$P$608, 10,0)</f>
        <v>15.728399374999999</v>
      </c>
      <c r="P822" s="73">
        <f>VLOOKUP($A822,'Прайс-Лист'!$A$7:$P$608, 11,0)</f>
        <v>408.93838374999996</v>
      </c>
    </row>
    <row r="823" spans="1:16" x14ac:dyDescent="0.25">
      <c r="A823" s="82" t="s">
        <v>580</v>
      </c>
      <c r="B823" s="82" t="s">
        <v>536</v>
      </c>
      <c r="C823" s="82" t="s">
        <v>581</v>
      </c>
      <c r="D823" s="83" t="s">
        <v>1114</v>
      </c>
      <c r="E823" s="84" t="str">
        <f>VLOOKUP($A823,'Прайс-Лист'!$A$7:$P$608, 4,0)</f>
        <v>S-XXL</v>
      </c>
      <c r="F823" s="88"/>
      <c r="G823" s="95"/>
      <c r="H823" s="95"/>
      <c r="I823" s="95"/>
      <c r="J823" s="95"/>
      <c r="K823" s="95"/>
      <c r="L823" s="85">
        <f t="shared" si="82"/>
        <v>0</v>
      </c>
      <c r="M823" s="84">
        <f t="shared" si="83"/>
        <v>0</v>
      </c>
      <c r="N823" s="84">
        <f>VLOOKUP($A823,'Прайс-Лист'!$A$7:$P$608, 7,0)</f>
        <v>11.325989999999999</v>
      </c>
      <c r="O823" s="84">
        <f>VLOOKUP($A823,'Прайс-Лист'!$A$7:$P$608, 10,0)</f>
        <v>20.9530815</v>
      </c>
      <c r="P823" s="84">
        <f>VLOOKUP($A823,'Прайс-Лист'!$A$7:$P$608, 11,0)</f>
        <v>544.78011900000001</v>
      </c>
    </row>
    <row r="824" spans="1:16" x14ac:dyDescent="0.25">
      <c r="A824" s="77" t="s">
        <v>582</v>
      </c>
      <c r="B824" s="77" t="s">
        <v>536</v>
      </c>
      <c r="C824" s="77" t="s">
        <v>583</v>
      </c>
      <c r="D824" s="71" t="s">
        <v>1115</v>
      </c>
      <c r="E824" s="73" t="str">
        <f>VLOOKUP($A824,'Прайс-Лист'!$A$7:$P$608, 4,0)</f>
        <v>S-XXL</v>
      </c>
      <c r="F824" s="88"/>
      <c r="G824" s="96"/>
      <c r="H824" s="96"/>
      <c r="I824" s="96"/>
      <c r="J824" s="96"/>
      <c r="K824" s="96"/>
      <c r="L824" s="72">
        <f t="shared" si="82"/>
        <v>0</v>
      </c>
      <c r="M824" s="73">
        <f t="shared" si="83"/>
        <v>0</v>
      </c>
      <c r="N824" s="73">
        <f>VLOOKUP($A824,'Прайс-Лист'!$A$7:$P$608, 7,0)</f>
        <v>8.5018374999999988</v>
      </c>
      <c r="O824" s="73">
        <f>VLOOKUP($A824,'Прайс-Лист'!$A$7:$P$608, 10,0)</f>
        <v>15.728399374999999</v>
      </c>
      <c r="P824" s="73">
        <f>VLOOKUP($A824,'Прайс-Лист'!$A$7:$P$608, 11,0)</f>
        <v>408.93838374999996</v>
      </c>
    </row>
    <row r="825" spans="1:16" x14ac:dyDescent="0.25">
      <c r="A825" s="77" t="s">
        <v>582</v>
      </c>
      <c r="B825" s="77" t="s">
        <v>536</v>
      </c>
      <c r="C825" s="77" t="s">
        <v>583</v>
      </c>
      <c r="D825" s="71" t="s">
        <v>1125</v>
      </c>
      <c r="E825" s="73" t="str">
        <f>VLOOKUP($A825,'Прайс-Лист'!$A$7:$P$608, 4,0)</f>
        <v>S-XXL</v>
      </c>
      <c r="F825" s="88"/>
      <c r="G825" s="96">
        <v>1</v>
      </c>
      <c r="H825" s="96">
        <v>1</v>
      </c>
      <c r="I825" s="96">
        <v>1</v>
      </c>
      <c r="J825" s="96">
        <v>1</v>
      </c>
      <c r="K825" s="96"/>
      <c r="L825" s="72">
        <f>SUM(F825:K825)</f>
        <v>4</v>
      </c>
      <c r="M825" s="73">
        <f>L825*N825</f>
        <v>34.007349999999995</v>
      </c>
      <c r="N825" s="73">
        <f>VLOOKUP($A825,'Прайс-Лист'!$A$7:$P$608, 7,0)</f>
        <v>8.5018374999999988</v>
      </c>
      <c r="O825" s="73">
        <f>VLOOKUP($A825,'Прайс-Лист'!$A$7:$P$608, 10,0)</f>
        <v>15.728399374999999</v>
      </c>
      <c r="P825" s="73">
        <f>VLOOKUP($A825,'Прайс-Лист'!$A$7:$P$608, 11,0)</f>
        <v>408.93838374999996</v>
      </c>
    </row>
    <row r="826" spans="1:16" x14ac:dyDescent="0.25">
      <c r="A826" s="77" t="s">
        <v>582</v>
      </c>
      <c r="B826" s="77" t="s">
        <v>536</v>
      </c>
      <c r="C826" s="77" t="s">
        <v>583</v>
      </c>
      <c r="D826" s="71" t="s">
        <v>1124</v>
      </c>
      <c r="E826" s="73" t="str">
        <f>VLOOKUP($A826,'Прайс-Лист'!$A$7:$P$608, 4,0)</f>
        <v>S-XXL</v>
      </c>
      <c r="F826" s="88"/>
      <c r="G826" s="96">
        <v>1</v>
      </c>
      <c r="H826" s="96">
        <v>1</v>
      </c>
      <c r="I826" s="96">
        <v>1</v>
      </c>
      <c r="J826" s="96">
        <v>1</v>
      </c>
      <c r="K826" s="96"/>
      <c r="L826" s="72">
        <f t="shared" si="82"/>
        <v>4</v>
      </c>
      <c r="M826" s="73">
        <f t="shared" si="83"/>
        <v>34.007349999999995</v>
      </c>
      <c r="N826" s="73">
        <f>VLOOKUP($A826,'Прайс-Лист'!$A$7:$P$608, 7,0)</f>
        <v>8.5018374999999988</v>
      </c>
      <c r="O826" s="73">
        <f>VLOOKUP($A826,'Прайс-Лист'!$A$7:$P$608, 10,0)</f>
        <v>15.728399374999999</v>
      </c>
      <c r="P826" s="73">
        <f>VLOOKUP($A826,'Прайс-Лист'!$A$7:$P$608, 11,0)</f>
        <v>408.93838374999996</v>
      </c>
    </row>
    <row r="827" spans="1:16" x14ac:dyDescent="0.25">
      <c r="A827" s="82" t="s">
        <v>584</v>
      </c>
      <c r="B827" s="82" t="s">
        <v>536</v>
      </c>
      <c r="C827" s="82" t="s">
        <v>585</v>
      </c>
      <c r="D827" s="83" t="s">
        <v>1125</v>
      </c>
      <c r="E827" s="84" t="str">
        <f>VLOOKUP($A827,'Прайс-Лист'!$A$7:$P$608, 4,0)</f>
        <v>S-XXL</v>
      </c>
      <c r="F827" s="88"/>
      <c r="G827" s="95"/>
      <c r="H827" s="95"/>
      <c r="I827" s="95"/>
      <c r="J827" s="95"/>
      <c r="K827" s="95"/>
      <c r="L827" s="85">
        <f>SUM(F827:K827)</f>
        <v>0</v>
      </c>
      <c r="M827" s="84">
        <f>L827*N827</f>
        <v>0</v>
      </c>
      <c r="N827" s="84">
        <f>VLOOKUP($A827,'Прайс-Лист'!$A$7:$P$608, 7,0)</f>
        <v>8.5018374999999988</v>
      </c>
      <c r="O827" s="84">
        <f>VLOOKUP($A827,'Прайс-Лист'!$A$7:$P$608, 10,0)</f>
        <v>15.728399374999999</v>
      </c>
      <c r="P827" s="84">
        <f>VLOOKUP($A827,'Прайс-Лист'!$A$7:$P$608, 11,0)</f>
        <v>408.93838374999996</v>
      </c>
    </row>
    <row r="828" spans="1:16" x14ac:dyDescent="0.25">
      <c r="A828" s="82" t="s">
        <v>584</v>
      </c>
      <c r="B828" s="82" t="s">
        <v>536</v>
      </c>
      <c r="C828" s="82" t="s">
        <v>585</v>
      </c>
      <c r="D828" s="83" t="s">
        <v>1152</v>
      </c>
      <c r="E828" s="84" t="str">
        <f>VLOOKUP($A828,'Прайс-Лист'!$A$7:$P$608, 4,0)</f>
        <v>S-XXL</v>
      </c>
      <c r="F828" s="88"/>
      <c r="G828" s="95"/>
      <c r="H828" s="95"/>
      <c r="I828" s="95"/>
      <c r="J828" s="95"/>
      <c r="K828" s="95"/>
      <c r="L828" s="85">
        <f t="shared" si="82"/>
        <v>0</v>
      </c>
      <c r="M828" s="84">
        <f t="shared" si="83"/>
        <v>0</v>
      </c>
      <c r="N828" s="84">
        <f>VLOOKUP($A828,'Прайс-Лист'!$A$7:$P$608, 7,0)</f>
        <v>8.5018374999999988</v>
      </c>
      <c r="O828" s="84">
        <f>VLOOKUP($A828,'Прайс-Лист'!$A$7:$P$608, 10,0)</f>
        <v>15.728399374999999</v>
      </c>
      <c r="P828" s="84">
        <f>VLOOKUP($A828,'Прайс-Лист'!$A$7:$P$608, 11,0)</f>
        <v>408.93838374999996</v>
      </c>
    </row>
    <row r="829" spans="1:16" x14ac:dyDescent="0.25">
      <c r="A829" s="77" t="s">
        <v>586</v>
      </c>
      <c r="B829" s="77" t="s">
        <v>536</v>
      </c>
      <c r="C829" s="77" t="s">
        <v>587</v>
      </c>
      <c r="D829" s="71" t="s">
        <v>1115</v>
      </c>
      <c r="E829" s="73" t="str">
        <f>VLOOKUP($A829,'Прайс-Лист'!$A$7:$P$608, 4,0)</f>
        <v>S-XXL</v>
      </c>
      <c r="F829" s="88"/>
      <c r="G829" s="96"/>
      <c r="H829" s="96"/>
      <c r="I829" s="96"/>
      <c r="J829" s="96"/>
      <c r="K829" s="96"/>
      <c r="L829" s="72">
        <f t="shared" si="82"/>
        <v>0</v>
      </c>
      <c r="M829" s="73">
        <f t="shared" si="83"/>
        <v>0</v>
      </c>
      <c r="N829" s="73">
        <f>VLOOKUP($A829,'Прайс-Лист'!$A$7:$P$608, 7,0)</f>
        <v>8.5018374999999988</v>
      </c>
      <c r="O829" s="73">
        <f>VLOOKUP($A829,'Прайс-Лист'!$A$7:$P$608, 10,0)</f>
        <v>15.728399374999999</v>
      </c>
      <c r="P829" s="73">
        <f>VLOOKUP($A829,'Прайс-Лист'!$A$7:$P$608, 11,0)</f>
        <v>408.93838374999996</v>
      </c>
    </row>
    <row r="830" spans="1:16" x14ac:dyDescent="0.25">
      <c r="A830" s="77" t="s">
        <v>586</v>
      </c>
      <c r="B830" s="77" t="s">
        <v>536</v>
      </c>
      <c r="C830" s="77" t="s">
        <v>587</v>
      </c>
      <c r="D830" s="71" t="s">
        <v>1178</v>
      </c>
      <c r="E830" s="73" t="str">
        <f>VLOOKUP($A830,'Прайс-Лист'!$A$7:$P$608, 4,0)</f>
        <v>S-XXL</v>
      </c>
      <c r="F830" s="88"/>
      <c r="G830" s="96"/>
      <c r="H830" s="96"/>
      <c r="I830" s="96"/>
      <c r="J830" s="96"/>
      <c r="K830" s="96"/>
      <c r="L830" s="72">
        <f>SUM(F830:K830)</f>
        <v>0</v>
      </c>
      <c r="M830" s="73">
        <f>L830*N830</f>
        <v>0</v>
      </c>
      <c r="N830" s="73">
        <f>VLOOKUP($A830,'Прайс-Лист'!$A$7:$P$608, 7,0)</f>
        <v>8.5018374999999988</v>
      </c>
      <c r="O830" s="73">
        <f>VLOOKUP($A830,'Прайс-Лист'!$A$7:$P$608, 10,0)</f>
        <v>15.728399374999999</v>
      </c>
      <c r="P830" s="73">
        <f>VLOOKUP($A830,'Прайс-Лист'!$A$7:$P$608, 11,0)</f>
        <v>408.93838374999996</v>
      </c>
    </row>
    <row r="831" spans="1:16" x14ac:dyDescent="0.25">
      <c r="A831" s="77" t="s">
        <v>586</v>
      </c>
      <c r="B831" s="77" t="s">
        <v>536</v>
      </c>
      <c r="C831" s="77" t="s">
        <v>587</v>
      </c>
      <c r="D831" s="71" t="s">
        <v>1117</v>
      </c>
      <c r="E831" s="73" t="str">
        <f>VLOOKUP($A831,'Прайс-Лист'!$A$7:$P$608, 4,0)</f>
        <v>S-XXL</v>
      </c>
      <c r="F831" s="88"/>
      <c r="G831" s="96"/>
      <c r="H831" s="96"/>
      <c r="I831" s="96"/>
      <c r="J831" s="96"/>
      <c r="K831" s="96"/>
      <c r="L831" s="72">
        <f>SUM(F831:K831)</f>
        <v>0</v>
      </c>
      <c r="M831" s="73">
        <f>L831*N831</f>
        <v>0</v>
      </c>
      <c r="N831" s="73">
        <f>VLOOKUP($A831,'Прайс-Лист'!$A$7:$P$608, 7,0)</f>
        <v>8.5018374999999988</v>
      </c>
      <c r="O831" s="73">
        <f>VLOOKUP($A831,'Прайс-Лист'!$A$7:$P$608, 10,0)</f>
        <v>15.728399374999999</v>
      </c>
      <c r="P831" s="73">
        <f>VLOOKUP($A831,'Прайс-Лист'!$A$7:$P$608, 11,0)</f>
        <v>408.93838374999996</v>
      </c>
    </row>
    <row r="832" spans="1:16" x14ac:dyDescent="0.25">
      <c r="A832" s="77" t="s">
        <v>586</v>
      </c>
      <c r="B832" s="77" t="s">
        <v>536</v>
      </c>
      <c r="C832" s="77" t="s">
        <v>587</v>
      </c>
      <c r="D832" s="71" t="s">
        <v>1119</v>
      </c>
      <c r="E832" s="73" t="str">
        <f>VLOOKUP($A832,'Прайс-Лист'!$A$7:$P$608, 4,0)</f>
        <v>S-XXL</v>
      </c>
      <c r="F832" s="88"/>
      <c r="G832" s="96"/>
      <c r="H832" s="96"/>
      <c r="I832" s="96"/>
      <c r="J832" s="96"/>
      <c r="K832" s="96"/>
      <c r="L832" s="72">
        <f t="shared" si="82"/>
        <v>0</v>
      </c>
      <c r="M832" s="73">
        <f t="shared" si="83"/>
        <v>0</v>
      </c>
      <c r="N832" s="73">
        <f>VLOOKUP($A832,'Прайс-Лист'!$A$7:$P$608, 7,0)</f>
        <v>8.5018374999999988</v>
      </c>
      <c r="O832" s="73">
        <f>VLOOKUP($A832,'Прайс-Лист'!$A$7:$P$608, 10,0)</f>
        <v>15.728399374999999</v>
      </c>
      <c r="P832" s="73">
        <f>VLOOKUP($A832,'Прайс-Лист'!$A$7:$P$608, 11,0)</f>
        <v>408.93838374999996</v>
      </c>
    </row>
    <row r="833" spans="1:16" x14ac:dyDescent="0.25">
      <c r="A833" s="82" t="s">
        <v>588</v>
      </c>
      <c r="B833" s="82" t="s">
        <v>536</v>
      </c>
      <c r="C833" s="82" t="s">
        <v>589</v>
      </c>
      <c r="D833" s="83" t="s">
        <v>1119</v>
      </c>
      <c r="E833" s="84" t="str">
        <f>VLOOKUP($A833,'Прайс-Лист'!$A$7:$P$608, 4,0)</f>
        <v>S-XXL</v>
      </c>
      <c r="F833" s="88"/>
      <c r="G833" s="95"/>
      <c r="H833" s="95"/>
      <c r="I833" s="95"/>
      <c r="J833" s="95"/>
      <c r="K833" s="95"/>
      <c r="L833" s="85">
        <f>SUM(F833:K833)</f>
        <v>0</v>
      </c>
      <c r="M833" s="84">
        <f>L833*N833</f>
        <v>0</v>
      </c>
      <c r="N833" s="84">
        <f>VLOOKUP($A833,'Прайс-Лист'!$A$7:$P$608, 7,0)</f>
        <v>8.5018374999999988</v>
      </c>
      <c r="O833" s="84">
        <f>VLOOKUP($A833,'Прайс-Лист'!$A$7:$P$608, 10,0)</f>
        <v>15.728399374999999</v>
      </c>
      <c r="P833" s="84">
        <f>VLOOKUP($A833,'Прайс-Лист'!$A$7:$P$608, 11,0)</f>
        <v>408.93838374999996</v>
      </c>
    </row>
    <row r="834" spans="1:16" x14ac:dyDescent="0.25">
      <c r="A834" s="82" t="s">
        <v>588</v>
      </c>
      <c r="B834" s="82" t="s">
        <v>536</v>
      </c>
      <c r="C834" s="82" t="s">
        <v>589</v>
      </c>
      <c r="D834" s="83" t="s">
        <v>1125</v>
      </c>
      <c r="E834" s="84" t="str">
        <f>VLOOKUP($A834,'Прайс-Лист'!$A$7:$P$608, 4,0)</f>
        <v>S-XXL</v>
      </c>
      <c r="F834" s="88"/>
      <c r="G834" s="95"/>
      <c r="H834" s="95"/>
      <c r="I834" s="95"/>
      <c r="J834" s="95"/>
      <c r="K834" s="95"/>
      <c r="L834" s="85">
        <f t="shared" si="82"/>
        <v>0</v>
      </c>
      <c r="M834" s="84">
        <f t="shared" si="83"/>
        <v>0</v>
      </c>
      <c r="N834" s="84">
        <f>VLOOKUP($A834,'Прайс-Лист'!$A$7:$P$608, 7,0)</f>
        <v>8.5018374999999988</v>
      </c>
      <c r="O834" s="84">
        <f>VLOOKUP($A834,'Прайс-Лист'!$A$7:$P$608, 10,0)</f>
        <v>15.728399374999999</v>
      </c>
      <c r="P834" s="84">
        <f>VLOOKUP($A834,'Прайс-Лист'!$A$7:$P$608, 11,0)</f>
        <v>408.93838374999996</v>
      </c>
    </row>
    <row r="835" spans="1:16" x14ac:dyDescent="0.25">
      <c r="A835" s="29" t="s">
        <v>590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 spans="1:16" s="1" customFormat="1" x14ac:dyDescent="0.25">
      <c r="A836" s="66" t="s">
        <v>1099</v>
      </c>
      <c r="B836" s="66" t="s">
        <v>1100</v>
      </c>
      <c r="C836" s="67" t="s">
        <v>1101</v>
      </c>
      <c r="D836" s="66" t="s">
        <v>1102</v>
      </c>
      <c r="E836" s="90" t="s">
        <v>1172</v>
      </c>
      <c r="F836" s="69"/>
      <c r="G836" s="69">
        <v>30</v>
      </c>
      <c r="H836" s="69">
        <v>32</v>
      </c>
      <c r="I836" s="69">
        <v>34</v>
      </c>
      <c r="J836" s="69">
        <v>36</v>
      </c>
      <c r="K836" s="69">
        <v>38</v>
      </c>
      <c r="L836" s="68" t="s">
        <v>1108</v>
      </c>
      <c r="M836" s="68" t="s">
        <v>1109</v>
      </c>
      <c r="N836" s="68" t="s">
        <v>1110</v>
      </c>
      <c r="O836" s="68" t="s">
        <v>10</v>
      </c>
      <c r="P836" s="68" t="s">
        <v>11</v>
      </c>
    </row>
    <row r="837" spans="1:16" x14ac:dyDescent="0.25">
      <c r="A837" s="79" t="s">
        <v>591</v>
      </c>
      <c r="B837" s="79" t="s">
        <v>536</v>
      </c>
      <c r="C837" s="80" t="s">
        <v>592</v>
      </c>
      <c r="D837" s="71" t="s">
        <v>1196</v>
      </c>
      <c r="E837" s="73" t="str">
        <f>VLOOKUP($A837,'Прайс-Лист'!$A$7:$P$608, 4,0)</f>
        <v>30-38"</v>
      </c>
      <c r="F837" s="88"/>
      <c r="G837" s="96"/>
      <c r="H837" s="96"/>
      <c r="I837" s="96"/>
      <c r="J837" s="96"/>
      <c r="K837" s="96"/>
      <c r="L837" s="72">
        <f t="shared" ref="L837:L843" si="84">SUM(F837:K837)</f>
        <v>0</v>
      </c>
      <c r="M837" s="73">
        <f t="shared" ref="M837:M843" si="85">L837*N837</f>
        <v>0</v>
      </c>
      <c r="N837" s="73">
        <f>VLOOKUP($A837,'Прайс-Лист'!$A$7:$P$608, 7,0)</f>
        <v>44.433944749999995</v>
      </c>
      <c r="O837" s="73">
        <f>VLOOKUP($A837,'Прайс-Лист'!$A$7:$P$608, 10,0)</f>
        <v>82.202797787499989</v>
      </c>
      <c r="P837" s="73">
        <f>VLOOKUP($A837,'Прайс-Лист'!$A$7:$P$608, 11,0)</f>
        <v>2137.2727424749996</v>
      </c>
    </row>
    <row r="838" spans="1:16" x14ac:dyDescent="0.25">
      <c r="A838" s="82" t="s">
        <v>593</v>
      </c>
      <c r="B838" s="82" t="s">
        <v>536</v>
      </c>
      <c r="C838" s="82" t="s">
        <v>594</v>
      </c>
      <c r="D838" s="83" t="s">
        <v>1188</v>
      </c>
      <c r="E838" s="84" t="str">
        <f>VLOOKUP($A838,'Прайс-Лист'!$A$7:$P$608, 4,0)</f>
        <v>30-38"</v>
      </c>
      <c r="F838" s="88"/>
      <c r="G838" s="95"/>
      <c r="H838" s="95"/>
      <c r="I838" s="95"/>
      <c r="J838" s="95"/>
      <c r="K838" s="95"/>
      <c r="L838" s="85">
        <f t="shared" si="84"/>
        <v>0</v>
      </c>
      <c r="M838" s="84">
        <f t="shared" si="85"/>
        <v>0</v>
      </c>
      <c r="N838" s="84">
        <f>VLOOKUP($A838,'Прайс-Лист'!$A$7:$P$608, 7,0)</f>
        <v>47.542679275000005</v>
      </c>
      <c r="O838" s="84">
        <f>VLOOKUP($A838,'Прайс-Лист'!$A$7:$P$608, 10,0)</f>
        <v>87.953956658750016</v>
      </c>
      <c r="P838" s="84">
        <f>VLOOKUP($A838,'Прайс-Лист'!$A$7:$P$608, 11,0)</f>
        <v>2286.8028731275003</v>
      </c>
    </row>
    <row r="839" spans="1:16" x14ac:dyDescent="0.25">
      <c r="A839" s="70" t="s">
        <v>595</v>
      </c>
      <c r="B839" s="70" t="s">
        <v>536</v>
      </c>
      <c r="C839" s="70" t="s">
        <v>596</v>
      </c>
      <c r="D839" s="71" t="s">
        <v>1196</v>
      </c>
      <c r="E839" s="73" t="str">
        <f>VLOOKUP($A839,'Прайс-Лист'!$A$7:$P$608, 4,0)</f>
        <v>30-38"</v>
      </c>
      <c r="F839" s="88"/>
      <c r="G839" s="96"/>
      <c r="H839" s="96"/>
      <c r="I839" s="96"/>
      <c r="J839" s="96"/>
      <c r="K839" s="96"/>
      <c r="L839" s="72">
        <f t="shared" si="84"/>
        <v>0</v>
      </c>
      <c r="M839" s="73">
        <f t="shared" si="85"/>
        <v>0</v>
      </c>
      <c r="N839" s="73">
        <f>VLOOKUP($A839,'Прайс-Лист'!$A$7:$P$608, 7,0)</f>
        <v>40.698982870000002</v>
      </c>
      <c r="O839" s="73">
        <f>VLOOKUP($A839,'Прайс-Лист'!$A$7:$P$608, 10,0)</f>
        <v>75.293118309500002</v>
      </c>
      <c r="P839" s="73">
        <f>VLOOKUP($A839,'Прайс-Лист'!$A$7:$P$608, 11,0)</f>
        <v>1957.6210760470001</v>
      </c>
    </row>
    <row r="840" spans="1:16" x14ac:dyDescent="0.25">
      <c r="A840" s="70" t="s">
        <v>595</v>
      </c>
      <c r="B840" s="70" t="s">
        <v>536</v>
      </c>
      <c r="C840" s="70" t="s">
        <v>596</v>
      </c>
      <c r="D840" s="71" t="s">
        <v>1197</v>
      </c>
      <c r="E840" s="73" t="str">
        <f>VLOOKUP($A840,'Прайс-Лист'!$A$7:$P$608, 4,0)</f>
        <v>30-38"</v>
      </c>
      <c r="F840" s="88"/>
      <c r="G840" s="96"/>
      <c r="H840" s="96"/>
      <c r="I840" s="96"/>
      <c r="J840" s="96"/>
      <c r="K840" s="96"/>
      <c r="L840" s="72">
        <f>SUM(F840:K840)</f>
        <v>0</v>
      </c>
      <c r="M840" s="73">
        <f>L840*N840</f>
        <v>0</v>
      </c>
      <c r="N840" s="73">
        <f>VLOOKUP($A840,'Прайс-Лист'!$A$7:$P$608, 7,0)</f>
        <v>40.698982870000002</v>
      </c>
      <c r="O840" s="73">
        <f>VLOOKUP($A840,'Прайс-Лист'!$A$7:$P$608, 10,0)</f>
        <v>75.293118309500002</v>
      </c>
      <c r="P840" s="73">
        <f>VLOOKUP($A840,'Прайс-Лист'!$A$7:$P$608, 11,0)</f>
        <v>1957.6210760470001</v>
      </c>
    </row>
    <row r="841" spans="1:16" x14ac:dyDescent="0.25">
      <c r="A841" s="70" t="s">
        <v>595</v>
      </c>
      <c r="B841" s="70" t="s">
        <v>536</v>
      </c>
      <c r="C841" s="70" t="s">
        <v>596</v>
      </c>
      <c r="D841" s="71" t="s">
        <v>1149</v>
      </c>
      <c r="E841" s="73" t="str">
        <f>VLOOKUP($A841,'Прайс-Лист'!$A$7:$P$608, 4,0)</f>
        <v>30-38"</v>
      </c>
      <c r="F841" s="88"/>
      <c r="G841" s="96"/>
      <c r="H841" s="96"/>
      <c r="I841" s="96"/>
      <c r="J841" s="96"/>
      <c r="K841" s="96"/>
      <c r="L841" s="72">
        <f t="shared" si="84"/>
        <v>0</v>
      </c>
      <c r="M841" s="73">
        <f t="shared" si="85"/>
        <v>0</v>
      </c>
      <c r="N841" s="73">
        <f>VLOOKUP($A841,'Прайс-Лист'!$A$7:$P$608, 7,0)</f>
        <v>40.698982870000002</v>
      </c>
      <c r="O841" s="73">
        <f>VLOOKUP($A841,'Прайс-Лист'!$A$7:$P$608, 10,0)</f>
        <v>75.293118309500002</v>
      </c>
      <c r="P841" s="73">
        <f>VLOOKUP($A841,'Прайс-Лист'!$A$7:$P$608, 11,0)</f>
        <v>1957.6210760470001</v>
      </c>
    </row>
    <row r="842" spans="1:16" x14ac:dyDescent="0.25">
      <c r="A842" s="82" t="s">
        <v>597</v>
      </c>
      <c r="B842" s="82" t="s">
        <v>536</v>
      </c>
      <c r="C842" s="82" t="s">
        <v>598</v>
      </c>
      <c r="D842" s="83" t="s">
        <v>1116</v>
      </c>
      <c r="E842" s="84" t="str">
        <f>VLOOKUP($A842,'Прайс-Лист'!$A$7:$P$608, 4,0)</f>
        <v>30-38"</v>
      </c>
      <c r="F842" s="88"/>
      <c r="G842" s="95"/>
      <c r="H842" s="95"/>
      <c r="I842" s="95"/>
      <c r="J842" s="95"/>
      <c r="K842" s="95"/>
      <c r="L842" s="85">
        <f>SUM(F842:K842)</f>
        <v>0</v>
      </c>
      <c r="M842" s="84">
        <f>L842*N842</f>
        <v>0</v>
      </c>
      <c r="N842" s="84">
        <f>VLOOKUP($A842,'Прайс-Лист'!$A$7:$P$608, 7,0)</f>
        <v>34.713314674999992</v>
      </c>
      <c r="O842" s="84">
        <f>VLOOKUP($A842,'Прайс-Лист'!$A$7:$P$608, 10,0)</f>
        <v>64.219632148749994</v>
      </c>
      <c r="P842" s="84">
        <f>VLOOKUP($A842,'Прайс-Лист'!$A$7:$P$608, 11,0)</f>
        <v>1669.7104358674999</v>
      </c>
    </row>
    <row r="843" spans="1:16" x14ac:dyDescent="0.25">
      <c r="A843" s="82" t="s">
        <v>597</v>
      </c>
      <c r="B843" s="82" t="s">
        <v>536</v>
      </c>
      <c r="C843" s="82" t="s">
        <v>598</v>
      </c>
      <c r="D843" s="83" t="s">
        <v>1198</v>
      </c>
      <c r="E843" s="84" t="str">
        <f>VLOOKUP($A843,'Прайс-Лист'!$A$7:$P$608, 4,0)</f>
        <v>30-38"</v>
      </c>
      <c r="F843" s="88"/>
      <c r="G843" s="95"/>
      <c r="H843" s="95"/>
      <c r="I843" s="95"/>
      <c r="J843" s="95"/>
      <c r="K843" s="95"/>
      <c r="L843" s="85">
        <f t="shared" si="84"/>
        <v>0</v>
      </c>
      <c r="M843" s="84">
        <f t="shared" si="85"/>
        <v>0</v>
      </c>
      <c r="N843" s="84">
        <f>VLOOKUP($A843,'Прайс-Лист'!$A$7:$P$608, 7,0)</f>
        <v>34.713314674999992</v>
      </c>
      <c r="O843" s="84">
        <f>VLOOKUP($A843,'Прайс-Лист'!$A$7:$P$608, 10,0)</f>
        <v>64.219632148749994</v>
      </c>
      <c r="P843" s="84">
        <f>VLOOKUP($A843,'Прайс-Лист'!$A$7:$P$608, 11,0)</f>
        <v>1669.7104358674999</v>
      </c>
    </row>
    <row r="844" spans="1:16" x14ac:dyDescent="0.25">
      <c r="A844" s="31" t="s">
        <v>599</v>
      </c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1:16" x14ac:dyDescent="0.25">
      <c r="A845" s="29" t="s">
        <v>537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 spans="1:16" s="1" customFormat="1" x14ac:dyDescent="0.25">
      <c r="A846" s="66" t="s">
        <v>1099</v>
      </c>
      <c r="B846" s="66" t="s">
        <v>1100</v>
      </c>
      <c r="C846" s="67" t="s">
        <v>1101</v>
      </c>
      <c r="D846" s="66" t="s">
        <v>1102</v>
      </c>
      <c r="E846" s="68" t="s">
        <v>12</v>
      </c>
      <c r="F846" s="69">
        <v>8</v>
      </c>
      <c r="G846" s="69">
        <v>10</v>
      </c>
      <c r="H846" s="69">
        <v>12</v>
      </c>
      <c r="I846" s="69">
        <v>14</v>
      </c>
      <c r="J846" s="69">
        <v>16</v>
      </c>
      <c r="K846" s="69"/>
      <c r="L846" s="68" t="s">
        <v>1108</v>
      </c>
      <c r="M846" s="68" t="s">
        <v>1109</v>
      </c>
      <c r="N846" s="68" t="s">
        <v>1110</v>
      </c>
      <c r="O846" s="68" t="s">
        <v>10</v>
      </c>
      <c r="P846" s="68" t="s">
        <v>11</v>
      </c>
    </row>
    <row r="847" spans="1:16" x14ac:dyDescent="0.25">
      <c r="A847" s="70" t="s">
        <v>600</v>
      </c>
      <c r="B847" s="70" t="s">
        <v>599</v>
      </c>
      <c r="C847" s="77" t="s">
        <v>601</v>
      </c>
      <c r="D847" s="71" t="s">
        <v>1199</v>
      </c>
      <c r="E847" s="73" t="str">
        <f>VLOOKUP($A847,'Прайс-Лист'!$A$7:$P$608, 4,0)</f>
        <v>8-16</v>
      </c>
      <c r="F847" s="96"/>
      <c r="G847" s="96"/>
      <c r="H847" s="96"/>
      <c r="I847" s="96"/>
      <c r="J847" s="96"/>
      <c r="K847" s="88"/>
      <c r="L847" s="72">
        <f>SUM(F847:K847)</f>
        <v>0</v>
      </c>
      <c r="M847" s="73">
        <f>L847*N847</f>
        <v>0</v>
      </c>
      <c r="N847" s="73">
        <f>VLOOKUP($A847,'Прайс-Лист'!$A$7:$P$608, 7,0)</f>
        <v>123.28838105999999</v>
      </c>
      <c r="O847" s="73">
        <f>VLOOKUP($A847,'Прайс-Лист'!$A$7:$P$608, 10,0)</f>
        <v>228.08350496099999</v>
      </c>
      <c r="P847" s="73">
        <f>VLOOKUP($A847,'Прайс-Лист'!$A$7:$P$608, 11,0)</f>
        <v>5930.1711289859995</v>
      </c>
    </row>
    <row r="848" spans="1:16" x14ac:dyDescent="0.25">
      <c r="A848" s="70" t="s">
        <v>600</v>
      </c>
      <c r="B848" s="70" t="s">
        <v>599</v>
      </c>
      <c r="C848" s="77" t="s">
        <v>601</v>
      </c>
      <c r="D848" s="71" t="s">
        <v>1184</v>
      </c>
      <c r="E848" s="73" t="str">
        <f>VLOOKUP($A848,'Прайс-Лист'!$A$7:$P$608, 4,0)</f>
        <v>8-16</v>
      </c>
      <c r="F848" s="96"/>
      <c r="G848" s="96"/>
      <c r="H848" s="96"/>
      <c r="I848" s="96"/>
      <c r="J848" s="96"/>
      <c r="K848" s="88"/>
      <c r="L848" s="72">
        <f>SUM(F848:K848)</f>
        <v>0</v>
      </c>
      <c r="M848" s="73">
        <f>L848*N848</f>
        <v>0</v>
      </c>
      <c r="N848" s="73">
        <f>VLOOKUP($A848,'Прайс-Лист'!$A$7:$P$608, 7,0)</f>
        <v>123.28838105999999</v>
      </c>
      <c r="O848" s="73">
        <f>VLOOKUP($A848,'Прайс-Лист'!$A$7:$P$608, 10,0)</f>
        <v>228.08350496099999</v>
      </c>
      <c r="P848" s="73">
        <f>VLOOKUP($A848,'Прайс-Лист'!$A$7:$P$608, 11,0)</f>
        <v>5930.1711289859995</v>
      </c>
    </row>
    <row r="849" spans="1:16" x14ac:dyDescent="0.25">
      <c r="A849" s="70" t="s">
        <v>600</v>
      </c>
      <c r="B849" s="70" t="s">
        <v>599</v>
      </c>
      <c r="C849" s="77" t="s">
        <v>601</v>
      </c>
      <c r="D849" s="71" t="s">
        <v>1113</v>
      </c>
      <c r="E849" s="73" t="str">
        <f>VLOOKUP($A849,'Прайс-Лист'!$A$7:$P$608, 4,0)</f>
        <v>8-16</v>
      </c>
      <c r="F849" s="96"/>
      <c r="G849" s="96"/>
      <c r="H849" s="96"/>
      <c r="I849" s="96"/>
      <c r="J849" s="96"/>
      <c r="K849" s="88"/>
      <c r="L849" s="72">
        <f>SUM(F849:K849)</f>
        <v>0</v>
      </c>
      <c r="M849" s="73">
        <f>L849*N849</f>
        <v>0</v>
      </c>
      <c r="N849" s="73">
        <f>VLOOKUP($A849,'Прайс-Лист'!$A$7:$P$608, 7,0)</f>
        <v>123.28838105999999</v>
      </c>
      <c r="O849" s="73">
        <f>VLOOKUP($A849,'Прайс-Лист'!$A$7:$P$608, 10,0)</f>
        <v>228.08350496099999</v>
      </c>
      <c r="P849" s="73">
        <f>VLOOKUP($A849,'Прайс-Лист'!$A$7:$P$608, 11,0)</f>
        <v>5930.1711289859995</v>
      </c>
    </row>
    <row r="850" spans="1:16" x14ac:dyDescent="0.25">
      <c r="A850" s="70" t="s">
        <v>600</v>
      </c>
      <c r="B850" s="70" t="s">
        <v>599</v>
      </c>
      <c r="C850" s="77" t="s">
        <v>601</v>
      </c>
      <c r="D850" s="71" t="s">
        <v>1115</v>
      </c>
      <c r="E850" s="73" t="str">
        <f>VLOOKUP($A850,'Прайс-Лист'!$A$7:$P$608, 4,0)</f>
        <v>8-16</v>
      </c>
      <c r="F850" s="96"/>
      <c r="G850" s="96"/>
      <c r="H850" s="96"/>
      <c r="I850" s="96"/>
      <c r="J850" s="96"/>
      <c r="K850" s="88"/>
      <c r="L850" s="72">
        <f t="shared" ref="L850:L856" si="86">SUM(F850:K850)</f>
        <v>0</v>
      </c>
      <c r="M850" s="73">
        <f t="shared" ref="M850:M856" si="87">L850*N850</f>
        <v>0</v>
      </c>
      <c r="N850" s="73">
        <f>VLOOKUP($A850,'Прайс-Лист'!$A$7:$P$608, 7,0)</f>
        <v>123.28838105999999</v>
      </c>
      <c r="O850" s="73">
        <f>VLOOKUP($A850,'Прайс-Лист'!$A$7:$P$608, 10,0)</f>
        <v>228.08350496099999</v>
      </c>
      <c r="P850" s="73">
        <f>VLOOKUP($A850,'Прайс-Лист'!$A$7:$P$608, 11,0)</f>
        <v>5930.1711289859995</v>
      </c>
    </row>
    <row r="851" spans="1:16" x14ac:dyDescent="0.25">
      <c r="A851" s="82" t="s">
        <v>602</v>
      </c>
      <c r="B851" s="82" t="s">
        <v>599</v>
      </c>
      <c r="C851" s="82" t="s">
        <v>603</v>
      </c>
      <c r="D851" s="83" t="s">
        <v>1188</v>
      </c>
      <c r="E851" s="84" t="str">
        <f>VLOOKUP($A851,'Прайс-Лист'!$A$7:$P$608, 4,0)</f>
        <v>8-16</v>
      </c>
      <c r="F851" s="95"/>
      <c r="G851" s="95"/>
      <c r="H851" s="95"/>
      <c r="I851" s="95"/>
      <c r="J851" s="95"/>
      <c r="K851" s="88"/>
      <c r="L851" s="85">
        <f t="shared" si="86"/>
        <v>0</v>
      </c>
      <c r="M851" s="84">
        <f t="shared" si="87"/>
        <v>0</v>
      </c>
      <c r="N851" s="84">
        <f>VLOOKUP($A851,'Прайс-Лист'!$A$7:$P$608, 7,0)</f>
        <v>121.38977201</v>
      </c>
      <c r="O851" s="84">
        <f>VLOOKUP($A851,'Прайс-Лист'!$A$7:$P$608, 10,0)</f>
        <v>224.57107821850002</v>
      </c>
      <c r="P851" s="84">
        <f>VLOOKUP($A851,'Прайс-Лист'!$A$7:$P$608, 11,0)</f>
        <v>5838.8480336810007</v>
      </c>
    </row>
    <row r="852" spans="1:16" x14ac:dyDescent="0.25">
      <c r="A852" s="82" t="s">
        <v>602</v>
      </c>
      <c r="B852" s="82" t="s">
        <v>599</v>
      </c>
      <c r="C852" s="82" t="s">
        <v>603</v>
      </c>
      <c r="D852" s="83" t="s">
        <v>1113</v>
      </c>
      <c r="E852" s="84" t="str">
        <f>VLOOKUP($A852,'Прайс-Лист'!$A$7:$P$608, 4,0)</f>
        <v>8-16</v>
      </c>
      <c r="F852" s="95"/>
      <c r="G852" s="95"/>
      <c r="H852" s="95"/>
      <c r="I852" s="95"/>
      <c r="J852" s="95"/>
      <c r="K852" s="88"/>
      <c r="L852" s="85">
        <f>SUM(F852:K852)</f>
        <v>0</v>
      </c>
      <c r="M852" s="84">
        <f>L852*N852</f>
        <v>0</v>
      </c>
      <c r="N852" s="84">
        <f>VLOOKUP($A852,'Прайс-Лист'!$A$7:$P$608, 7,0)</f>
        <v>121.38977201</v>
      </c>
      <c r="O852" s="84">
        <f>VLOOKUP($A852,'Прайс-Лист'!$A$7:$P$608, 10,0)</f>
        <v>224.57107821850002</v>
      </c>
      <c r="P852" s="84">
        <f>VLOOKUP($A852,'Прайс-Лист'!$A$7:$P$608, 11,0)</f>
        <v>5838.8480336810007</v>
      </c>
    </row>
    <row r="853" spans="1:16" x14ac:dyDescent="0.25">
      <c r="A853" s="82" t="s">
        <v>602</v>
      </c>
      <c r="B853" s="82" t="s">
        <v>599</v>
      </c>
      <c r="C853" s="82" t="s">
        <v>603</v>
      </c>
      <c r="D853" s="83" t="s">
        <v>1133</v>
      </c>
      <c r="E853" s="84" t="str">
        <f>VLOOKUP($A853,'Прайс-Лист'!$A$7:$P$608, 4,0)</f>
        <v>8-16</v>
      </c>
      <c r="F853" s="95"/>
      <c r="G853" s="95"/>
      <c r="H853" s="95"/>
      <c r="I853" s="95"/>
      <c r="J853" s="95"/>
      <c r="K853" s="88"/>
      <c r="L853" s="85">
        <f t="shared" si="86"/>
        <v>0</v>
      </c>
      <c r="M853" s="84">
        <f t="shared" si="87"/>
        <v>0</v>
      </c>
      <c r="N853" s="84">
        <f>VLOOKUP($A853,'Прайс-Лист'!$A$7:$P$608, 7,0)</f>
        <v>121.38977201</v>
      </c>
      <c r="O853" s="84">
        <f>VLOOKUP($A853,'Прайс-Лист'!$A$7:$P$608, 10,0)</f>
        <v>224.57107821850002</v>
      </c>
      <c r="P853" s="84">
        <f>VLOOKUP($A853,'Прайс-Лист'!$A$7:$P$608, 11,0)</f>
        <v>5838.8480336810007</v>
      </c>
    </row>
    <row r="854" spans="1:16" x14ac:dyDescent="0.25">
      <c r="A854" s="79" t="s">
        <v>604</v>
      </c>
      <c r="B854" s="79" t="s">
        <v>599</v>
      </c>
      <c r="C854" s="80" t="s">
        <v>605</v>
      </c>
      <c r="D854" s="71" t="s">
        <v>1130</v>
      </c>
      <c r="E854" s="73" t="str">
        <f>VLOOKUP($A854,'Прайс-Лист'!$A$7:$P$608, 4,0)</f>
        <v>8-16</v>
      </c>
      <c r="F854" s="96"/>
      <c r="G854" s="96"/>
      <c r="H854" s="96"/>
      <c r="I854" s="96"/>
      <c r="J854" s="96"/>
      <c r="K854" s="88"/>
      <c r="L854" s="72">
        <f t="shared" si="86"/>
        <v>0</v>
      </c>
      <c r="M854" s="73">
        <f t="shared" si="87"/>
        <v>0</v>
      </c>
      <c r="N854" s="73">
        <f>VLOOKUP($A854,'Прайс-Лист'!$A$7:$P$608, 7,0)</f>
        <v>50.698811084999996</v>
      </c>
      <c r="O854" s="73">
        <f>VLOOKUP($A854,'Прайс-Лист'!$A$7:$P$608, 10,0)</f>
        <v>93.792800507249993</v>
      </c>
      <c r="P854" s="73">
        <f>VLOOKUP($A854,'Прайс-Лист'!$A$7:$P$608, 11,0)</f>
        <v>2438.6128131884998</v>
      </c>
    </row>
    <row r="855" spans="1:16" x14ac:dyDescent="0.25">
      <c r="A855" s="79" t="s">
        <v>604</v>
      </c>
      <c r="B855" s="79" t="s">
        <v>599</v>
      </c>
      <c r="C855" s="80" t="s">
        <v>605</v>
      </c>
      <c r="D855" s="71" t="s">
        <v>1113</v>
      </c>
      <c r="E855" s="73" t="str">
        <f>VLOOKUP($A855,'Прайс-Лист'!$A$7:$P$608, 4,0)</f>
        <v>8-16</v>
      </c>
      <c r="F855" s="96"/>
      <c r="G855" s="96"/>
      <c r="H855" s="96"/>
      <c r="I855" s="96"/>
      <c r="J855" s="96"/>
      <c r="K855" s="88"/>
      <c r="L855" s="72">
        <f>SUM(F855:K855)</f>
        <v>0</v>
      </c>
      <c r="M855" s="73">
        <f>L855*N855</f>
        <v>0</v>
      </c>
      <c r="N855" s="73">
        <f>VLOOKUP($A855,'Прайс-Лист'!$A$7:$P$608, 7,0)</f>
        <v>50.698811084999996</v>
      </c>
      <c r="O855" s="73">
        <f>VLOOKUP($A855,'Прайс-Лист'!$A$7:$P$608, 10,0)</f>
        <v>93.792800507249993</v>
      </c>
      <c r="P855" s="73">
        <f>VLOOKUP($A855,'Прайс-Лист'!$A$7:$P$608, 11,0)</f>
        <v>2438.6128131884998</v>
      </c>
    </row>
    <row r="856" spans="1:16" x14ac:dyDescent="0.25">
      <c r="A856" s="79" t="s">
        <v>604</v>
      </c>
      <c r="B856" s="79" t="s">
        <v>599</v>
      </c>
      <c r="C856" s="80" t="s">
        <v>605</v>
      </c>
      <c r="D856" s="71" t="s">
        <v>1133</v>
      </c>
      <c r="E856" s="73" t="str">
        <f>VLOOKUP($A856,'Прайс-Лист'!$A$7:$P$608, 4,0)</f>
        <v>8-16</v>
      </c>
      <c r="F856" s="96"/>
      <c r="G856" s="96"/>
      <c r="H856" s="96"/>
      <c r="I856" s="96"/>
      <c r="J856" s="96"/>
      <c r="K856" s="88"/>
      <c r="L856" s="72">
        <f t="shared" si="86"/>
        <v>0</v>
      </c>
      <c r="M856" s="73">
        <f t="shared" si="87"/>
        <v>0</v>
      </c>
      <c r="N856" s="73">
        <f>VLOOKUP($A856,'Прайс-Лист'!$A$7:$P$608, 7,0)</f>
        <v>50.698811084999996</v>
      </c>
      <c r="O856" s="73">
        <f>VLOOKUP($A856,'Прайс-Лист'!$A$7:$P$608, 10,0)</f>
        <v>93.792800507249993</v>
      </c>
      <c r="P856" s="73">
        <f>VLOOKUP($A856,'Прайс-Лист'!$A$7:$P$608, 11,0)</f>
        <v>2438.6128131884998</v>
      </c>
    </row>
    <row r="857" spans="1:16" x14ac:dyDescent="0.25">
      <c r="A857" s="29" t="s">
        <v>544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 spans="1:16" s="1" customFormat="1" x14ac:dyDescent="0.25">
      <c r="A858" s="66" t="s">
        <v>1099</v>
      </c>
      <c r="B858" s="66" t="s">
        <v>1100</v>
      </c>
      <c r="C858" s="67" t="s">
        <v>1101</v>
      </c>
      <c r="D858" s="66" t="s">
        <v>1102</v>
      </c>
      <c r="E858" s="68" t="s">
        <v>12</v>
      </c>
      <c r="F858" s="69">
        <v>8</v>
      </c>
      <c r="G858" s="69">
        <v>10</v>
      </c>
      <c r="H858" s="69">
        <v>12</v>
      </c>
      <c r="I858" s="69">
        <v>14</v>
      </c>
      <c r="J858" s="69">
        <v>16</v>
      </c>
      <c r="K858" s="69"/>
      <c r="L858" s="68" t="s">
        <v>1108</v>
      </c>
      <c r="M858" s="68" t="s">
        <v>1109</v>
      </c>
      <c r="N858" s="68" t="s">
        <v>1110</v>
      </c>
      <c r="O858" s="68" t="s">
        <v>10</v>
      </c>
      <c r="P858" s="68" t="s">
        <v>11</v>
      </c>
    </row>
    <row r="859" spans="1:16" x14ac:dyDescent="0.25">
      <c r="A859" s="70" t="s">
        <v>606</v>
      </c>
      <c r="B859" s="70" t="s">
        <v>599</v>
      </c>
      <c r="C859" s="70" t="s">
        <v>607</v>
      </c>
      <c r="D859" s="71" t="s">
        <v>1199</v>
      </c>
      <c r="E859" s="73" t="str">
        <f>VLOOKUP($A859,'Прайс-Лист'!$A$7:$P$608, 4,0)</f>
        <v>8-16</v>
      </c>
      <c r="F859" s="96"/>
      <c r="G859" s="96"/>
      <c r="H859" s="96"/>
      <c r="I859" s="96"/>
      <c r="J859" s="96"/>
      <c r="K859" s="88"/>
      <c r="L859" s="72">
        <f t="shared" ref="L859:L864" si="88">SUM(F859:K859)</f>
        <v>0</v>
      </c>
      <c r="M859" s="73">
        <f t="shared" ref="M859:M864" si="89">L859*N859</f>
        <v>0</v>
      </c>
      <c r="N859" s="73">
        <f>VLOOKUP($A859,'Прайс-Лист'!$A$7:$P$608, 7,0)</f>
        <v>42.785616574999999</v>
      </c>
      <c r="O859" s="73">
        <f>VLOOKUP($A859,'Прайс-Лист'!$A$7:$P$608, 10,0)</f>
        <v>79.153390663750002</v>
      </c>
      <c r="P859" s="73">
        <f>VLOOKUP($A859,'Прайс-Лист'!$A$7:$P$608, 11,0)</f>
        <v>2057.9881572575</v>
      </c>
    </row>
    <row r="860" spans="1:16" x14ac:dyDescent="0.25">
      <c r="A860" s="70" t="s">
        <v>606</v>
      </c>
      <c r="B860" s="70" t="s">
        <v>599</v>
      </c>
      <c r="C860" s="70" t="s">
        <v>607</v>
      </c>
      <c r="D860" s="71" t="s">
        <v>1169</v>
      </c>
      <c r="E860" s="73" t="str">
        <f>VLOOKUP($A860,'Прайс-Лист'!$A$7:$P$608, 4,0)</f>
        <v>8-16</v>
      </c>
      <c r="F860" s="96"/>
      <c r="G860" s="96"/>
      <c r="H860" s="96"/>
      <c r="I860" s="96"/>
      <c r="J860" s="96"/>
      <c r="K860" s="88"/>
      <c r="L860" s="72">
        <f t="shared" si="88"/>
        <v>0</v>
      </c>
      <c r="M860" s="73">
        <f t="shared" si="89"/>
        <v>0</v>
      </c>
      <c r="N860" s="73">
        <f>VLOOKUP($A860,'Прайс-Лист'!$A$7:$P$608, 7,0)</f>
        <v>42.785616574999999</v>
      </c>
      <c r="O860" s="73">
        <f>VLOOKUP($A860,'Прайс-Лист'!$A$7:$P$608, 10,0)</f>
        <v>79.153390663750002</v>
      </c>
      <c r="P860" s="73">
        <f>VLOOKUP($A860,'Прайс-Лист'!$A$7:$P$608, 11,0)</f>
        <v>2057.9881572575</v>
      </c>
    </row>
    <row r="861" spans="1:16" x14ac:dyDescent="0.25">
      <c r="A861" s="70" t="s">
        <v>606</v>
      </c>
      <c r="B861" s="70" t="s">
        <v>599</v>
      </c>
      <c r="C861" s="70" t="s">
        <v>607</v>
      </c>
      <c r="D861" s="71" t="s">
        <v>1131</v>
      </c>
      <c r="E861" s="73" t="str">
        <f>VLOOKUP($A861,'Прайс-Лист'!$A$7:$P$608, 4,0)</f>
        <v>8-16</v>
      </c>
      <c r="F861" s="96"/>
      <c r="G861" s="96"/>
      <c r="H861" s="96"/>
      <c r="I861" s="96"/>
      <c r="J861" s="96"/>
      <c r="K861" s="88"/>
      <c r="L861" s="72">
        <f t="shared" si="88"/>
        <v>0</v>
      </c>
      <c r="M861" s="73">
        <f t="shared" si="89"/>
        <v>0</v>
      </c>
      <c r="N861" s="73">
        <f>VLOOKUP($A861,'Прайс-Лист'!$A$7:$P$608, 7,0)</f>
        <v>42.785616574999999</v>
      </c>
      <c r="O861" s="73">
        <f>VLOOKUP($A861,'Прайс-Лист'!$A$7:$P$608, 10,0)</f>
        <v>79.153390663750002</v>
      </c>
      <c r="P861" s="73">
        <f>VLOOKUP($A861,'Прайс-Лист'!$A$7:$P$608, 11,0)</f>
        <v>2057.9881572575</v>
      </c>
    </row>
    <row r="862" spans="1:16" x14ac:dyDescent="0.25">
      <c r="A862" s="82" t="s">
        <v>608</v>
      </c>
      <c r="B862" s="82" t="s">
        <v>599</v>
      </c>
      <c r="C862" s="82" t="s">
        <v>609</v>
      </c>
      <c r="D862" s="83" t="s">
        <v>1130</v>
      </c>
      <c r="E862" s="84" t="str">
        <f>VLOOKUP($A862,'Прайс-Лист'!$A$7:$P$608, 4,0)</f>
        <v>8-16</v>
      </c>
      <c r="F862" s="95"/>
      <c r="G862" s="95"/>
      <c r="H862" s="95"/>
      <c r="I862" s="95"/>
      <c r="J862" s="95"/>
      <c r="K862" s="88"/>
      <c r="L862" s="85">
        <f t="shared" si="88"/>
        <v>0</v>
      </c>
      <c r="M862" s="84">
        <f t="shared" si="89"/>
        <v>0</v>
      </c>
      <c r="N862" s="84">
        <f>VLOOKUP($A862,'Прайс-Лист'!$A$7:$P$608, 7,0)</f>
        <v>24.928930000000005</v>
      </c>
      <c r="O862" s="84">
        <f>VLOOKUP($A862,'Прайс-Лист'!$A$7:$P$608, 10,0)</f>
        <v>46.11852050000001</v>
      </c>
      <c r="P862" s="84">
        <f>VLOOKUP($A862,'Прайс-Лист'!$A$7:$P$608, 11,0)</f>
        <v>1199.0815330000003</v>
      </c>
    </row>
    <row r="863" spans="1:16" x14ac:dyDescent="0.25">
      <c r="A863" s="82" t="s">
        <v>608</v>
      </c>
      <c r="B863" s="82" t="s">
        <v>599</v>
      </c>
      <c r="C863" s="82" t="s">
        <v>609</v>
      </c>
      <c r="D863" s="83" t="s">
        <v>1129</v>
      </c>
      <c r="E863" s="84" t="str">
        <f>VLOOKUP($A863,'Прайс-Лист'!$A$7:$P$608, 4,0)</f>
        <v>8-16</v>
      </c>
      <c r="F863" s="95"/>
      <c r="G863" s="95"/>
      <c r="H863" s="95"/>
      <c r="I863" s="95"/>
      <c r="J863" s="95"/>
      <c r="K863" s="88"/>
      <c r="L863" s="85">
        <f t="shared" si="88"/>
        <v>0</v>
      </c>
      <c r="M863" s="84">
        <f t="shared" si="89"/>
        <v>0</v>
      </c>
      <c r="N863" s="84">
        <f>VLOOKUP($A863,'Прайс-Лист'!$A$7:$P$608, 7,0)</f>
        <v>24.928930000000005</v>
      </c>
      <c r="O863" s="84">
        <f>VLOOKUP($A863,'Прайс-Лист'!$A$7:$P$608, 10,0)</f>
        <v>46.11852050000001</v>
      </c>
      <c r="P863" s="84">
        <f>VLOOKUP($A863,'Прайс-Лист'!$A$7:$P$608, 11,0)</f>
        <v>1199.0815330000003</v>
      </c>
    </row>
    <row r="864" spans="1:16" x14ac:dyDescent="0.25">
      <c r="A864" s="82" t="s">
        <v>608</v>
      </c>
      <c r="B864" s="82" t="s">
        <v>599</v>
      </c>
      <c r="C864" s="82" t="s">
        <v>609</v>
      </c>
      <c r="D864" s="83" t="s">
        <v>1178</v>
      </c>
      <c r="E864" s="84" t="str">
        <f>VLOOKUP($A864,'Прайс-Лист'!$A$7:$P$608, 4,0)</f>
        <v>8-16</v>
      </c>
      <c r="F864" s="95"/>
      <c r="G864" s="95"/>
      <c r="H864" s="95"/>
      <c r="I864" s="95"/>
      <c r="J864" s="95"/>
      <c r="K864" s="88"/>
      <c r="L864" s="85">
        <f t="shared" si="88"/>
        <v>0</v>
      </c>
      <c r="M864" s="84">
        <f t="shared" si="89"/>
        <v>0</v>
      </c>
      <c r="N864" s="84">
        <f>VLOOKUP($A864,'Прайс-Лист'!$A$7:$P$608, 7,0)</f>
        <v>24.928930000000005</v>
      </c>
      <c r="O864" s="84">
        <f>VLOOKUP($A864,'Прайс-Лист'!$A$7:$P$608, 10,0)</f>
        <v>46.11852050000001</v>
      </c>
      <c r="P864" s="84">
        <f>VLOOKUP($A864,'Прайс-Лист'!$A$7:$P$608, 11,0)</f>
        <v>1199.0815330000003</v>
      </c>
    </row>
    <row r="865" spans="1:16" x14ac:dyDescent="0.25">
      <c r="A865" s="29" t="s">
        <v>610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 spans="1:16" s="1" customFormat="1" x14ac:dyDescent="0.25">
      <c r="A866" s="66" t="s">
        <v>1099</v>
      </c>
      <c r="B866" s="66" t="s">
        <v>1100</v>
      </c>
      <c r="C866" s="67" t="s">
        <v>1101</v>
      </c>
      <c r="D866" s="66" t="s">
        <v>1102</v>
      </c>
      <c r="E866" s="68" t="s">
        <v>12</v>
      </c>
      <c r="F866" s="69">
        <v>8</v>
      </c>
      <c r="G866" s="69">
        <v>10</v>
      </c>
      <c r="H866" s="69">
        <v>12</v>
      </c>
      <c r="I866" s="69">
        <v>14</v>
      </c>
      <c r="J866" s="69">
        <v>16</v>
      </c>
      <c r="K866" s="69"/>
      <c r="L866" s="68" t="s">
        <v>1108</v>
      </c>
      <c r="M866" s="68" t="s">
        <v>1109</v>
      </c>
      <c r="N866" s="68" t="s">
        <v>1110</v>
      </c>
      <c r="O866" s="68" t="s">
        <v>10</v>
      </c>
      <c r="P866" s="68" t="s">
        <v>11</v>
      </c>
    </row>
    <row r="867" spans="1:16" x14ac:dyDescent="0.25">
      <c r="A867" s="70" t="s">
        <v>611</v>
      </c>
      <c r="B867" s="70" t="s">
        <v>599</v>
      </c>
      <c r="C867" s="77" t="s">
        <v>612</v>
      </c>
      <c r="D867" s="71"/>
      <c r="E867" s="73" t="str">
        <f>VLOOKUP($A867,'Прайс-Лист'!$A$7:$P$608, 4,0)</f>
        <v>8-16</v>
      </c>
      <c r="F867" s="96"/>
      <c r="G867" s="96"/>
      <c r="H867" s="96"/>
      <c r="I867" s="96"/>
      <c r="J867" s="96"/>
      <c r="K867" s="88"/>
      <c r="L867" s="72">
        <f>SUM(F867:K867)</f>
        <v>0</v>
      </c>
      <c r="M867" s="73">
        <f>L867*N867</f>
        <v>0</v>
      </c>
      <c r="N867" s="73">
        <f>VLOOKUP($A867,'Прайс-Лист'!$A$7:$P$608, 7,0)</f>
        <v>22.666669999999996</v>
      </c>
      <c r="O867" s="73">
        <f>VLOOKUP($A867,'Прайс-Лист'!$A$7:$P$608, 10,0)</f>
        <v>41.933339499999995</v>
      </c>
      <c r="P867" s="73">
        <f>VLOOKUP($A867,'Прайс-Лист'!$A$7:$P$608, 11,0)</f>
        <v>1090.2668269999999</v>
      </c>
    </row>
    <row r="868" spans="1:16" x14ac:dyDescent="0.25">
      <c r="A868" s="29" t="s">
        <v>613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 spans="1:16" s="1" customFormat="1" x14ac:dyDescent="0.25">
      <c r="A869" s="66" t="s">
        <v>1099</v>
      </c>
      <c r="B869" s="66" t="s">
        <v>1100</v>
      </c>
      <c r="C869" s="67" t="s">
        <v>1101</v>
      </c>
      <c r="D869" s="66" t="s">
        <v>1102</v>
      </c>
      <c r="E869" s="68" t="s">
        <v>12</v>
      </c>
      <c r="F869" s="69">
        <v>8</v>
      </c>
      <c r="G869" s="69">
        <v>10</v>
      </c>
      <c r="H869" s="69">
        <v>12</v>
      </c>
      <c r="I869" s="69">
        <v>14</v>
      </c>
      <c r="J869" s="69">
        <v>16</v>
      </c>
      <c r="K869" s="69"/>
      <c r="L869" s="68" t="s">
        <v>1108</v>
      </c>
      <c r="M869" s="68" t="s">
        <v>1109</v>
      </c>
      <c r="N869" s="68" t="s">
        <v>1110</v>
      </c>
      <c r="O869" s="68" t="s">
        <v>10</v>
      </c>
      <c r="P869" s="68" t="s">
        <v>11</v>
      </c>
    </row>
    <row r="870" spans="1:16" x14ac:dyDescent="0.25">
      <c r="A870" s="77" t="s">
        <v>614</v>
      </c>
      <c r="B870" s="77" t="s">
        <v>599</v>
      </c>
      <c r="C870" s="77" t="s">
        <v>615</v>
      </c>
      <c r="D870" s="71" t="s">
        <v>1129</v>
      </c>
      <c r="E870" s="73" t="str">
        <f>VLOOKUP($A870,'Прайс-Лист'!$A$7:$P$608, 4,0)</f>
        <v>8-16</v>
      </c>
      <c r="F870" s="96"/>
      <c r="G870" s="96"/>
      <c r="H870" s="96"/>
      <c r="I870" s="96"/>
      <c r="J870" s="96"/>
      <c r="K870" s="88"/>
      <c r="L870" s="72">
        <f>SUM(F870:K870)</f>
        <v>0</v>
      </c>
      <c r="M870" s="73">
        <f>L870*N870</f>
        <v>0</v>
      </c>
      <c r="N870" s="73">
        <f>VLOOKUP($A870,'Прайс-Лист'!$A$7:$P$608, 7,0)</f>
        <v>8.5018374999999988</v>
      </c>
      <c r="O870" s="73">
        <f>VLOOKUP($A870,'Прайс-Лист'!$A$7:$P$608, 10,0)</f>
        <v>15.728399374999999</v>
      </c>
      <c r="P870" s="73">
        <f>VLOOKUP($A870,'Прайс-Лист'!$A$7:$P$608, 11,0)</f>
        <v>408.93838374999996</v>
      </c>
    </row>
    <row r="871" spans="1:16" x14ac:dyDescent="0.25">
      <c r="A871" s="77" t="s">
        <v>614</v>
      </c>
      <c r="B871" s="77" t="s">
        <v>599</v>
      </c>
      <c r="C871" s="77" t="s">
        <v>615</v>
      </c>
      <c r="D871" s="71" t="s">
        <v>1124</v>
      </c>
      <c r="E871" s="73" t="str">
        <f>VLOOKUP($A871,'Прайс-Лист'!$A$7:$P$608, 4,0)</f>
        <v>8-16</v>
      </c>
      <c r="F871" s="96"/>
      <c r="G871" s="96"/>
      <c r="H871" s="96"/>
      <c r="I871" s="96"/>
      <c r="J871" s="96"/>
      <c r="K871" s="88"/>
      <c r="L871" s="72">
        <f>SUM(F871:K871)</f>
        <v>0</v>
      </c>
      <c r="M871" s="73">
        <f>L871*N871</f>
        <v>0</v>
      </c>
      <c r="N871" s="73">
        <f>VLOOKUP($A871,'Прайс-Лист'!$A$7:$P$608, 7,0)</f>
        <v>8.5018374999999988</v>
      </c>
      <c r="O871" s="73">
        <f>VLOOKUP($A871,'Прайс-Лист'!$A$7:$P$608, 10,0)</f>
        <v>15.728399374999999</v>
      </c>
      <c r="P871" s="73">
        <f>VLOOKUP($A871,'Прайс-Лист'!$A$7:$P$608, 11,0)</f>
        <v>408.93838374999996</v>
      </c>
    </row>
    <row r="872" spans="1:16" x14ac:dyDescent="0.25">
      <c r="A872" s="77" t="s">
        <v>614</v>
      </c>
      <c r="B872" s="77" t="s">
        <v>599</v>
      </c>
      <c r="C872" s="77" t="s">
        <v>615</v>
      </c>
      <c r="D872" s="71" t="s">
        <v>1131</v>
      </c>
      <c r="E872" s="73" t="str">
        <f>VLOOKUP($A872,'Прайс-Лист'!$A$7:$P$608, 4,0)</f>
        <v>8-16</v>
      </c>
      <c r="F872" s="96"/>
      <c r="G872" s="96"/>
      <c r="H872" s="96"/>
      <c r="I872" s="96"/>
      <c r="J872" s="96"/>
      <c r="K872" s="88"/>
      <c r="L872" s="72">
        <f>SUM(F872:K872)</f>
        <v>0</v>
      </c>
      <c r="M872" s="73">
        <f>L872*N872</f>
        <v>0</v>
      </c>
      <c r="N872" s="73">
        <f>VLOOKUP($A872,'Прайс-Лист'!$A$7:$P$608, 7,0)</f>
        <v>8.5018374999999988</v>
      </c>
      <c r="O872" s="73">
        <f>VLOOKUP($A872,'Прайс-Лист'!$A$7:$P$608, 10,0)</f>
        <v>15.728399374999999</v>
      </c>
      <c r="P872" s="73">
        <f>VLOOKUP($A872,'Прайс-Лист'!$A$7:$P$608, 11,0)</f>
        <v>408.93838374999996</v>
      </c>
    </row>
    <row r="873" spans="1:16" x14ac:dyDescent="0.25">
      <c r="A873" s="77" t="s">
        <v>614</v>
      </c>
      <c r="B873" s="77" t="s">
        <v>599</v>
      </c>
      <c r="C873" s="77" t="s">
        <v>615</v>
      </c>
      <c r="D873" s="71" t="s">
        <v>1200</v>
      </c>
      <c r="E873" s="73" t="str">
        <f>VLOOKUP($A873,'Прайс-Лист'!$A$7:$P$608, 4,0)</f>
        <v>8-16</v>
      </c>
      <c r="F873" s="96"/>
      <c r="G873" s="96"/>
      <c r="H873" s="96"/>
      <c r="I873" s="96"/>
      <c r="J873" s="96"/>
      <c r="K873" s="88"/>
      <c r="L873" s="72">
        <f t="shared" ref="L873:L879" si="90">SUM(F873:K873)</f>
        <v>0</v>
      </c>
      <c r="M873" s="73">
        <f t="shared" ref="M873:M879" si="91">L873*N873</f>
        <v>0</v>
      </c>
      <c r="N873" s="73">
        <f>VLOOKUP($A873,'Прайс-Лист'!$A$7:$P$608, 7,0)</f>
        <v>8.5018374999999988</v>
      </c>
      <c r="O873" s="73">
        <f>VLOOKUP($A873,'Прайс-Лист'!$A$7:$P$608, 10,0)</f>
        <v>15.728399374999999</v>
      </c>
      <c r="P873" s="73">
        <f>VLOOKUP($A873,'Прайс-Лист'!$A$7:$P$608, 11,0)</f>
        <v>408.93838374999996</v>
      </c>
    </row>
    <row r="874" spans="1:16" x14ac:dyDescent="0.25">
      <c r="A874" s="82" t="s">
        <v>616</v>
      </c>
      <c r="B874" s="82" t="s">
        <v>599</v>
      </c>
      <c r="C874" s="82" t="s">
        <v>617</v>
      </c>
      <c r="D874" s="83" t="s">
        <v>1119</v>
      </c>
      <c r="E874" s="84" t="str">
        <f>VLOOKUP($A874,'Прайс-Лист'!$A$7:$P$608, 4,0)</f>
        <v>8-16</v>
      </c>
      <c r="F874" s="95"/>
      <c r="G874" s="95"/>
      <c r="H874" s="95"/>
      <c r="I874" s="95"/>
      <c r="J874" s="95"/>
      <c r="K874" s="88"/>
      <c r="L874" s="85">
        <f t="shared" si="90"/>
        <v>0</v>
      </c>
      <c r="M874" s="84">
        <f t="shared" si="91"/>
        <v>0</v>
      </c>
      <c r="N874" s="84">
        <f>VLOOKUP($A874,'Прайс-Лист'!$A$7:$P$608, 7,0)</f>
        <v>8.5018374999999988</v>
      </c>
      <c r="O874" s="84">
        <f>VLOOKUP($A874,'Прайс-Лист'!$A$7:$P$608, 10,0)</f>
        <v>15.728399374999999</v>
      </c>
      <c r="P874" s="84">
        <f>VLOOKUP($A874,'Прайс-Лист'!$A$7:$P$608, 11,0)</f>
        <v>408.93838374999996</v>
      </c>
    </row>
    <row r="875" spans="1:16" x14ac:dyDescent="0.25">
      <c r="A875" s="82" t="s">
        <v>616</v>
      </c>
      <c r="B875" s="82" t="s">
        <v>599</v>
      </c>
      <c r="C875" s="82" t="s">
        <v>617</v>
      </c>
      <c r="D875" s="83" t="s">
        <v>1152</v>
      </c>
      <c r="E875" s="84" t="str">
        <f>VLOOKUP($A875,'Прайс-Лист'!$A$7:$P$608, 4,0)</f>
        <v>8-16</v>
      </c>
      <c r="F875" s="95"/>
      <c r="G875" s="95"/>
      <c r="H875" s="95"/>
      <c r="I875" s="95"/>
      <c r="J875" s="95"/>
      <c r="K875" s="88"/>
      <c r="L875" s="85">
        <f>SUM(F875:K875)</f>
        <v>0</v>
      </c>
      <c r="M875" s="84">
        <f>L875*N875</f>
        <v>0</v>
      </c>
      <c r="N875" s="84">
        <f>VLOOKUP($A875,'Прайс-Лист'!$A$7:$P$608, 7,0)</f>
        <v>8.5018374999999988</v>
      </c>
      <c r="O875" s="84">
        <f>VLOOKUP($A875,'Прайс-Лист'!$A$7:$P$608, 10,0)</f>
        <v>15.728399374999999</v>
      </c>
      <c r="P875" s="84">
        <f>VLOOKUP($A875,'Прайс-Лист'!$A$7:$P$608, 11,0)</f>
        <v>408.93838374999996</v>
      </c>
    </row>
    <row r="876" spans="1:16" x14ac:dyDescent="0.25">
      <c r="A876" s="82" t="s">
        <v>616</v>
      </c>
      <c r="B876" s="82" t="s">
        <v>599</v>
      </c>
      <c r="C876" s="82" t="s">
        <v>617</v>
      </c>
      <c r="D876" s="83" t="s">
        <v>1158</v>
      </c>
      <c r="E876" s="84" t="str">
        <f>VLOOKUP($A876,'Прайс-Лист'!$A$7:$P$608, 4,0)</f>
        <v>8-16</v>
      </c>
      <c r="F876" s="95"/>
      <c r="G876" s="95"/>
      <c r="H876" s="95"/>
      <c r="I876" s="95"/>
      <c r="J876" s="95"/>
      <c r="K876" s="88"/>
      <c r="L876" s="85">
        <f t="shared" si="90"/>
        <v>0</v>
      </c>
      <c r="M876" s="84">
        <f t="shared" si="91"/>
        <v>0</v>
      </c>
      <c r="N876" s="84">
        <f>VLOOKUP($A876,'Прайс-Лист'!$A$7:$P$608, 7,0)</f>
        <v>8.5018374999999988</v>
      </c>
      <c r="O876" s="84">
        <f>VLOOKUP($A876,'Прайс-Лист'!$A$7:$P$608, 10,0)</f>
        <v>15.728399374999999</v>
      </c>
      <c r="P876" s="84">
        <f>VLOOKUP($A876,'Прайс-Лист'!$A$7:$P$608, 11,0)</f>
        <v>408.93838374999996</v>
      </c>
    </row>
    <row r="877" spans="1:16" x14ac:dyDescent="0.25">
      <c r="A877" s="77" t="s">
        <v>618</v>
      </c>
      <c r="B877" s="77" t="s">
        <v>599</v>
      </c>
      <c r="C877" s="77" t="s">
        <v>619</v>
      </c>
      <c r="D877" s="71" t="s">
        <v>1131</v>
      </c>
      <c r="E877" s="73" t="str">
        <f>VLOOKUP($A877,'Прайс-Лист'!$A$7:$P$608, 4,0)</f>
        <v>8-16</v>
      </c>
      <c r="F877" s="96"/>
      <c r="G877" s="96"/>
      <c r="H877" s="96"/>
      <c r="I877" s="96"/>
      <c r="J877" s="96"/>
      <c r="K877" s="88"/>
      <c r="L877" s="72">
        <f t="shared" si="90"/>
        <v>0</v>
      </c>
      <c r="M877" s="73">
        <f t="shared" si="91"/>
        <v>0</v>
      </c>
      <c r="N877" s="73">
        <f>VLOOKUP($A877,'Прайс-Лист'!$A$7:$P$608, 7,0)</f>
        <v>8.5018374999999988</v>
      </c>
      <c r="O877" s="73">
        <f>VLOOKUP($A877,'Прайс-Лист'!$A$7:$P$608, 10,0)</f>
        <v>15.728399374999999</v>
      </c>
      <c r="P877" s="73">
        <f>VLOOKUP($A877,'Прайс-Лист'!$A$7:$P$608, 11,0)</f>
        <v>408.93838374999996</v>
      </c>
    </row>
    <row r="878" spans="1:16" x14ac:dyDescent="0.25">
      <c r="A878" s="77" t="s">
        <v>618</v>
      </c>
      <c r="B878" s="77" t="s">
        <v>599</v>
      </c>
      <c r="C878" s="77" t="s">
        <v>619</v>
      </c>
      <c r="D878" s="71" t="s">
        <v>1132</v>
      </c>
      <c r="E878" s="73" t="str">
        <f>VLOOKUP($A878,'Прайс-Лист'!$A$7:$P$608, 4,0)</f>
        <v>8-16</v>
      </c>
      <c r="F878" s="96"/>
      <c r="G878" s="96"/>
      <c r="H878" s="96"/>
      <c r="I878" s="96"/>
      <c r="J878" s="96"/>
      <c r="K878" s="88"/>
      <c r="L878" s="72">
        <f>SUM(F878:K878)</f>
        <v>0</v>
      </c>
      <c r="M878" s="73">
        <f>L878*N878</f>
        <v>0</v>
      </c>
      <c r="N878" s="73">
        <f>VLOOKUP($A878,'Прайс-Лист'!$A$7:$P$608, 7,0)</f>
        <v>8.5018374999999988</v>
      </c>
      <c r="O878" s="73">
        <f>VLOOKUP($A878,'Прайс-Лист'!$A$7:$P$608, 10,0)</f>
        <v>15.728399374999999</v>
      </c>
      <c r="P878" s="73">
        <f>VLOOKUP($A878,'Прайс-Лист'!$A$7:$P$608, 11,0)</f>
        <v>408.93838374999996</v>
      </c>
    </row>
    <row r="879" spans="1:16" x14ac:dyDescent="0.25">
      <c r="A879" s="77" t="s">
        <v>618</v>
      </c>
      <c r="B879" s="77" t="s">
        <v>599</v>
      </c>
      <c r="C879" s="77" t="s">
        <v>619</v>
      </c>
      <c r="D879" s="71" t="s">
        <v>1200</v>
      </c>
      <c r="E879" s="73" t="str">
        <f>VLOOKUP($A879,'Прайс-Лист'!$A$7:$P$608, 4,0)</f>
        <v>8-16</v>
      </c>
      <c r="F879" s="96"/>
      <c r="G879" s="96"/>
      <c r="H879" s="96"/>
      <c r="I879" s="96"/>
      <c r="J879" s="96"/>
      <c r="K879" s="88"/>
      <c r="L879" s="72">
        <f t="shared" si="90"/>
        <v>0</v>
      </c>
      <c r="M879" s="73">
        <f t="shared" si="91"/>
        <v>0</v>
      </c>
      <c r="N879" s="73">
        <f>VLOOKUP($A879,'Прайс-Лист'!$A$7:$P$608, 7,0)</f>
        <v>8.5018374999999988</v>
      </c>
      <c r="O879" s="73">
        <f>VLOOKUP($A879,'Прайс-Лист'!$A$7:$P$608, 10,0)</f>
        <v>15.728399374999999</v>
      </c>
      <c r="P879" s="73">
        <f>VLOOKUP($A879,'Прайс-Лист'!$A$7:$P$608, 11,0)</f>
        <v>408.93838374999996</v>
      </c>
    </row>
    <row r="880" spans="1:16" x14ac:dyDescent="0.25">
      <c r="A880" s="29" t="s">
        <v>590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 spans="1:16" s="1" customFormat="1" x14ac:dyDescent="0.25">
      <c r="A881" s="66" t="s">
        <v>1099</v>
      </c>
      <c r="B881" s="66" t="s">
        <v>1100</v>
      </c>
      <c r="C881" s="67" t="s">
        <v>1101</v>
      </c>
      <c r="D881" s="66" t="s">
        <v>1102</v>
      </c>
      <c r="E881" s="68" t="s">
        <v>12</v>
      </c>
      <c r="F881" s="69">
        <v>8</v>
      </c>
      <c r="G881" s="69">
        <v>10</v>
      </c>
      <c r="H881" s="69">
        <v>12</v>
      </c>
      <c r="I881" s="69">
        <v>14</v>
      </c>
      <c r="J881" s="69">
        <v>16</v>
      </c>
      <c r="K881" s="69"/>
      <c r="L881" s="68" t="s">
        <v>1108</v>
      </c>
      <c r="M881" s="68" t="s">
        <v>1109</v>
      </c>
      <c r="N881" s="68" t="s">
        <v>1110</v>
      </c>
      <c r="O881" s="68" t="s">
        <v>10</v>
      </c>
      <c r="P881" s="68" t="s">
        <v>11</v>
      </c>
    </row>
    <row r="882" spans="1:16" x14ac:dyDescent="0.25">
      <c r="A882" s="77" t="s">
        <v>620</v>
      </c>
      <c r="B882" s="77" t="s">
        <v>599</v>
      </c>
      <c r="C882" s="77" t="s">
        <v>621</v>
      </c>
      <c r="D882" s="71" t="s">
        <v>1201</v>
      </c>
      <c r="E882" s="73" t="str">
        <f>VLOOKUP($A882,'Прайс-Лист'!$A$7:$P$608, 4,0)</f>
        <v>8-16</v>
      </c>
      <c r="F882" s="96"/>
      <c r="G882" s="96"/>
      <c r="H882" s="96"/>
      <c r="I882" s="96"/>
      <c r="J882" s="96"/>
      <c r="K882" s="88"/>
      <c r="L882" s="72">
        <f>SUM(F882:K882)</f>
        <v>0</v>
      </c>
      <c r="M882" s="73">
        <f>L882*N882</f>
        <v>0</v>
      </c>
      <c r="N882" s="73">
        <f>VLOOKUP($A882,'Прайс-Лист'!$A$7:$P$608, 7,0)</f>
        <v>40.794357695000002</v>
      </c>
      <c r="O882" s="73">
        <f>VLOOKUP($A882,'Прайс-Лист'!$A$7:$P$608, 10,0)</f>
        <v>75.469561735750005</v>
      </c>
      <c r="P882" s="73">
        <f>VLOOKUP($A882,'Прайс-Лист'!$A$7:$P$608, 11,0)</f>
        <v>1962.2086051295</v>
      </c>
    </row>
    <row r="883" spans="1:16" x14ac:dyDescent="0.25">
      <c r="A883" s="31" t="s">
        <v>622</v>
      </c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1:16" x14ac:dyDescent="0.25">
      <c r="A884" s="40" t="s">
        <v>53</v>
      </c>
      <c r="B884" s="4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</row>
    <row r="885" spans="1:16" s="1" customFormat="1" x14ac:dyDescent="0.25">
      <c r="A885" s="66" t="s">
        <v>1099</v>
      </c>
      <c r="B885" s="66" t="s">
        <v>1100</v>
      </c>
      <c r="C885" s="67" t="s">
        <v>1101</v>
      </c>
      <c r="D885" s="66" t="s">
        <v>1102</v>
      </c>
      <c r="E885" s="68" t="s">
        <v>12</v>
      </c>
      <c r="F885" s="69" t="s">
        <v>1103</v>
      </c>
      <c r="G885" s="69" t="s">
        <v>1078</v>
      </c>
      <c r="H885" s="69" t="s">
        <v>1104</v>
      </c>
      <c r="I885" s="69" t="s">
        <v>1105</v>
      </c>
      <c r="J885" s="69" t="s">
        <v>1106</v>
      </c>
      <c r="K885" s="69" t="s">
        <v>1107</v>
      </c>
      <c r="L885" s="68" t="s">
        <v>1108</v>
      </c>
      <c r="M885" s="68" t="s">
        <v>1109</v>
      </c>
      <c r="N885" s="68" t="s">
        <v>1110</v>
      </c>
      <c r="O885" s="68" t="s">
        <v>10</v>
      </c>
      <c r="P885" s="68" t="s">
        <v>11</v>
      </c>
    </row>
    <row r="886" spans="1:16" x14ac:dyDescent="0.25">
      <c r="A886" s="70" t="s">
        <v>623</v>
      </c>
      <c r="B886" s="70" t="s">
        <v>622</v>
      </c>
      <c r="C886" s="70" t="s">
        <v>624</v>
      </c>
      <c r="D886" s="71" t="s">
        <v>1206</v>
      </c>
      <c r="E886" s="73" t="str">
        <f>VLOOKUP($A886,'Прайс-Лист'!$A$7:$P$608, 4,0)</f>
        <v>S-L</v>
      </c>
      <c r="F886" s="88"/>
      <c r="G886" s="96"/>
      <c r="H886" s="96"/>
      <c r="I886" s="96"/>
      <c r="J886" s="88"/>
      <c r="K886" s="88"/>
      <c r="L886" s="72">
        <f>SUM(F886:K886)</f>
        <v>0</v>
      </c>
      <c r="M886" s="73">
        <f>L886*N886</f>
        <v>0</v>
      </c>
      <c r="N886" s="73">
        <f>VLOOKUP($A886,'Прайс-Лист'!$A$7:$P$608, 7,0)</f>
        <v>66.868880000000004</v>
      </c>
      <c r="O886" s="73">
        <f>VLOOKUP($A886,'Прайс-Лист'!$A$7:$P$608, 10,0)</f>
        <v>123.70742800000001</v>
      </c>
      <c r="P886" s="73">
        <f>VLOOKUP($A886,'Прайс-Лист'!$A$7:$P$608, 11,0)</f>
        <v>3216.3931280000002</v>
      </c>
    </row>
    <row r="887" spans="1:16" x14ac:dyDescent="0.25">
      <c r="A887" s="70" t="s">
        <v>623</v>
      </c>
      <c r="B887" s="70" t="s">
        <v>622</v>
      </c>
      <c r="C887" s="70" t="s">
        <v>624</v>
      </c>
      <c r="D887" s="71" t="s">
        <v>1113</v>
      </c>
      <c r="E887" s="73" t="str">
        <f>VLOOKUP($A887,'Прайс-Лист'!$A$7:$P$608, 4,0)</f>
        <v>S-L</v>
      </c>
      <c r="F887" s="88"/>
      <c r="G887" s="96"/>
      <c r="H887" s="96"/>
      <c r="I887" s="96"/>
      <c r="J887" s="88"/>
      <c r="K887" s="88"/>
      <c r="L887" s="72">
        <f>SUM(F887:K887)</f>
        <v>0</v>
      </c>
      <c r="M887" s="73">
        <f>L887*N887</f>
        <v>0</v>
      </c>
      <c r="N887" s="73">
        <f>VLOOKUP($A887,'Прайс-Лист'!$A$7:$P$608, 7,0)</f>
        <v>66.868880000000004</v>
      </c>
      <c r="O887" s="73">
        <f>VLOOKUP($A887,'Прайс-Лист'!$A$7:$P$608, 10,0)</f>
        <v>123.70742800000001</v>
      </c>
      <c r="P887" s="73">
        <f>VLOOKUP($A887,'Прайс-Лист'!$A$7:$P$608, 11,0)</f>
        <v>3216.3931280000002</v>
      </c>
    </row>
    <row r="888" spans="1:16" x14ac:dyDescent="0.25">
      <c r="A888" s="82" t="s">
        <v>626</v>
      </c>
      <c r="B888" s="82" t="s">
        <v>622</v>
      </c>
      <c r="C888" s="82" t="s">
        <v>627</v>
      </c>
      <c r="D888" s="83" t="s">
        <v>1113</v>
      </c>
      <c r="E888" s="84" t="str">
        <f>VLOOKUP($A888,'Прайс-Лист'!$A$7:$P$608, 4,0)</f>
        <v>S-L</v>
      </c>
      <c r="F888" s="88"/>
      <c r="G888" s="95"/>
      <c r="H888" s="95">
        <v>1</v>
      </c>
      <c r="I888" s="95">
        <v>1</v>
      </c>
      <c r="J888" s="88"/>
      <c r="K888" s="88"/>
      <c r="L888" s="85">
        <f>SUM(F888:K888)</f>
        <v>2</v>
      </c>
      <c r="M888" s="84">
        <f>L888*N888</f>
        <v>90.136484112999995</v>
      </c>
      <c r="N888" s="84">
        <f>VLOOKUP($A888,'Прайс-Лист'!$A$7:$P$608, 7,0)</f>
        <v>45.068242056499997</v>
      </c>
      <c r="O888" s="84">
        <f>VLOOKUP($A888,'Прайс-Лист'!$A$7:$P$608, 10,0)</f>
        <v>83.376247804524994</v>
      </c>
      <c r="P888" s="84">
        <f>VLOOKUP($A888,'Прайс-Лист'!$A$7:$P$608, 11,0)</f>
        <v>2167.7824429176499</v>
      </c>
    </row>
    <row r="889" spans="1:16" x14ac:dyDescent="0.25">
      <c r="A889" s="70" t="s">
        <v>628</v>
      </c>
      <c r="B889" s="70" t="s">
        <v>622</v>
      </c>
      <c r="C889" s="70" t="s">
        <v>629</v>
      </c>
      <c r="D889" s="71" t="s">
        <v>1113</v>
      </c>
      <c r="E889" s="73" t="str">
        <f>VLOOKUP($A889,'Прайс-Лист'!$A$7:$P$608, 4,0)</f>
        <v>S-XL</v>
      </c>
      <c r="F889" s="88"/>
      <c r="G889" s="96"/>
      <c r="H889" s="96"/>
      <c r="I889" s="96"/>
      <c r="J889" s="96"/>
      <c r="K889" s="88"/>
      <c r="L889" s="72">
        <f>SUM(F889:K889)</f>
        <v>0</v>
      </c>
      <c r="M889" s="73">
        <f>L889*N889</f>
        <v>0</v>
      </c>
      <c r="N889" s="73">
        <f>VLOOKUP($A889,'Прайс-Лист'!$A$7:$P$608, 7,0)</f>
        <v>36.410230024999997</v>
      </c>
      <c r="O889" s="73">
        <f>VLOOKUP($A889,'Прайс-Лист'!$A$7:$P$608, 10,0)</f>
        <v>67.358925546249992</v>
      </c>
      <c r="P889" s="73">
        <f>VLOOKUP($A889,'Прайс-Лист'!$A$7:$P$608, 11,0)</f>
        <v>1751.3320642024999</v>
      </c>
    </row>
    <row r="890" spans="1:16" x14ac:dyDescent="0.25">
      <c r="A890" s="40" t="s">
        <v>5</v>
      </c>
      <c r="B890" s="4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</row>
    <row r="891" spans="1:16" s="1" customFormat="1" x14ac:dyDescent="0.25">
      <c r="A891" s="66" t="s">
        <v>1099</v>
      </c>
      <c r="B891" s="66" t="s">
        <v>1100</v>
      </c>
      <c r="C891" s="67" t="s">
        <v>1101</v>
      </c>
      <c r="D891" s="66" t="s">
        <v>1102</v>
      </c>
      <c r="E891" s="68" t="s">
        <v>12</v>
      </c>
      <c r="F891" s="69" t="s">
        <v>1103</v>
      </c>
      <c r="G891" s="69" t="s">
        <v>1078</v>
      </c>
      <c r="H891" s="69" t="s">
        <v>1104</v>
      </c>
      <c r="I891" s="69" t="s">
        <v>1105</v>
      </c>
      <c r="J891" s="69" t="s">
        <v>1106</v>
      </c>
      <c r="K891" s="69" t="s">
        <v>1107</v>
      </c>
      <c r="L891" s="68" t="s">
        <v>1108</v>
      </c>
      <c r="M891" s="68" t="s">
        <v>1109</v>
      </c>
      <c r="N891" s="68" t="s">
        <v>1110</v>
      </c>
      <c r="O891" s="68" t="s">
        <v>10</v>
      </c>
      <c r="P891" s="68" t="s">
        <v>11</v>
      </c>
    </row>
    <row r="892" spans="1:16" x14ac:dyDescent="0.25">
      <c r="A892" s="70" t="s">
        <v>631</v>
      </c>
      <c r="B892" s="70" t="s">
        <v>622</v>
      </c>
      <c r="C892" s="70" t="s">
        <v>632</v>
      </c>
      <c r="D892" s="71" t="s">
        <v>1113</v>
      </c>
      <c r="E892" s="73" t="str">
        <f>VLOOKUP($A892,'Прайс-Лист'!$A$7:$P$608, 4,0)</f>
        <v>S-XL</v>
      </c>
      <c r="F892" s="88"/>
      <c r="G892" s="96"/>
      <c r="H892" s="96"/>
      <c r="I892" s="96"/>
      <c r="J892" s="96"/>
      <c r="K892" s="88"/>
      <c r="L892" s="72">
        <f t="shared" ref="L892:L917" si="92">SUM(F892:K892)</f>
        <v>0</v>
      </c>
      <c r="M892" s="73">
        <f t="shared" ref="M892:M917" si="93">L892*N892</f>
        <v>0</v>
      </c>
      <c r="N892" s="73">
        <f>VLOOKUP($A892,'Прайс-Лист'!$A$7:$P$608, 7,0)</f>
        <v>69.096117571000008</v>
      </c>
      <c r="O892" s="73">
        <f>VLOOKUP($A892,'Прайс-Лист'!$A$7:$P$608, 10,0)</f>
        <v>127.82781750635002</v>
      </c>
      <c r="P892" s="73">
        <f>VLOOKUP($A892,'Прайс-Лист'!$A$7:$P$608, 11,0)</f>
        <v>3323.5232551651006</v>
      </c>
    </row>
    <row r="893" spans="1:16" x14ac:dyDescent="0.25">
      <c r="A893" s="86" t="s">
        <v>633</v>
      </c>
      <c r="B893" s="82" t="s">
        <v>622</v>
      </c>
      <c r="C893" s="86" t="s">
        <v>634</v>
      </c>
      <c r="D893" s="83" t="s">
        <v>1113</v>
      </c>
      <c r="E893" s="84" t="str">
        <f>VLOOKUP($A893,'Прайс-Лист'!$A$7:$P$608, 4,0)</f>
        <v>S-XL</v>
      </c>
      <c r="F893" s="88"/>
      <c r="G893" s="95"/>
      <c r="H893" s="95"/>
      <c r="I893" s="95"/>
      <c r="J893" s="95"/>
      <c r="K893" s="88"/>
      <c r="L893" s="85">
        <f t="shared" si="92"/>
        <v>0</v>
      </c>
      <c r="M893" s="84">
        <f t="shared" si="93"/>
        <v>0</v>
      </c>
      <c r="N893" s="84">
        <f>VLOOKUP($A893,'Прайс-Лист'!$A$7:$P$608, 7,0)</f>
        <v>41.756104650000005</v>
      </c>
      <c r="O893" s="84">
        <f>VLOOKUP($A893,'Прайс-Лист'!$A$7:$P$608, 10,0)</f>
        <v>77.248793602500015</v>
      </c>
      <c r="P893" s="84">
        <f>VLOOKUP($A893,'Прайс-Лист'!$A$7:$P$608, 11,0)</f>
        <v>2008.4686336650004</v>
      </c>
    </row>
    <row r="894" spans="1:16" x14ac:dyDescent="0.25">
      <c r="A894" s="79" t="s">
        <v>635</v>
      </c>
      <c r="B894" s="70" t="s">
        <v>622</v>
      </c>
      <c r="C894" s="80" t="s">
        <v>636</v>
      </c>
      <c r="D894" s="71" t="s">
        <v>1207</v>
      </c>
      <c r="E894" s="73" t="str">
        <f>VLOOKUP($A894,'Прайс-Лист'!$A$7:$P$608, 4,0)</f>
        <v>S-XL</v>
      </c>
      <c r="F894" s="88"/>
      <c r="G894" s="96"/>
      <c r="H894" s="96"/>
      <c r="I894" s="96"/>
      <c r="J894" s="96"/>
      <c r="K894" s="88"/>
      <c r="L894" s="72">
        <f t="shared" si="92"/>
        <v>0</v>
      </c>
      <c r="M894" s="73">
        <f t="shared" si="93"/>
        <v>0</v>
      </c>
      <c r="N894" s="73">
        <f>VLOOKUP($A894,'Прайс-Лист'!$A$7:$P$608, 7,0)</f>
        <v>66.145124265999996</v>
      </c>
      <c r="O894" s="73">
        <f>VLOOKUP($A894,'Прайс-Лист'!$A$7:$P$608, 10,0)</f>
        <v>122.3684798921</v>
      </c>
      <c r="P894" s="73">
        <f>VLOOKUP($A894,'Прайс-Лист'!$A$7:$P$608, 11,0)</f>
        <v>3181.5804771946</v>
      </c>
    </row>
    <row r="895" spans="1:16" x14ac:dyDescent="0.25">
      <c r="A895" s="82" t="s">
        <v>637</v>
      </c>
      <c r="B895" s="82" t="s">
        <v>622</v>
      </c>
      <c r="C895" s="82" t="s">
        <v>638</v>
      </c>
      <c r="D895" s="83" t="s">
        <v>1207</v>
      </c>
      <c r="E895" s="84" t="str">
        <f>VLOOKUP($A895,'Прайс-Лист'!$A$7:$P$608, 4,0)</f>
        <v>S-XL</v>
      </c>
      <c r="F895" s="88"/>
      <c r="G895" s="95"/>
      <c r="H895" s="95"/>
      <c r="I895" s="95"/>
      <c r="J895" s="95"/>
      <c r="K895" s="88"/>
      <c r="L895" s="85">
        <f>SUM(F895:K895)</f>
        <v>0</v>
      </c>
      <c r="M895" s="84">
        <f>L895*N895</f>
        <v>0</v>
      </c>
      <c r="N895" s="84">
        <f>VLOOKUP($A895,'Прайс-Лист'!$A$7:$P$608, 7,0)</f>
        <v>66.357543135</v>
      </c>
      <c r="O895" s="84">
        <f>VLOOKUP($A895,'Прайс-Лист'!$A$7:$P$608, 10,0)</f>
        <v>122.76145479975001</v>
      </c>
      <c r="P895" s="84">
        <f>VLOOKUP($A895,'Прайс-Лист'!$A$7:$P$608, 11,0)</f>
        <v>3191.7978247935002</v>
      </c>
    </row>
    <row r="896" spans="1:16" x14ac:dyDescent="0.25">
      <c r="A896" s="82" t="s">
        <v>637</v>
      </c>
      <c r="B896" s="82" t="s">
        <v>622</v>
      </c>
      <c r="C896" s="82" t="s">
        <v>638</v>
      </c>
      <c r="D896" s="83" t="s">
        <v>1113</v>
      </c>
      <c r="E896" s="84" t="str">
        <f>VLOOKUP($A896,'Прайс-Лист'!$A$7:$P$608, 4,0)</f>
        <v>S-XL</v>
      </c>
      <c r="F896" s="88"/>
      <c r="G896" s="95"/>
      <c r="H896" s="95"/>
      <c r="I896" s="95"/>
      <c r="J896" s="95"/>
      <c r="K896" s="88"/>
      <c r="L896" s="85">
        <f t="shared" si="92"/>
        <v>0</v>
      </c>
      <c r="M896" s="84">
        <f t="shared" si="93"/>
        <v>0</v>
      </c>
      <c r="N896" s="84">
        <f>VLOOKUP($A896,'Прайс-Лист'!$A$7:$P$608, 7,0)</f>
        <v>66.357543135</v>
      </c>
      <c r="O896" s="84">
        <f>VLOOKUP($A896,'Прайс-Лист'!$A$7:$P$608, 10,0)</f>
        <v>122.76145479975001</v>
      </c>
      <c r="P896" s="84">
        <f>VLOOKUP($A896,'Прайс-Лист'!$A$7:$P$608, 11,0)</f>
        <v>3191.7978247935002</v>
      </c>
    </row>
    <row r="897" spans="1:16" x14ac:dyDescent="0.25">
      <c r="A897" s="70" t="s">
        <v>639</v>
      </c>
      <c r="B897" s="70" t="s">
        <v>622</v>
      </c>
      <c r="C897" s="70" t="s">
        <v>640</v>
      </c>
      <c r="D897" s="71" t="s">
        <v>1207</v>
      </c>
      <c r="E897" s="73" t="str">
        <f>VLOOKUP($A897,'Прайс-Лист'!$A$7:$P$608, 4,0)</f>
        <v>S-XL</v>
      </c>
      <c r="F897" s="88"/>
      <c r="G897" s="96"/>
      <c r="H897" s="96"/>
      <c r="I897" s="96"/>
      <c r="J897" s="96"/>
      <c r="K897" s="88"/>
      <c r="L897" s="72">
        <f>SUM(F897:K897)</f>
        <v>0</v>
      </c>
      <c r="M897" s="73">
        <f>L897*N897</f>
        <v>0</v>
      </c>
      <c r="N897" s="73">
        <f>VLOOKUP($A897,'Прайс-Лист'!$A$7:$P$608, 7,0)</f>
        <v>59.719633064</v>
      </c>
      <c r="O897" s="73">
        <f>VLOOKUP($A897,'Прайс-Лист'!$A$7:$P$608, 10,0)</f>
        <v>110.4813211684</v>
      </c>
      <c r="P897" s="73">
        <f>VLOOKUP($A897,'Прайс-Лист'!$A$7:$P$608, 11,0)</f>
        <v>2872.5143503784002</v>
      </c>
    </row>
    <row r="898" spans="1:16" x14ac:dyDescent="0.25">
      <c r="A898" s="70" t="s">
        <v>639</v>
      </c>
      <c r="B898" s="70" t="s">
        <v>622</v>
      </c>
      <c r="C898" s="70" t="s">
        <v>640</v>
      </c>
      <c r="D898" s="71" t="s">
        <v>1113</v>
      </c>
      <c r="E898" s="73" t="str">
        <f>VLOOKUP($A898,'Прайс-Лист'!$A$7:$P$608, 4,0)</f>
        <v>S-XL</v>
      </c>
      <c r="F898" s="88"/>
      <c r="G898" s="96"/>
      <c r="H898" s="96"/>
      <c r="I898" s="96"/>
      <c r="J898" s="96"/>
      <c r="K898" s="88"/>
      <c r="L898" s="72">
        <f t="shared" si="92"/>
        <v>0</v>
      </c>
      <c r="M898" s="73">
        <f t="shared" si="93"/>
        <v>0</v>
      </c>
      <c r="N898" s="73">
        <f>VLOOKUP($A898,'Прайс-Лист'!$A$7:$P$608, 7,0)</f>
        <v>59.719633064</v>
      </c>
      <c r="O898" s="73">
        <f>VLOOKUP($A898,'Прайс-Лист'!$A$7:$P$608, 10,0)</f>
        <v>110.4813211684</v>
      </c>
      <c r="P898" s="73">
        <f>VLOOKUP($A898,'Прайс-Лист'!$A$7:$P$608, 11,0)</f>
        <v>2872.5143503784002</v>
      </c>
    </row>
    <row r="899" spans="1:16" x14ac:dyDescent="0.25">
      <c r="A899" s="82" t="s">
        <v>641</v>
      </c>
      <c r="B899" s="82" t="s">
        <v>622</v>
      </c>
      <c r="C899" s="82" t="s">
        <v>642</v>
      </c>
      <c r="D899" s="83" t="s">
        <v>1113</v>
      </c>
      <c r="E899" s="84" t="str">
        <f>VLOOKUP($A899,'Прайс-Лист'!$A$7:$P$608, 4,0)</f>
        <v>S-XL</v>
      </c>
      <c r="F899" s="88"/>
      <c r="G899" s="95"/>
      <c r="H899" s="95"/>
      <c r="I899" s="95"/>
      <c r="J899" s="95"/>
      <c r="K899" s="88"/>
      <c r="L899" s="85">
        <f t="shared" si="92"/>
        <v>0</v>
      </c>
      <c r="M899" s="84">
        <f t="shared" si="93"/>
        <v>0</v>
      </c>
      <c r="N899" s="84">
        <f>VLOOKUP($A899,'Прайс-Лист'!$A$7:$P$608, 7,0)</f>
        <v>60.588866805999984</v>
      </c>
      <c r="O899" s="84">
        <f>VLOOKUP($A899,'Прайс-Лист'!$A$7:$P$608, 10,0)</f>
        <v>112.08940359109998</v>
      </c>
      <c r="P899" s="84">
        <f>VLOOKUP($A899,'Прайс-Лист'!$A$7:$P$608, 11,0)</f>
        <v>2914.3244933685996</v>
      </c>
    </row>
    <row r="900" spans="1:16" x14ac:dyDescent="0.25">
      <c r="A900" s="70" t="s">
        <v>643</v>
      </c>
      <c r="B900" s="70" t="s">
        <v>622</v>
      </c>
      <c r="C900" s="70" t="s">
        <v>644</v>
      </c>
      <c r="D900" s="71" t="s">
        <v>1113</v>
      </c>
      <c r="E900" s="73" t="str">
        <f>VLOOKUP($A900,'Прайс-Лист'!$A$7:$P$608, 4,0)</f>
        <v>S-XL</v>
      </c>
      <c r="F900" s="88"/>
      <c r="G900" s="96"/>
      <c r="H900" s="96"/>
      <c r="I900" s="96"/>
      <c r="J900" s="96"/>
      <c r="K900" s="88"/>
      <c r="L900" s="72">
        <f t="shared" si="92"/>
        <v>0</v>
      </c>
      <c r="M900" s="73">
        <f t="shared" si="93"/>
        <v>0</v>
      </c>
      <c r="N900" s="73">
        <f>VLOOKUP($A900,'Прайс-Лист'!$A$7:$P$608, 7,0)</f>
        <v>54.715446370000009</v>
      </c>
      <c r="O900" s="73">
        <f>VLOOKUP($A900,'Прайс-Лист'!$A$7:$P$608, 10,0)</f>
        <v>101.22357578450003</v>
      </c>
      <c r="P900" s="73">
        <f>VLOOKUP($A900,'Прайс-Лист'!$A$7:$P$608, 11,0)</f>
        <v>2631.8129703970008</v>
      </c>
    </row>
    <row r="901" spans="1:16" x14ac:dyDescent="0.25">
      <c r="A901" s="82" t="s">
        <v>645</v>
      </c>
      <c r="B901" s="82" t="s">
        <v>622</v>
      </c>
      <c r="C901" s="82" t="s">
        <v>646</v>
      </c>
      <c r="D901" s="83" t="s">
        <v>1208</v>
      </c>
      <c r="E901" s="84" t="str">
        <f>VLOOKUP($A901,'Прайс-Лист'!$A$7:$P$608, 4,0)</f>
        <v>S-XL</v>
      </c>
      <c r="F901" s="88"/>
      <c r="G901" s="95"/>
      <c r="H901" s="95"/>
      <c r="I901" s="95"/>
      <c r="J901" s="95"/>
      <c r="K901" s="88"/>
      <c r="L901" s="85">
        <f t="shared" si="92"/>
        <v>0</v>
      </c>
      <c r="M901" s="84">
        <f t="shared" si="93"/>
        <v>0</v>
      </c>
      <c r="N901" s="84">
        <f>VLOOKUP($A901,'Прайс-Лист'!$A$7:$P$608, 7,0)</f>
        <v>56.954892800000003</v>
      </c>
      <c r="O901" s="84">
        <f>VLOOKUP($A901,'Прайс-Лист'!$A$7:$P$608, 10,0)</f>
        <v>105.36655168000001</v>
      </c>
      <c r="P901" s="84">
        <f>VLOOKUP($A901,'Прайс-Лист'!$A$7:$P$608, 11,0)</f>
        <v>2739.5303436800004</v>
      </c>
    </row>
    <row r="902" spans="1:16" x14ac:dyDescent="0.25">
      <c r="A902" s="79" t="s">
        <v>647</v>
      </c>
      <c r="B902" s="70" t="s">
        <v>622</v>
      </c>
      <c r="C902" s="80" t="s">
        <v>648</v>
      </c>
      <c r="D902" s="71" t="s">
        <v>1113</v>
      </c>
      <c r="E902" s="73" t="str">
        <f>VLOOKUP($A902,'Прайс-Лист'!$A$7:$P$608, 4,0)</f>
        <v>S-XL</v>
      </c>
      <c r="F902" s="88"/>
      <c r="G902" s="96"/>
      <c r="H902" s="96"/>
      <c r="I902" s="96"/>
      <c r="J902" s="96"/>
      <c r="K902" s="88"/>
      <c r="L902" s="72">
        <f t="shared" si="92"/>
        <v>0</v>
      </c>
      <c r="M902" s="73">
        <f t="shared" si="93"/>
        <v>0</v>
      </c>
      <c r="N902" s="73">
        <f>VLOOKUP($A902,'Прайс-Лист'!$A$7:$P$608, 7,0)</f>
        <v>29.3055217</v>
      </c>
      <c r="O902" s="73">
        <f>VLOOKUP($A902,'Прайс-Лист'!$A$7:$P$608, 10,0)</f>
        <v>54.215215145000002</v>
      </c>
      <c r="P902" s="73">
        <f>VLOOKUP($A902,'Прайс-Лист'!$A$7:$P$608, 11,0)</f>
        <v>1409.5955937700001</v>
      </c>
    </row>
    <row r="903" spans="1:16" x14ac:dyDescent="0.25">
      <c r="A903" s="86" t="s">
        <v>649</v>
      </c>
      <c r="B903" s="82" t="s">
        <v>622</v>
      </c>
      <c r="C903" s="86" t="s">
        <v>650</v>
      </c>
      <c r="D903" s="83" t="s">
        <v>1113</v>
      </c>
      <c r="E903" s="84" t="str">
        <f>VLOOKUP($A903,'Прайс-Лист'!$A$7:$P$608, 4,0)</f>
        <v>S-XL</v>
      </c>
      <c r="F903" s="88"/>
      <c r="G903" s="95"/>
      <c r="H903" s="95"/>
      <c r="I903" s="95"/>
      <c r="J903" s="95"/>
      <c r="K903" s="88"/>
      <c r="L903" s="85">
        <f t="shared" si="92"/>
        <v>0</v>
      </c>
      <c r="M903" s="84">
        <f t="shared" si="93"/>
        <v>0</v>
      </c>
      <c r="N903" s="84">
        <f>VLOOKUP($A903,'Прайс-Лист'!$A$7:$P$608, 7,0)</f>
        <v>29.13651325</v>
      </c>
      <c r="O903" s="84">
        <f>VLOOKUP($A903,'Прайс-Лист'!$A$7:$P$608, 10,0)</f>
        <v>53.902549512500002</v>
      </c>
      <c r="P903" s="84">
        <f>VLOOKUP($A903,'Прайс-Лист'!$A$7:$P$608, 11,0)</f>
        <v>1401.4662873249999</v>
      </c>
    </row>
    <row r="904" spans="1:16" x14ac:dyDescent="0.25">
      <c r="A904" s="70" t="s">
        <v>651</v>
      </c>
      <c r="B904" s="70" t="s">
        <v>622</v>
      </c>
      <c r="C904" s="70" t="s">
        <v>652</v>
      </c>
      <c r="D904" s="71" t="s">
        <v>1113</v>
      </c>
      <c r="E904" s="73" t="str">
        <f>VLOOKUP($A904,'Прайс-Лист'!$A$7:$P$608, 4,0)</f>
        <v>S-XL</v>
      </c>
      <c r="F904" s="88"/>
      <c r="G904" s="96"/>
      <c r="H904" s="96"/>
      <c r="I904" s="96"/>
      <c r="J904" s="96"/>
      <c r="K904" s="88"/>
      <c r="L904" s="72">
        <f t="shared" si="92"/>
        <v>0</v>
      </c>
      <c r="M904" s="73">
        <f t="shared" si="93"/>
        <v>0</v>
      </c>
      <c r="N904" s="73">
        <f>VLOOKUP($A904,'Прайс-Лист'!$A$7:$P$608, 7,0)</f>
        <v>38.315006671499994</v>
      </c>
      <c r="O904" s="73">
        <f>VLOOKUP($A904,'Прайс-Лист'!$A$7:$P$608, 10,0)</f>
        <v>70.882762342274987</v>
      </c>
      <c r="P904" s="73">
        <f>VLOOKUP($A904,'Прайс-Лист'!$A$7:$P$608, 11,0)</f>
        <v>1842.9518208991497</v>
      </c>
    </row>
    <row r="905" spans="1:16" x14ac:dyDescent="0.25">
      <c r="A905" s="82" t="s">
        <v>653</v>
      </c>
      <c r="B905" s="82" t="s">
        <v>622</v>
      </c>
      <c r="C905" s="82" t="s">
        <v>654</v>
      </c>
      <c r="D905" s="83" t="s">
        <v>1113</v>
      </c>
      <c r="E905" s="84" t="str">
        <f>VLOOKUP($A905,'Прайс-Лист'!$A$7:$P$608, 4,0)</f>
        <v>S-XL</v>
      </c>
      <c r="F905" s="88"/>
      <c r="G905" s="95"/>
      <c r="H905" s="95"/>
      <c r="I905" s="95"/>
      <c r="J905" s="95"/>
      <c r="K905" s="88"/>
      <c r="L905" s="85">
        <f t="shared" si="92"/>
        <v>0</v>
      </c>
      <c r="M905" s="84">
        <f t="shared" si="93"/>
        <v>0</v>
      </c>
      <c r="N905" s="84">
        <f>VLOOKUP($A905,'Прайс-Лист'!$A$7:$P$608, 7,0)</f>
        <v>30.153901517999998</v>
      </c>
      <c r="O905" s="84">
        <f>VLOOKUP($A905,'Прайс-Лист'!$A$7:$P$608, 10,0)</f>
        <v>55.784717808300002</v>
      </c>
      <c r="P905" s="84">
        <f>VLOOKUP($A905,'Прайс-Лист'!$A$7:$P$608, 11,0)</f>
        <v>1450.4026630158</v>
      </c>
    </row>
    <row r="906" spans="1:16" x14ac:dyDescent="0.25">
      <c r="A906" s="70" t="s">
        <v>655</v>
      </c>
      <c r="B906" s="70" t="s">
        <v>622</v>
      </c>
      <c r="C906" s="70" t="s">
        <v>656</v>
      </c>
      <c r="D906" s="71" t="s">
        <v>1113</v>
      </c>
      <c r="E906" s="73" t="str">
        <f>VLOOKUP($A906,'Прайс-Лист'!$A$7:$P$608, 4,0)</f>
        <v>S-XL</v>
      </c>
      <c r="F906" s="88"/>
      <c r="G906" s="96"/>
      <c r="H906" s="96"/>
      <c r="I906" s="96"/>
      <c r="J906" s="96"/>
      <c r="K906" s="88"/>
      <c r="L906" s="72">
        <f t="shared" si="92"/>
        <v>0</v>
      </c>
      <c r="M906" s="73">
        <f t="shared" si="93"/>
        <v>0</v>
      </c>
      <c r="N906" s="73">
        <f>VLOOKUP($A906,'Прайс-Лист'!$A$7:$P$608, 7,0)</f>
        <v>23.250413875</v>
      </c>
      <c r="O906" s="73">
        <f>VLOOKUP($A906,'Прайс-Лист'!$A$7:$P$608, 10,0)</f>
        <v>43.013265668750002</v>
      </c>
      <c r="P906" s="73">
        <f>VLOOKUP($A906,'Прайс-Лист'!$A$7:$P$608, 11,0)</f>
        <v>1118.3449073875001</v>
      </c>
    </row>
    <row r="907" spans="1:16" x14ac:dyDescent="0.25">
      <c r="A907" s="82" t="s">
        <v>657</v>
      </c>
      <c r="B907" s="82" t="s">
        <v>622</v>
      </c>
      <c r="C907" s="82" t="s">
        <v>658</v>
      </c>
      <c r="D907" s="83" t="s">
        <v>1113</v>
      </c>
      <c r="E907" s="84" t="str">
        <f>VLOOKUP($A907,'Прайс-Лист'!$A$7:$P$608, 4,0)</f>
        <v>S-XL</v>
      </c>
      <c r="F907" s="88"/>
      <c r="G907" s="95"/>
      <c r="H907" s="95"/>
      <c r="I907" s="95"/>
      <c r="J907" s="95"/>
      <c r="K907" s="88"/>
      <c r="L907" s="85">
        <f t="shared" si="92"/>
        <v>0</v>
      </c>
      <c r="M907" s="84">
        <f t="shared" si="93"/>
        <v>0</v>
      </c>
      <c r="N907" s="84">
        <f>VLOOKUP($A907,'Прайс-Лист'!$A$7:$P$608, 7,0)</f>
        <v>23.706995234000001</v>
      </c>
      <c r="O907" s="84">
        <f>VLOOKUP($A907,'Прайс-Лист'!$A$7:$P$608, 10,0)</f>
        <v>43.857941182900007</v>
      </c>
      <c r="P907" s="84">
        <f>VLOOKUP($A907,'Прайс-Лист'!$A$7:$P$608, 11,0)</f>
        <v>1140.3064707554001</v>
      </c>
    </row>
    <row r="908" spans="1:16" x14ac:dyDescent="0.25">
      <c r="A908" s="70" t="s">
        <v>659</v>
      </c>
      <c r="B908" s="70" t="s">
        <v>622</v>
      </c>
      <c r="C908" s="70" t="s">
        <v>660</v>
      </c>
      <c r="D908" s="71" t="s">
        <v>1179</v>
      </c>
      <c r="E908" s="73" t="str">
        <f>VLOOKUP($A908,'Прайс-Лист'!$A$7:$P$608, 4,0)</f>
        <v>XS-XL</v>
      </c>
      <c r="F908" s="96"/>
      <c r="G908" s="96"/>
      <c r="H908" s="96"/>
      <c r="I908" s="96"/>
      <c r="J908" s="96"/>
      <c r="K908" s="88"/>
      <c r="L908" s="72">
        <f t="shared" si="92"/>
        <v>0</v>
      </c>
      <c r="M908" s="73">
        <f t="shared" si="93"/>
        <v>0</v>
      </c>
      <c r="N908" s="73">
        <f>VLOOKUP($A908,'Прайс-Лист'!$A$7:$P$608, 7,0)</f>
        <v>22.163948819999998</v>
      </c>
      <c r="O908" s="73">
        <f>VLOOKUP($A908,'Прайс-Лист'!$A$7:$P$608, 10,0)</f>
        <v>41.003305316999999</v>
      </c>
      <c r="P908" s="73">
        <f>VLOOKUP($A908,'Прайс-Лист'!$A$7:$P$608, 11,0)</f>
        <v>1066.0859382419999</v>
      </c>
    </row>
    <row r="909" spans="1:16" x14ac:dyDescent="0.25">
      <c r="A909" s="86" t="s">
        <v>661</v>
      </c>
      <c r="B909" s="82" t="s">
        <v>622</v>
      </c>
      <c r="C909" s="86" t="s">
        <v>662</v>
      </c>
      <c r="D909" s="83" t="s">
        <v>1113</v>
      </c>
      <c r="E909" s="84" t="str">
        <f>VLOOKUP($A909,'Прайс-Лист'!$A$7:$P$608, 4,0)</f>
        <v>XS-XL</v>
      </c>
      <c r="F909" s="95"/>
      <c r="G909" s="95"/>
      <c r="H909" s="95"/>
      <c r="I909" s="95"/>
      <c r="J909" s="95"/>
      <c r="K909" s="88"/>
      <c r="L909" s="85">
        <f t="shared" si="92"/>
        <v>0</v>
      </c>
      <c r="M909" s="84">
        <f t="shared" si="93"/>
        <v>0</v>
      </c>
      <c r="N909" s="84">
        <f>VLOOKUP($A909,'Прайс-Лист'!$A$7:$P$608, 7,0)</f>
        <v>20.289357919999997</v>
      </c>
      <c r="O909" s="84">
        <f>VLOOKUP($A909,'Прайс-Лист'!$A$7:$P$608, 10,0)</f>
        <v>37.535312151999996</v>
      </c>
      <c r="P909" s="84">
        <f>VLOOKUP($A909,'Прайс-Лист'!$A$7:$P$608, 11,0)</f>
        <v>975.91811595199988</v>
      </c>
    </row>
    <row r="910" spans="1:16" x14ac:dyDescent="0.25">
      <c r="A910" s="86" t="s">
        <v>661</v>
      </c>
      <c r="B910" s="82" t="s">
        <v>622</v>
      </c>
      <c r="C910" s="86" t="s">
        <v>662</v>
      </c>
      <c r="D910" s="83" t="s">
        <v>1120</v>
      </c>
      <c r="E910" s="84" t="str">
        <f>VLOOKUP($A910,'Прайс-Лист'!$A$7:$P$608, 4,0)</f>
        <v>XS-XL</v>
      </c>
      <c r="F910" s="95"/>
      <c r="G910" s="95"/>
      <c r="H910" s="95"/>
      <c r="I910" s="95"/>
      <c r="J910" s="95"/>
      <c r="K910" s="88"/>
      <c r="L910" s="85">
        <f>SUM(F910:K910)</f>
        <v>0</v>
      </c>
      <c r="M910" s="84">
        <f>L910*N910</f>
        <v>0</v>
      </c>
      <c r="N910" s="84">
        <f>VLOOKUP($A910,'Прайс-Лист'!$A$7:$P$608, 7,0)</f>
        <v>20.289357919999997</v>
      </c>
      <c r="O910" s="84">
        <f>VLOOKUP($A910,'Прайс-Лист'!$A$7:$P$608, 10,0)</f>
        <v>37.535312151999996</v>
      </c>
      <c r="P910" s="84">
        <f>VLOOKUP($A910,'Прайс-Лист'!$A$7:$P$608, 11,0)</f>
        <v>975.91811595199988</v>
      </c>
    </row>
    <row r="911" spans="1:16" x14ac:dyDescent="0.25">
      <c r="A911" s="86" t="s">
        <v>661</v>
      </c>
      <c r="B911" s="82" t="s">
        <v>622</v>
      </c>
      <c r="C911" s="86" t="s">
        <v>662</v>
      </c>
      <c r="D911" s="83" t="s">
        <v>1125</v>
      </c>
      <c r="E911" s="84" t="str">
        <f>VLOOKUP($A911,'Прайс-Лист'!$A$7:$P$608, 4,0)</f>
        <v>XS-XL</v>
      </c>
      <c r="F911" s="95"/>
      <c r="G911" s="95"/>
      <c r="H911" s="95"/>
      <c r="I911" s="95"/>
      <c r="J911" s="95"/>
      <c r="K911" s="88"/>
      <c r="L911" s="85">
        <f t="shared" si="92"/>
        <v>0</v>
      </c>
      <c r="M911" s="84">
        <f t="shared" si="93"/>
        <v>0</v>
      </c>
      <c r="N911" s="84">
        <f>VLOOKUP($A911,'Прайс-Лист'!$A$7:$P$608, 7,0)</f>
        <v>20.289357919999997</v>
      </c>
      <c r="O911" s="84">
        <f>VLOOKUP($A911,'Прайс-Лист'!$A$7:$P$608, 10,0)</f>
        <v>37.535312151999996</v>
      </c>
      <c r="P911" s="84">
        <f>VLOOKUP($A911,'Прайс-Лист'!$A$7:$P$608, 11,0)</f>
        <v>975.91811595199988</v>
      </c>
    </row>
    <row r="912" spans="1:16" x14ac:dyDescent="0.25">
      <c r="A912" s="79" t="s">
        <v>663</v>
      </c>
      <c r="B912" s="70" t="s">
        <v>622</v>
      </c>
      <c r="C912" s="80" t="s">
        <v>664</v>
      </c>
      <c r="D912" s="71" t="s">
        <v>1113</v>
      </c>
      <c r="E912" s="73" t="str">
        <f>VLOOKUP($A912,'Прайс-Лист'!$A$7:$P$608, 4,0)</f>
        <v>XS-XL</v>
      </c>
      <c r="F912" s="96"/>
      <c r="G912" s="96"/>
      <c r="H912" s="96"/>
      <c r="I912" s="96"/>
      <c r="J912" s="96"/>
      <c r="K912" s="88"/>
      <c r="L912" s="72">
        <f t="shared" si="92"/>
        <v>0</v>
      </c>
      <c r="M912" s="73">
        <f t="shared" si="93"/>
        <v>0</v>
      </c>
      <c r="N912" s="73">
        <f>VLOOKUP($A912,'Прайс-Лист'!$A$7:$P$608, 7,0)</f>
        <v>22.68423924</v>
      </c>
      <c r="O912" s="73">
        <f>VLOOKUP($A912,'Прайс-Лист'!$A$7:$P$608, 10,0)</f>
        <v>41.965842594000001</v>
      </c>
      <c r="P912" s="73">
        <f>VLOOKUP($A912,'Прайс-Лист'!$A$7:$P$608, 11,0)</f>
        <v>1091.1119074440001</v>
      </c>
    </row>
    <row r="913" spans="1:16" x14ac:dyDescent="0.25">
      <c r="A913" s="79" t="s">
        <v>663</v>
      </c>
      <c r="B913" s="70" t="s">
        <v>622</v>
      </c>
      <c r="C913" s="80" t="s">
        <v>664</v>
      </c>
      <c r="D913" s="71" t="s">
        <v>1120</v>
      </c>
      <c r="E913" s="73" t="str">
        <f>VLOOKUP($A913,'Прайс-Лист'!$A$7:$P$608, 4,0)</f>
        <v>XS-XL</v>
      </c>
      <c r="F913" s="96"/>
      <c r="G913" s="96"/>
      <c r="H913" s="96"/>
      <c r="I913" s="96"/>
      <c r="J913" s="96"/>
      <c r="K913" s="88"/>
      <c r="L913" s="72">
        <f>SUM(F913:K913)</f>
        <v>0</v>
      </c>
      <c r="M913" s="73">
        <f>L913*N913</f>
        <v>0</v>
      </c>
      <c r="N913" s="73">
        <f>VLOOKUP($A913,'Прайс-Лист'!$A$7:$P$608, 7,0)</f>
        <v>22.68423924</v>
      </c>
      <c r="O913" s="73">
        <f>VLOOKUP($A913,'Прайс-Лист'!$A$7:$P$608, 10,0)</f>
        <v>41.965842594000001</v>
      </c>
      <c r="P913" s="73">
        <f>VLOOKUP($A913,'Прайс-Лист'!$A$7:$P$608, 11,0)</f>
        <v>1091.1119074440001</v>
      </c>
    </row>
    <row r="914" spans="1:16" x14ac:dyDescent="0.25">
      <c r="A914" s="79" t="s">
        <v>663</v>
      </c>
      <c r="B914" s="70" t="s">
        <v>622</v>
      </c>
      <c r="C914" s="80" t="s">
        <v>664</v>
      </c>
      <c r="D914" s="71" t="s">
        <v>1125</v>
      </c>
      <c r="E914" s="73" t="str">
        <f>VLOOKUP($A914,'Прайс-Лист'!$A$7:$P$608, 4,0)</f>
        <v>XS-XL</v>
      </c>
      <c r="F914" s="96"/>
      <c r="G914" s="96"/>
      <c r="H914" s="96"/>
      <c r="I914" s="96"/>
      <c r="J914" s="96"/>
      <c r="K914" s="88"/>
      <c r="L914" s="72">
        <f t="shared" si="92"/>
        <v>0</v>
      </c>
      <c r="M914" s="73">
        <f t="shared" si="93"/>
        <v>0</v>
      </c>
      <c r="N914" s="73">
        <f>VLOOKUP($A914,'Прайс-Лист'!$A$7:$P$608, 7,0)</f>
        <v>22.68423924</v>
      </c>
      <c r="O914" s="73">
        <f>VLOOKUP($A914,'Прайс-Лист'!$A$7:$P$608, 10,0)</f>
        <v>41.965842594000001</v>
      </c>
      <c r="P914" s="73">
        <f>VLOOKUP($A914,'Прайс-Лист'!$A$7:$P$608, 11,0)</f>
        <v>1091.1119074440001</v>
      </c>
    </row>
    <row r="915" spans="1:16" x14ac:dyDescent="0.25">
      <c r="A915" s="86" t="s">
        <v>665</v>
      </c>
      <c r="B915" s="82" t="s">
        <v>622</v>
      </c>
      <c r="C915" s="86" t="s">
        <v>666</v>
      </c>
      <c r="D915" s="83" t="s">
        <v>1113</v>
      </c>
      <c r="E915" s="84" t="str">
        <f>VLOOKUP($A915,'Прайс-Лист'!$A$7:$P$608, 4,0)</f>
        <v>S-XL</v>
      </c>
      <c r="F915" s="88"/>
      <c r="G915" s="95"/>
      <c r="H915" s="95"/>
      <c r="I915" s="95"/>
      <c r="J915" s="95"/>
      <c r="K915" s="88"/>
      <c r="L915" s="85">
        <f t="shared" si="92"/>
        <v>0</v>
      </c>
      <c r="M915" s="84">
        <f t="shared" si="93"/>
        <v>0</v>
      </c>
      <c r="N915" s="84">
        <f>VLOOKUP($A915,'Прайс-Лист'!$A$7:$P$608, 7,0)</f>
        <v>17.217285962499997</v>
      </c>
      <c r="O915" s="84">
        <f>VLOOKUP($A915,'Прайс-Лист'!$A$7:$P$608, 10,0)</f>
        <v>31.851979030624996</v>
      </c>
      <c r="P915" s="84">
        <f>VLOOKUP($A915,'Прайс-Лист'!$A$7:$P$608, 11,0)</f>
        <v>828.15145479624994</v>
      </c>
    </row>
    <row r="916" spans="1:16" x14ac:dyDescent="0.25">
      <c r="A916" s="70" t="s">
        <v>667</v>
      </c>
      <c r="B916" s="70" t="s">
        <v>622</v>
      </c>
      <c r="C916" s="70" t="s">
        <v>668</v>
      </c>
      <c r="D916" s="71" t="s">
        <v>1113</v>
      </c>
      <c r="E916" s="73" t="str">
        <f>VLOOKUP($A916,'Прайс-Лист'!$A$7:$P$608, 4,0)</f>
        <v>S-XL</v>
      </c>
      <c r="F916" s="88"/>
      <c r="G916" s="96"/>
      <c r="H916" s="96"/>
      <c r="I916" s="96"/>
      <c r="J916" s="96"/>
      <c r="K916" s="88"/>
      <c r="L916" s="72">
        <f t="shared" si="92"/>
        <v>0</v>
      </c>
      <c r="M916" s="73">
        <f t="shared" si="93"/>
        <v>0</v>
      </c>
      <c r="N916" s="73">
        <f>VLOOKUP($A916,'Прайс-Лист'!$A$7:$P$608, 7,0)</f>
        <v>21.138747857655996</v>
      </c>
      <c r="O916" s="73">
        <f>VLOOKUP($A916,'Прайс-Лист'!$A$7:$P$608, 10,0)</f>
        <v>39.106683536663596</v>
      </c>
      <c r="P916" s="73">
        <f>VLOOKUP($A916,'Прайс-Лист'!$A$7:$P$608, 11,0)</f>
        <v>1016.7737719532535</v>
      </c>
    </row>
    <row r="917" spans="1:16" x14ac:dyDescent="0.25">
      <c r="A917" s="82" t="s">
        <v>669</v>
      </c>
      <c r="B917" s="82" t="s">
        <v>622</v>
      </c>
      <c r="C917" s="82" t="s">
        <v>670</v>
      </c>
      <c r="D917" s="83" t="s">
        <v>1113</v>
      </c>
      <c r="E917" s="84" t="str">
        <f>VLOOKUP($A917,'Прайс-Лист'!$A$7:$P$608, 4,0)</f>
        <v>S-XL</v>
      </c>
      <c r="F917" s="88"/>
      <c r="G917" s="95"/>
      <c r="H917" s="95"/>
      <c r="I917" s="95"/>
      <c r="J917" s="95"/>
      <c r="K917" s="88"/>
      <c r="L917" s="85">
        <f t="shared" si="92"/>
        <v>0</v>
      </c>
      <c r="M917" s="84">
        <f t="shared" si="93"/>
        <v>0</v>
      </c>
      <c r="N917" s="84">
        <f>VLOOKUP($A917,'Прайс-Лист'!$A$7:$P$608, 7,0)</f>
        <v>15.105352299231999</v>
      </c>
      <c r="O917" s="84">
        <f>VLOOKUP($A917,'Прайс-Лист'!$A$7:$P$608, 10,0)</f>
        <v>27.944901753579199</v>
      </c>
      <c r="P917" s="84">
        <f>VLOOKUP($A917,'Прайс-Лист'!$A$7:$P$608, 11,0)</f>
        <v>726.56744559305912</v>
      </c>
    </row>
    <row r="918" spans="1:16" x14ac:dyDescent="0.25">
      <c r="A918" s="40" t="s">
        <v>671</v>
      </c>
      <c r="B918" s="4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</row>
    <row r="919" spans="1:16" s="1" customFormat="1" x14ac:dyDescent="0.25">
      <c r="A919" s="66" t="s">
        <v>1099</v>
      </c>
      <c r="B919" s="66" t="s">
        <v>1100</v>
      </c>
      <c r="C919" s="67" t="s">
        <v>1101</v>
      </c>
      <c r="D919" s="66" t="s">
        <v>1102</v>
      </c>
      <c r="E919" s="68" t="s">
        <v>12</v>
      </c>
      <c r="F919" s="69" t="s">
        <v>1103</v>
      </c>
      <c r="G919" s="69" t="s">
        <v>1078</v>
      </c>
      <c r="H919" s="69" t="s">
        <v>1104</v>
      </c>
      <c r="I919" s="69" t="s">
        <v>1105</v>
      </c>
      <c r="J919" s="69" t="s">
        <v>1106</v>
      </c>
      <c r="K919" s="69" t="s">
        <v>1107</v>
      </c>
      <c r="L919" s="68" t="s">
        <v>1108</v>
      </c>
      <c r="M919" s="68" t="s">
        <v>1109</v>
      </c>
      <c r="N919" s="68" t="s">
        <v>1110</v>
      </c>
      <c r="O919" s="68" t="s">
        <v>10</v>
      </c>
      <c r="P919" s="68" t="s">
        <v>11</v>
      </c>
    </row>
    <row r="920" spans="1:16" x14ac:dyDescent="0.25">
      <c r="A920" s="79" t="s">
        <v>672</v>
      </c>
      <c r="B920" s="70" t="s">
        <v>622</v>
      </c>
      <c r="C920" s="80" t="s">
        <v>673</v>
      </c>
      <c r="D920" s="71" t="s">
        <v>1119</v>
      </c>
      <c r="E920" s="73" t="str">
        <f>VLOOKUP($A920,'Прайс-Лист'!$A$7:$P$608, 4,0)</f>
        <v>XS-XL</v>
      </c>
      <c r="F920" s="96"/>
      <c r="G920" s="96"/>
      <c r="H920" s="96"/>
      <c r="I920" s="96"/>
      <c r="J920" s="96"/>
      <c r="K920" s="88"/>
      <c r="L920" s="72">
        <f>SUM(F920:K920)</f>
        <v>0</v>
      </c>
      <c r="M920" s="73">
        <f>L920*N920</f>
        <v>0</v>
      </c>
      <c r="N920" s="73">
        <f>VLOOKUP($A920,'Прайс-Лист'!$A$7:$P$608, 7,0)</f>
        <v>15.04335326</v>
      </c>
      <c r="O920" s="73">
        <f>VLOOKUP($A920,'Прайс-Лист'!$A$7:$P$608, 10,0)</f>
        <v>27.830203531000002</v>
      </c>
      <c r="P920" s="73">
        <f>VLOOKUP($A920,'Прайс-Лист'!$A$7:$P$608, 11,0)</f>
        <v>723.5852918060001</v>
      </c>
    </row>
    <row r="921" spans="1:16" x14ac:dyDescent="0.25">
      <c r="A921" s="79" t="s">
        <v>672</v>
      </c>
      <c r="B921" s="70" t="s">
        <v>622</v>
      </c>
      <c r="C921" s="80" t="s">
        <v>673</v>
      </c>
      <c r="D921" s="71" t="s">
        <v>1113</v>
      </c>
      <c r="E921" s="73" t="str">
        <f>VLOOKUP($A921,'Прайс-Лист'!$A$7:$P$608, 4,0)</f>
        <v>XS-XL</v>
      </c>
      <c r="F921" s="96"/>
      <c r="G921" s="96"/>
      <c r="H921" s="96"/>
      <c r="I921" s="96"/>
      <c r="J921" s="96"/>
      <c r="K921" s="88"/>
      <c r="L921" s="72">
        <f t="shared" ref="L921:L933" si="94">SUM(F921:K921)</f>
        <v>0</v>
      </c>
      <c r="M921" s="73">
        <f t="shared" ref="M921:M933" si="95">L921*N921</f>
        <v>0</v>
      </c>
      <c r="N921" s="73">
        <f>VLOOKUP($A921,'Прайс-Лист'!$A$7:$P$608, 7,0)</f>
        <v>15.04335326</v>
      </c>
      <c r="O921" s="73">
        <f>VLOOKUP($A921,'Прайс-Лист'!$A$7:$P$608, 10,0)</f>
        <v>27.830203531000002</v>
      </c>
      <c r="P921" s="73">
        <f>VLOOKUP($A921,'Прайс-Лист'!$A$7:$P$608, 11,0)</f>
        <v>723.5852918060001</v>
      </c>
    </row>
    <row r="922" spans="1:16" x14ac:dyDescent="0.25">
      <c r="A922" s="86" t="s">
        <v>674</v>
      </c>
      <c r="B922" s="82" t="s">
        <v>622</v>
      </c>
      <c r="C922" s="86" t="s">
        <v>675</v>
      </c>
      <c r="D922" s="83" t="s">
        <v>1119</v>
      </c>
      <c r="E922" s="84" t="str">
        <f>VLOOKUP($A922,'Прайс-Лист'!$A$7:$P$608, 4,0)</f>
        <v>XS-XL</v>
      </c>
      <c r="F922" s="95"/>
      <c r="G922" s="95"/>
      <c r="H922" s="95"/>
      <c r="I922" s="95"/>
      <c r="J922" s="95"/>
      <c r="K922" s="88"/>
      <c r="L922" s="85">
        <f t="shared" si="94"/>
        <v>0</v>
      </c>
      <c r="M922" s="84">
        <f t="shared" si="95"/>
        <v>0</v>
      </c>
      <c r="N922" s="84">
        <f>VLOOKUP($A922,'Прайс-Лист'!$A$7:$P$608, 7,0)</f>
        <v>12.562946760000001</v>
      </c>
      <c r="O922" s="84">
        <f>VLOOKUP($A922,'Прайс-Лист'!$A$7:$P$608, 10,0)</f>
        <v>23.241451506000004</v>
      </c>
      <c r="P922" s="84">
        <f>VLOOKUP($A922,'Прайс-Лист'!$A$7:$P$608, 11,0)</f>
        <v>604.27773915600005</v>
      </c>
    </row>
    <row r="923" spans="1:16" x14ac:dyDescent="0.25">
      <c r="A923" s="86" t="s">
        <v>674</v>
      </c>
      <c r="B923" s="82" t="s">
        <v>622</v>
      </c>
      <c r="C923" s="86" t="s">
        <v>675</v>
      </c>
      <c r="D923" s="83" t="s">
        <v>1113</v>
      </c>
      <c r="E923" s="84" t="str">
        <f>VLOOKUP($A923,'Прайс-Лист'!$A$7:$P$608, 4,0)</f>
        <v>XS-XL</v>
      </c>
      <c r="F923" s="95"/>
      <c r="G923" s="95">
        <v>1</v>
      </c>
      <c r="H923" s="95">
        <v>1</v>
      </c>
      <c r="I923" s="95">
        <v>1</v>
      </c>
      <c r="J923" s="95">
        <v>1</v>
      </c>
      <c r="K923" s="88"/>
      <c r="L923" s="85">
        <f>SUM(F923:K923)</f>
        <v>4</v>
      </c>
      <c r="M923" s="84">
        <f>L923*N923</f>
        <v>50.251787040000004</v>
      </c>
      <c r="N923" s="84">
        <f>VLOOKUP($A923,'Прайс-Лист'!$A$7:$P$608, 7,0)</f>
        <v>12.562946760000001</v>
      </c>
      <c r="O923" s="84">
        <f>VLOOKUP($A923,'Прайс-Лист'!$A$7:$P$608, 10,0)</f>
        <v>23.241451506000004</v>
      </c>
      <c r="P923" s="84">
        <f>VLOOKUP($A923,'Прайс-Лист'!$A$7:$P$608, 11,0)</f>
        <v>604.27773915600005</v>
      </c>
    </row>
    <row r="924" spans="1:16" x14ac:dyDescent="0.25">
      <c r="A924" s="86" t="s">
        <v>674</v>
      </c>
      <c r="B924" s="82" t="s">
        <v>622</v>
      </c>
      <c r="C924" s="86" t="s">
        <v>675</v>
      </c>
      <c r="D924" s="83" t="s">
        <v>1125</v>
      </c>
      <c r="E924" s="84" t="str">
        <f>VLOOKUP($A924,'Прайс-Лист'!$A$7:$P$608, 4,0)</f>
        <v>XS-XL</v>
      </c>
      <c r="F924" s="95"/>
      <c r="G924" s="95"/>
      <c r="H924" s="95"/>
      <c r="I924" s="95"/>
      <c r="J924" s="95"/>
      <c r="K924" s="88"/>
      <c r="L924" s="85">
        <f t="shared" si="94"/>
        <v>0</v>
      </c>
      <c r="M924" s="84">
        <f t="shared" si="95"/>
        <v>0</v>
      </c>
      <c r="N924" s="84">
        <f>VLOOKUP($A924,'Прайс-Лист'!$A$7:$P$608, 7,0)</f>
        <v>12.562946760000001</v>
      </c>
      <c r="O924" s="84">
        <f>VLOOKUP($A924,'Прайс-Лист'!$A$7:$P$608, 10,0)</f>
        <v>23.241451506000004</v>
      </c>
      <c r="P924" s="84">
        <f>VLOOKUP($A924,'Прайс-Лист'!$A$7:$P$608, 11,0)</f>
        <v>604.27773915600005</v>
      </c>
    </row>
    <row r="925" spans="1:16" x14ac:dyDescent="0.25">
      <c r="A925" s="70" t="s">
        <v>676</v>
      </c>
      <c r="B925" s="70" t="s">
        <v>622</v>
      </c>
      <c r="C925" s="70" t="s">
        <v>677</v>
      </c>
      <c r="D925" s="71" t="s">
        <v>1209</v>
      </c>
      <c r="E925" s="73" t="str">
        <f>VLOOKUP($A925,'Прайс-Лист'!$A$7:$P$608, 4,0)</f>
        <v>XS-XL</v>
      </c>
      <c r="F925" s="96"/>
      <c r="G925" s="96"/>
      <c r="H925" s="96"/>
      <c r="I925" s="96"/>
      <c r="J925" s="96"/>
      <c r="K925" s="88"/>
      <c r="L925" s="72">
        <f t="shared" si="94"/>
        <v>0</v>
      </c>
      <c r="M925" s="73">
        <f t="shared" si="95"/>
        <v>0</v>
      </c>
      <c r="N925" s="73">
        <f>VLOOKUP($A925,'Прайс-Лист'!$A$7:$P$608, 7,0)</f>
        <v>12.562946760000001</v>
      </c>
      <c r="O925" s="73">
        <f>VLOOKUP($A925,'Прайс-Лист'!$A$7:$P$608, 10,0)</f>
        <v>23.241451506000004</v>
      </c>
      <c r="P925" s="73">
        <f>VLOOKUP($A925,'Прайс-Лист'!$A$7:$P$608, 11,0)</f>
        <v>604.27773915600005</v>
      </c>
    </row>
    <row r="926" spans="1:16" x14ac:dyDescent="0.25">
      <c r="A926" s="70" t="s">
        <v>676</v>
      </c>
      <c r="B926" s="70" t="s">
        <v>622</v>
      </c>
      <c r="C926" s="70" t="s">
        <v>677</v>
      </c>
      <c r="D926" s="71" t="s">
        <v>1164</v>
      </c>
      <c r="E926" s="73" t="str">
        <f>VLOOKUP($A926,'Прайс-Лист'!$A$7:$P$608, 4,0)</f>
        <v>XS-XL</v>
      </c>
      <c r="F926" s="96"/>
      <c r="G926" s="96"/>
      <c r="H926" s="96"/>
      <c r="I926" s="96"/>
      <c r="J926" s="96"/>
      <c r="K926" s="88"/>
      <c r="L926" s="72">
        <f>SUM(F926:K926)</f>
        <v>0</v>
      </c>
      <c r="M926" s="73">
        <f>L926*N926</f>
        <v>0</v>
      </c>
      <c r="N926" s="73">
        <f>VLOOKUP($A926,'Прайс-Лист'!$A$7:$P$608, 7,0)</f>
        <v>12.562946760000001</v>
      </c>
      <c r="O926" s="73">
        <f>VLOOKUP($A926,'Прайс-Лист'!$A$7:$P$608, 10,0)</f>
        <v>23.241451506000004</v>
      </c>
      <c r="P926" s="73">
        <f>VLOOKUP($A926,'Прайс-Лист'!$A$7:$P$608, 11,0)</f>
        <v>604.27773915600005</v>
      </c>
    </row>
    <row r="927" spans="1:16" x14ac:dyDescent="0.25">
      <c r="A927" s="70" t="s">
        <v>676</v>
      </c>
      <c r="B927" s="70" t="s">
        <v>622</v>
      </c>
      <c r="C927" s="70" t="s">
        <v>677</v>
      </c>
      <c r="D927" s="71" t="s">
        <v>1113</v>
      </c>
      <c r="E927" s="73" t="str">
        <f>VLOOKUP($A927,'Прайс-Лист'!$A$7:$P$608, 4,0)</f>
        <v>XS-XL</v>
      </c>
      <c r="F927" s="96"/>
      <c r="G927" s="96"/>
      <c r="H927" s="96"/>
      <c r="I927" s="96"/>
      <c r="J927" s="96"/>
      <c r="K927" s="88"/>
      <c r="L927" s="72">
        <f t="shared" si="94"/>
        <v>0</v>
      </c>
      <c r="M927" s="73">
        <f t="shared" si="95"/>
        <v>0</v>
      </c>
      <c r="N927" s="73">
        <f>VLOOKUP($A927,'Прайс-Лист'!$A$7:$P$608, 7,0)</f>
        <v>12.562946760000001</v>
      </c>
      <c r="O927" s="73">
        <f>VLOOKUP($A927,'Прайс-Лист'!$A$7:$P$608, 10,0)</f>
        <v>23.241451506000004</v>
      </c>
      <c r="P927" s="73">
        <f>VLOOKUP($A927,'Прайс-Лист'!$A$7:$P$608, 11,0)</f>
        <v>604.27773915600005</v>
      </c>
    </row>
    <row r="928" spans="1:16" x14ac:dyDescent="0.25">
      <c r="A928" s="82" t="s">
        <v>678</v>
      </c>
      <c r="B928" s="82" t="s">
        <v>622</v>
      </c>
      <c r="C928" s="82" t="s">
        <v>679</v>
      </c>
      <c r="D928" s="83" t="s">
        <v>1210</v>
      </c>
      <c r="E928" s="84" t="str">
        <f>VLOOKUP($A928,'Прайс-Лист'!$A$7:$P$608, 4,0)</f>
        <v>S-XL</v>
      </c>
      <c r="F928" s="88"/>
      <c r="G928" s="95"/>
      <c r="H928" s="95"/>
      <c r="I928" s="95"/>
      <c r="J928" s="95"/>
      <c r="K928" s="88"/>
      <c r="L928" s="85">
        <f t="shared" si="94"/>
        <v>0</v>
      </c>
      <c r="M928" s="84">
        <f t="shared" si="95"/>
        <v>0</v>
      </c>
      <c r="N928" s="84">
        <f>VLOOKUP($A928,'Прайс-Лист'!$A$7:$P$608, 7,0)</f>
        <v>11.369119816889691</v>
      </c>
      <c r="O928" s="84">
        <f>VLOOKUP($A928,'Прайс-Лист'!$A$7:$P$608, 10,0)</f>
        <v>21.032871661245931</v>
      </c>
      <c r="P928" s="84">
        <f>VLOOKUP($A928,'Прайс-Лист'!$A$7:$P$608, 11,0)</f>
        <v>546.85466319239424</v>
      </c>
    </row>
    <row r="929" spans="1:16" x14ac:dyDescent="0.25">
      <c r="A929" s="70" t="s">
        <v>680</v>
      </c>
      <c r="B929" s="70" t="s">
        <v>622</v>
      </c>
      <c r="C929" s="70" t="s">
        <v>681</v>
      </c>
      <c r="D929" s="71" t="s">
        <v>1119</v>
      </c>
      <c r="E929" s="73" t="str">
        <f>VLOOKUP($A929,'Прайс-Лист'!$A$7:$P$608, 4,0)</f>
        <v>S-XL</v>
      </c>
      <c r="F929" s="88"/>
      <c r="G929" s="96"/>
      <c r="H929" s="96"/>
      <c r="I929" s="96"/>
      <c r="J929" s="96"/>
      <c r="K929" s="88"/>
      <c r="L929" s="72">
        <f t="shared" si="94"/>
        <v>0</v>
      </c>
      <c r="M929" s="73">
        <f t="shared" si="95"/>
        <v>0</v>
      </c>
      <c r="N929" s="73">
        <f>VLOOKUP($A929,'Прайс-Лист'!$A$7:$P$608, 7,0)</f>
        <v>8.4075717699999988</v>
      </c>
      <c r="O929" s="73">
        <f>VLOOKUP($A929,'Прайс-Лист'!$A$7:$P$608, 10,0)</f>
        <v>15.554007774499999</v>
      </c>
      <c r="P929" s="73">
        <f>VLOOKUP($A929,'Прайс-Лист'!$A$7:$P$608, 11,0)</f>
        <v>404.40420213699997</v>
      </c>
    </row>
    <row r="930" spans="1:16" x14ac:dyDescent="0.25">
      <c r="A930" s="82" t="s">
        <v>682</v>
      </c>
      <c r="B930" s="82" t="s">
        <v>622</v>
      </c>
      <c r="C930" s="82" t="s">
        <v>683</v>
      </c>
      <c r="D930" s="83" t="s">
        <v>1210</v>
      </c>
      <c r="E930" s="84" t="str">
        <f>VLOOKUP($A930,'Прайс-Лист'!$A$7:$P$608, 4,0)</f>
        <v>M-L</v>
      </c>
      <c r="F930" s="88"/>
      <c r="G930" s="88"/>
      <c r="H930" s="95"/>
      <c r="I930" s="95"/>
      <c r="J930" s="88"/>
      <c r="K930" s="88"/>
      <c r="L930" s="85">
        <f t="shared" si="94"/>
        <v>0</v>
      </c>
      <c r="M930" s="84">
        <f t="shared" si="95"/>
        <v>0</v>
      </c>
      <c r="N930" s="84">
        <f>VLOOKUP($A930,'Прайс-Лист'!$A$7:$P$608, 7,0)</f>
        <v>9.7402045000000008</v>
      </c>
      <c r="O930" s="84">
        <f>VLOOKUP($A930,'Прайс-Лист'!$A$7:$P$608, 10,0)</f>
        <v>18.019378325000002</v>
      </c>
      <c r="P930" s="84">
        <f>VLOOKUP($A930,'Прайс-Лист'!$A$7:$P$608, 11,0)</f>
        <v>468.50383645000005</v>
      </c>
    </row>
    <row r="931" spans="1:16" x14ac:dyDescent="0.25">
      <c r="A931" s="70" t="s">
        <v>685</v>
      </c>
      <c r="B931" s="70" t="s">
        <v>622</v>
      </c>
      <c r="C931" s="70" t="s">
        <v>686</v>
      </c>
      <c r="D931" s="71" t="s">
        <v>1113</v>
      </c>
      <c r="E931" s="73" t="str">
        <f>VLOOKUP($A931,'Прайс-Лист'!$A$7:$P$608, 4,0)</f>
        <v>S-XXL</v>
      </c>
      <c r="F931" s="88"/>
      <c r="G931" s="96"/>
      <c r="H931" s="96"/>
      <c r="I931" s="96"/>
      <c r="J931" s="96"/>
      <c r="K931" s="96"/>
      <c r="L931" s="72">
        <f t="shared" si="94"/>
        <v>0</v>
      </c>
      <c r="M931" s="73">
        <f t="shared" si="95"/>
        <v>0</v>
      </c>
      <c r="N931" s="73">
        <f>VLOOKUP($A931,'Прайс-Лист'!$A$7:$P$608, 7,0)</f>
        <v>10.059711999999998</v>
      </c>
      <c r="O931" s="73">
        <f>VLOOKUP($A931,'Прайс-Лист'!$A$7:$P$608, 10,0)</f>
        <v>18.610467199999995</v>
      </c>
      <c r="P931" s="73">
        <f>VLOOKUP($A931,'Прайс-Лист'!$A$7:$P$608, 11,0)</f>
        <v>483.87214719999986</v>
      </c>
    </row>
    <row r="932" spans="1:16" x14ac:dyDescent="0.25">
      <c r="A932" s="82" t="s">
        <v>687</v>
      </c>
      <c r="B932" s="82" t="s">
        <v>622</v>
      </c>
      <c r="C932" s="82" t="s">
        <v>688</v>
      </c>
      <c r="D932" s="83" t="s">
        <v>1113</v>
      </c>
      <c r="E932" s="84" t="str">
        <f>VLOOKUP($A932,'Прайс-Лист'!$A$7:$P$608, 4,0)</f>
        <v>M-L</v>
      </c>
      <c r="F932" s="88"/>
      <c r="G932" s="88"/>
      <c r="H932" s="95"/>
      <c r="I932" s="95"/>
      <c r="J932" s="88"/>
      <c r="K932" s="88"/>
      <c r="L932" s="85">
        <f t="shared" si="94"/>
        <v>0</v>
      </c>
      <c r="M932" s="84">
        <f t="shared" si="95"/>
        <v>0</v>
      </c>
      <c r="N932" s="84">
        <f>VLOOKUP($A932,'Прайс-Лист'!$A$7:$P$608, 7,0)</f>
        <v>3.7136319999999996</v>
      </c>
      <c r="O932" s="84">
        <f>VLOOKUP($A932,'Прайс-Лист'!$A$7:$P$608, 10,0)</f>
        <v>6.8702191999999993</v>
      </c>
      <c r="P932" s="84">
        <f>VLOOKUP($A932,'Прайс-Лист'!$A$7:$P$608, 11,0)</f>
        <v>178.62569919999999</v>
      </c>
    </row>
    <row r="933" spans="1:16" x14ac:dyDescent="0.25">
      <c r="A933" s="70" t="s">
        <v>689</v>
      </c>
      <c r="B933" s="70" t="s">
        <v>622</v>
      </c>
      <c r="C933" s="77" t="s">
        <v>690</v>
      </c>
      <c r="D933" s="71" t="s">
        <v>1123</v>
      </c>
      <c r="E933" s="73" t="str">
        <f>VLOOKUP($A933,'Прайс-Лист'!$A$7:$P$608, 4,0)</f>
        <v>S-XL</v>
      </c>
      <c r="F933" s="88"/>
      <c r="G933" s="96"/>
      <c r="H933" s="96"/>
      <c r="I933" s="96"/>
      <c r="J933" s="96"/>
      <c r="K933" s="88"/>
      <c r="L933" s="72">
        <f t="shared" si="94"/>
        <v>0</v>
      </c>
      <c r="M933" s="73">
        <f t="shared" si="95"/>
        <v>0</v>
      </c>
      <c r="N933" s="73">
        <f>VLOOKUP($A933,'Прайс-Лист'!$A$7:$P$608, 7,0)</f>
        <v>10.203270025</v>
      </c>
      <c r="O933" s="73">
        <f>VLOOKUP($A933,'Прайс-Лист'!$A$7:$P$608, 10,0)</f>
        <v>18.876049546250002</v>
      </c>
      <c r="P933" s="73">
        <f>VLOOKUP($A933,'Прайс-Лист'!$A$7:$P$608, 11,0)</f>
        <v>490.77728820250002</v>
      </c>
    </row>
    <row r="934" spans="1:16" x14ac:dyDescent="0.25">
      <c r="A934" s="40" t="s">
        <v>691</v>
      </c>
      <c r="B934" s="4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</row>
    <row r="935" spans="1:16" s="1" customFormat="1" x14ac:dyDescent="0.25">
      <c r="A935" s="66" t="s">
        <v>1099</v>
      </c>
      <c r="B935" s="66" t="s">
        <v>1100</v>
      </c>
      <c r="C935" s="67" t="s">
        <v>1101</v>
      </c>
      <c r="D935" s="66" t="s">
        <v>1102</v>
      </c>
      <c r="E935" s="68" t="s">
        <v>12</v>
      </c>
      <c r="F935" s="69" t="s">
        <v>1103</v>
      </c>
      <c r="G935" s="69" t="s">
        <v>1078</v>
      </c>
      <c r="H935" s="69" t="s">
        <v>1104</v>
      </c>
      <c r="I935" s="69" t="s">
        <v>1105</v>
      </c>
      <c r="J935" s="69" t="s">
        <v>1106</v>
      </c>
      <c r="K935" s="69" t="s">
        <v>1107</v>
      </c>
      <c r="L935" s="68" t="s">
        <v>1108</v>
      </c>
      <c r="M935" s="68" t="s">
        <v>1109</v>
      </c>
      <c r="N935" s="68" t="s">
        <v>1110</v>
      </c>
      <c r="O935" s="68" t="s">
        <v>10</v>
      </c>
      <c r="P935" s="68" t="s">
        <v>11</v>
      </c>
    </row>
    <row r="936" spans="1:16" x14ac:dyDescent="0.25">
      <c r="A936" s="70" t="s">
        <v>692</v>
      </c>
      <c r="B936" s="70" t="s">
        <v>622</v>
      </c>
      <c r="C936" s="70" t="s">
        <v>693</v>
      </c>
      <c r="D936" s="71" t="s">
        <v>1119</v>
      </c>
      <c r="E936" s="73" t="str">
        <f>VLOOKUP($A936,'Прайс-Лист'!$A$7:$P$608, 4,0)</f>
        <v>S-XL</v>
      </c>
      <c r="F936" s="88"/>
      <c r="G936" s="96"/>
      <c r="H936" s="96"/>
      <c r="I936" s="96"/>
      <c r="J936" s="96"/>
      <c r="K936" s="88"/>
      <c r="L936" s="72">
        <f>SUM(F936:K936)</f>
        <v>0</v>
      </c>
      <c r="M936" s="73">
        <f>L936*N936</f>
        <v>0</v>
      </c>
      <c r="N936" s="73">
        <f>VLOOKUP($A936,'Прайс-Лист'!$A$7:$P$608, 7,0)</f>
        <v>21.892139749999998</v>
      </c>
      <c r="O936" s="73">
        <f>VLOOKUP($A936,'Прайс-Лист'!$A$7:$P$608, 10,0)</f>
        <v>40.500458537500002</v>
      </c>
      <c r="P936" s="73">
        <f>VLOOKUP($A936,'Прайс-Лист'!$A$7:$P$608, 11,0)</f>
        <v>1053.011921975</v>
      </c>
    </row>
    <row r="937" spans="1:16" x14ac:dyDescent="0.25">
      <c r="A937" s="31" t="s">
        <v>694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1:16" x14ac:dyDescent="0.25">
      <c r="A938" s="40" t="s">
        <v>5</v>
      </c>
      <c r="B938" s="4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</row>
    <row r="939" spans="1:16" s="1" customFormat="1" x14ac:dyDescent="0.25">
      <c r="A939" s="66" t="s">
        <v>1099</v>
      </c>
      <c r="B939" s="66" t="s">
        <v>1100</v>
      </c>
      <c r="C939" s="67" t="s">
        <v>1101</v>
      </c>
      <c r="D939" s="66" t="s">
        <v>1102</v>
      </c>
      <c r="E939" s="68" t="s">
        <v>12</v>
      </c>
      <c r="F939" s="69" t="s">
        <v>1103</v>
      </c>
      <c r="G939" s="69" t="s">
        <v>1078</v>
      </c>
      <c r="H939" s="69" t="s">
        <v>1104</v>
      </c>
      <c r="I939" s="69" t="s">
        <v>1105</v>
      </c>
      <c r="J939" s="69" t="s">
        <v>1106</v>
      </c>
      <c r="K939" s="69" t="s">
        <v>1107</v>
      </c>
      <c r="L939" s="68" t="s">
        <v>1108</v>
      </c>
      <c r="M939" s="68" t="s">
        <v>1109</v>
      </c>
      <c r="N939" s="68" t="s">
        <v>1110</v>
      </c>
      <c r="O939" s="68" t="s">
        <v>10</v>
      </c>
      <c r="P939" s="68" t="s">
        <v>11</v>
      </c>
    </row>
    <row r="940" spans="1:16" x14ac:dyDescent="0.25">
      <c r="A940" s="79" t="s">
        <v>695</v>
      </c>
      <c r="B940" s="70" t="s">
        <v>694</v>
      </c>
      <c r="C940" s="80" t="s">
        <v>696</v>
      </c>
      <c r="D940" s="71" t="s">
        <v>1113</v>
      </c>
      <c r="E940" s="73" t="str">
        <f>VLOOKUP($A940,'Прайс-Лист'!$A$7:$P$608, 4,0)</f>
        <v>S-L</v>
      </c>
      <c r="F940" s="88"/>
      <c r="G940" s="96"/>
      <c r="H940" s="96"/>
      <c r="I940" s="96"/>
      <c r="J940" s="88"/>
      <c r="K940" s="88"/>
      <c r="L940" s="72">
        <f>SUM(F940:K940)</f>
        <v>0</v>
      </c>
      <c r="M940" s="73">
        <f>L940*N940</f>
        <v>0</v>
      </c>
      <c r="N940" s="73">
        <f>VLOOKUP($A940,'Прайс-Лист'!$A$7:$P$608, 7,0)</f>
        <v>28.380198599999996</v>
      </c>
      <c r="O940" s="73">
        <f>VLOOKUP($A940,'Прайс-Лист'!$A$7:$P$608, 10,0)</f>
        <v>52.503367409999996</v>
      </c>
      <c r="P940" s="73">
        <f>VLOOKUP($A940,'Прайс-Лист'!$A$7:$P$608, 11,0)</f>
        <v>1365.0875526599998</v>
      </c>
    </row>
    <row r="941" spans="1:16" x14ac:dyDescent="0.25">
      <c r="A941" s="86" t="s">
        <v>697</v>
      </c>
      <c r="B941" s="82" t="s">
        <v>694</v>
      </c>
      <c r="C941" s="86" t="s">
        <v>698</v>
      </c>
      <c r="D941" s="83" t="s">
        <v>1113</v>
      </c>
      <c r="E941" s="84" t="str">
        <f>VLOOKUP($A941,'Прайс-Лист'!$A$7:$P$608, 4,0)</f>
        <v>S-L</v>
      </c>
      <c r="F941" s="88"/>
      <c r="G941" s="95"/>
      <c r="H941" s="95"/>
      <c r="I941" s="95"/>
      <c r="J941" s="88"/>
      <c r="K941" s="88"/>
      <c r="L941" s="85">
        <f>SUM(F941:K941)</f>
        <v>0</v>
      </c>
      <c r="M941" s="84">
        <f>L941*N941</f>
        <v>0</v>
      </c>
      <c r="N941" s="84">
        <f>VLOOKUP($A941,'Прайс-Лист'!$A$7:$P$608, 7,0)</f>
        <v>28.172592174999998</v>
      </c>
      <c r="O941" s="84">
        <f>VLOOKUP($A941,'Прайс-Лист'!$A$7:$P$608, 10,0)</f>
        <v>52.119295523749997</v>
      </c>
      <c r="P941" s="84">
        <f>VLOOKUP($A941,'Прайс-Лист'!$A$7:$P$608, 11,0)</f>
        <v>1355.1016836174999</v>
      </c>
    </row>
    <row r="942" spans="1:16" x14ac:dyDescent="0.25">
      <c r="A942" s="70" t="s">
        <v>699</v>
      </c>
      <c r="B942" s="70" t="s">
        <v>694</v>
      </c>
      <c r="C942" s="70" t="s">
        <v>700</v>
      </c>
      <c r="D942" s="71" t="s">
        <v>1113</v>
      </c>
      <c r="E942" s="73" t="str">
        <f>VLOOKUP($A942,'Прайс-Лист'!$A$7:$P$608, 4,0)</f>
        <v>S-L</v>
      </c>
      <c r="F942" s="88"/>
      <c r="G942" s="96"/>
      <c r="H942" s="96"/>
      <c r="I942" s="96"/>
      <c r="J942" s="88"/>
      <c r="K942" s="88"/>
      <c r="L942" s="72">
        <f>SUM(F942:K942)</f>
        <v>0</v>
      </c>
      <c r="M942" s="73">
        <f>L942*N942</f>
        <v>0</v>
      </c>
      <c r="N942" s="73">
        <f>VLOOKUP($A942,'Прайс-Лист'!$A$7:$P$608, 7,0)</f>
        <v>34.744109322</v>
      </c>
      <c r="O942" s="73">
        <f>VLOOKUP($A942,'Прайс-Лист'!$A$7:$P$608, 10,0)</f>
        <v>64.276602245700005</v>
      </c>
      <c r="P942" s="73">
        <f>VLOOKUP($A942,'Прайс-Лист'!$A$7:$P$608, 11,0)</f>
        <v>1671.1916583882</v>
      </c>
    </row>
    <row r="943" spans="1:16" x14ac:dyDescent="0.25">
      <c r="A943" s="86" t="s">
        <v>701</v>
      </c>
      <c r="B943" s="82" t="s">
        <v>694</v>
      </c>
      <c r="C943" s="86" t="s">
        <v>702</v>
      </c>
      <c r="D943" s="83" t="s">
        <v>1113</v>
      </c>
      <c r="E943" s="84" t="str">
        <f>VLOOKUP($A943,'Прайс-Лист'!$A$7:$P$608, 4,0)</f>
        <v>S-L</v>
      </c>
      <c r="F943" s="88"/>
      <c r="G943" s="95"/>
      <c r="H943" s="95"/>
      <c r="I943" s="95"/>
      <c r="J943" s="88"/>
      <c r="K943" s="88"/>
      <c r="L943" s="85">
        <f>SUM(F943:K943)</f>
        <v>0</v>
      </c>
      <c r="M943" s="84">
        <f>L943*N943</f>
        <v>0</v>
      </c>
      <c r="N943" s="84">
        <f>VLOOKUP($A943,'Прайс-Лист'!$A$7:$P$608, 7,0)</f>
        <v>16.298518274999999</v>
      </c>
      <c r="O943" s="84">
        <f>VLOOKUP($A943,'Прайс-Лист'!$A$7:$P$608, 10,0)</f>
        <v>30.152258808750002</v>
      </c>
      <c r="P943" s="84">
        <f>VLOOKUP($A943,'Прайс-Лист'!$A$7:$P$608, 11,0)</f>
        <v>783.9587290275</v>
      </c>
    </row>
    <row r="944" spans="1:16" x14ac:dyDescent="0.25">
      <c r="A944" s="40" t="s">
        <v>671</v>
      </c>
      <c r="B944" s="4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</row>
    <row r="945" spans="1:16" s="1" customFormat="1" x14ac:dyDescent="0.25">
      <c r="A945" s="66" t="s">
        <v>1099</v>
      </c>
      <c r="B945" s="66" t="s">
        <v>1100</v>
      </c>
      <c r="C945" s="67" t="s">
        <v>1101</v>
      </c>
      <c r="D945" s="66" t="s">
        <v>1102</v>
      </c>
      <c r="E945" s="68" t="s">
        <v>12</v>
      </c>
      <c r="F945" s="69" t="s">
        <v>1103</v>
      </c>
      <c r="G945" s="69" t="s">
        <v>1078</v>
      </c>
      <c r="H945" s="69" t="s">
        <v>1104</v>
      </c>
      <c r="I945" s="69" t="s">
        <v>1105</v>
      </c>
      <c r="J945" s="69" t="s">
        <v>1106</v>
      </c>
      <c r="K945" s="69" t="s">
        <v>1107</v>
      </c>
      <c r="L945" s="68" t="s">
        <v>1108</v>
      </c>
      <c r="M945" s="68" t="s">
        <v>1109</v>
      </c>
      <c r="N945" s="68" t="s">
        <v>1110</v>
      </c>
      <c r="O945" s="68" t="s">
        <v>10</v>
      </c>
      <c r="P945" s="68" t="s">
        <v>11</v>
      </c>
    </row>
    <row r="946" spans="1:16" x14ac:dyDescent="0.25">
      <c r="A946" s="79" t="s">
        <v>703</v>
      </c>
      <c r="B946" s="70" t="s">
        <v>694</v>
      </c>
      <c r="C946" s="80" t="s">
        <v>704</v>
      </c>
      <c r="D946" s="71" t="s">
        <v>1119</v>
      </c>
      <c r="E946" s="73" t="str">
        <f>VLOOKUP($A946,'Прайс-Лист'!$A$7:$P$608, 4,0)</f>
        <v>XS-XL</v>
      </c>
      <c r="F946" s="96"/>
      <c r="G946" s="96"/>
      <c r="H946" s="96"/>
      <c r="I946" s="96"/>
      <c r="J946" s="96"/>
      <c r="K946" s="88"/>
      <c r="L946" s="72">
        <f>SUM(F946:K946)</f>
        <v>0</v>
      </c>
      <c r="M946" s="73">
        <f>L946*N946</f>
        <v>0</v>
      </c>
      <c r="N946" s="73">
        <f>VLOOKUP($A946,'Прайс-Лист'!$A$7:$P$608, 7,0)</f>
        <v>14.135614089999999</v>
      </c>
      <c r="O946" s="73">
        <f>VLOOKUP($A946,'Прайс-Лист'!$A$7:$P$608, 10,0)</f>
        <v>26.1508860665</v>
      </c>
      <c r="P946" s="73">
        <f>VLOOKUP($A946,'Прайс-Лист'!$A$7:$P$608, 11,0)</f>
        <v>679.92303772900004</v>
      </c>
    </row>
    <row r="947" spans="1:16" x14ac:dyDescent="0.25">
      <c r="A947" s="79" t="s">
        <v>703</v>
      </c>
      <c r="B947" s="70" t="s">
        <v>694</v>
      </c>
      <c r="C947" s="80" t="s">
        <v>704</v>
      </c>
      <c r="D947" s="71" t="s">
        <v>1113</v>
      </c>
      <c r="E947" s="73" t="str">
        <f>VLOOKUP($A947,'Прайс-Лист'!$A$7:$P$608, 4,0)</f>
        <v>XS-XL</v>
      </c>
      <c r="F947" s="96"/>
      <c r="G947" s="96"/>
      <c r="H947" s="96"/>
      <c r="I947" s="96"/>
      <c r="J947" s="96"/>
      <c r="K947" s="88"/>
      <c r="L947" s="72">
        <f t="shared" ref="L947:L955" si="96">SUM(F947:K947)</f>
        <v>0</v>
      </c>
      <c r="M947" s="73">
        <f t="shared" ref="M947:M955" si="97">L947*N947</f>
        <v>0</v>
      </c>
      <c r="N947" s="73">
        <f>VLOOKUP($A947,'Прайс-Лист'!$A$7:$P$608, 7,0)</f>
        <v>14.135614089999999</v>
      </c>
      <c r="O947" s="73">
        <f>VLOOKUP($A947,'Прайс-Лист'!$A$7:$P$608, 10,0)</f>
        <v>26.1508860665</v>
      </c>
      <c r="P947" s="73">
        <f>VLOOKUP($A947,'Прайс-Лист'!$A$7:$P$608, 11,0)</f>
        <v>679.92303772900004</v>
      </c>
    </row>
    <row r="948" spans="1:16" x14ac:dyDescent="0.25">
      <c r="A948" s="86" t="s">
        <v>705</v>
      </c>
      <c r="B948" s="82" t="s">
        <v>694</v>
      </c>
      <c r="C948" s="86" t="s">
        <v>706</v>
      </c>
      <c r="D948" s="83" t="s">
        <v>1119</v>
      </c>
      <c r="E948" s="84" t="str">
        <f>VLOOKUP($A948,'Прайс-Лист'!$A$7:$P$608, 4,0)</f>
        <v>S-XL</v>
      </c>
      <c r="F948" s="88"/>
      <c r="G948" s="95">
        <v>1</v>
      </c>
      <c r="H948" s="95">
        <v>1</v>
      </c>
      <c r="I948" s="95">
        <v>1</v>
      </c>
      <c r="J948" s="95"/>
      <c r="K948" s="88"/>
      <c r="L948" s="85">
        <f t="shared" si="96"/>
        <v>3</v>
      </c>
      <c r="M948" s="84">
        <f t="shared" si="97"/>
        <v>34.511922119999994</v>
      </c>
      <c r="N948" s="84">
        <f>VLOOKUP($A948,'Прайс-Лист'!$A$7:$P$608, 7,0)</f>
        <v>11.503974039999997</v>
      </c>
      <c r="O948" s="84">
        <f>VLOOKUP($A948,'Прайс-Лист'!$A$7:$P$608, 10,0)</f>
        <v>21.282351973999997</v>
      </c>
      <c r="P948" s="84">
        <f>VLOOKUP($A948,'Прайс-Лист'!$A$7:$P$608, 11,0)</f>
        <v>553.34115132399995</v>
      </c>
    </row>
    <row r="949" spans="1:16" x14ac:dyDescent="0.25">
      <c r="A949" s="86" t="s">
        <v>705</v>
      </c>
      <c r="B949" s="82" t="s">
        <v>694</v>
      </c>
      <c r="C949" s="86" t="s">
        <v>706</v>
      </c>
      <c r="D949" s="83" t="s">
        <v>1113</v>
      </c>
      <c r="E949" s="84" t="str">
        <f>VLOOKUP($A949,'Прайс-Лист'!$A$7:$P$608, 4,0)</f>
        <v>S-XL</v>
      </c>
      <c r="F949" s="88"/>
      <c r="G949" s="95"/>
      <c r="H949" s="95"/>
      <c r="I949" s="95"/>
      <c r="J949" s="95"/>
      <c r="K949" s="88"/>
      <c r="L949" s="85">
        <f>SUM(F949:K949)</f>
        <v>0</v>
      </c>
      <c r="M949" s="84">
        <f>L949*N949</f>
        <v>0</v>
      </c>
      <c r="N949" s="84">
        <f>VLOOKUP($A949,'Прайс-Лист'!$A$7:$P$608, 7,0)</f>
        <v>11.503974039999997</v>
      </c>
      <c r="O949" s="84">
        <f>VLOOKUP($A949,'Прайс-Лист'!$A$7:$P$608, 10,0)</f>
        <v>21.282351973999997</v>
      </c>
      <c r="P949" s="84">
        <f>VLOOKUP($A949,'Прайс-Лист'!$A$7:$P$608, 11,0)</f>
        <v>553.34115132399995</v>
      </c>
    </row>
    <row r="950" spans="1:16" x14ac:dyDescent="0.25">
      <c r="A950" s="86" t="s">
        <v>705</v>
      </c>
      <c r="B950" s="82" t="s">
        <v>694</v>
      </c>
      <c r="C950" s="86" t="s">
        <v>706</v>
      </c>
      <c r="D950" s="83" t="s">
        <v>1136</v>
      </c>
      <c r="E950" s="84" t="str">
        <f>VLOOKUP($A950,'Прайс-Лист'!$A$7:$P$608, 4,0)</f>
        <v>S-XL</v>
      </c>
      <c r="F950" s="88"/>
      <c r="G950" s="95"/>
      <c r="H950" s="95"/>
      <c r="I950" s="95"/>
      <c r="J950" s="95"/>
      <c r="K950" s="88"/>
      <c r="L950" s="85">
        <f t="shared" si="96"/>
        <v>0</v>
      </c>
      <c r="M950" s="84">
        <f t="shared" si="97"/>
        <v>0</v>
      </c>
      <c r="N950" s="84">
        <f>VLOOKUP($A950,'Прайс-Лист'!$A$7:$P$608, 7,0)</f>
        <v>11.503974039999997</v>
      </c>
      <c r="O950" s="84">
        <f>VLOOKUP($A950,'Прайс-Лист'!$A$7:$P$608, 10,0)</f>
        <v>21.282351973999997</v>
      </c>
      <c r="P950" s="84">
        <f>VLOOKUP($A950,'Прайс-Лист'!$A$7:$P$608, 11,0)</f>
        <v>553.34115132399995</v>
      </c>
    </row>
    <row r="951" spans="1:16" x14ac:dyDescent="0.25">
      <c r="A951" s="70" t="s">
        <v>707</v>
      </c>
      <c r="B951" s="70" t="s">
        <v>694</v>
      </c>
      <c r="C951" s="70" t="s">
        <v>708</v>
      </c>
      <c r="D951" s="71" t="s">
        <v>1188</v>
      </c>
      <c r="E951" s="73" t="str">
        <f>VLOOKUP($A951,'Прайс-Лист'!$A$7:$P$608, 4,0)</f>
        <v>S-XL</v>
      </c>
      <c r="F951" s="88"/>
      <c r="G951" s="96"/>
      <c r="H951" s="96"/>
      <c r="I951" s="96"/>
      <c r="J951" s="96"/>
      <c r="K951" s="88"/>
      <c r="L951" s="72">
        <f t="shared" si="96"/>
        <v>0</v>
      </c>
      <c r="M951" s="73">
        <f t="shared" si="97"/>
        <v>0</v>
      </c>
      <c r="N951" s="73">
        <f>VLOOKUP($A951,'Прайс-Лист'!$A$7:$P$608, 7,0)</f>
        <v>11.503974039999997</v>
      </c>
      <c r="O951" s="73">
        <f>VLOOKUP($A951,'Прайс-Лист'!$A$7:$P$608, 10,0)</f>
        <v>21.282351973999997</v>
      </c>
      <c r="P951" s="73">
        <f>VLOOKUP($A951,'Прайс-Лист'!$A$7:$P$608, 11,0)</f>
        <v>553.34115132399995</v>
      </c>
    </row>
    <row r="952" spans="1:16" x14ac:dyDescent="0.25">
      <c r="A952" s="70" t="s">
        <v>707</v>
      </c>
      <c r="B952" s="70" t="s">
        <v>694</v>
      </c>
      <c r="C952" s="70" t="s">
        <v>708</v>
      </c>
      <c r="D952" s="71" t="s">
        <v>1113</v>
      </c>
      <c r="E952" s="73" t="str">
        <f>VLOOKUP($A952,'Прайс-Лист'!$A$7:$P$608, 4,0)</f>
        <v>S-XL</v>
      </c>
      <c r="F952" s="88"/>
      <c r="G952" s="96"/>
      <c r="H952" s="96"/>
      <c r="I952" s="96"/>
      <c r="J952" s="96"/>
      <c r="K952" s="88"/>
      <c r="L952" s="72">
        <f>SUM(F952:K952)</f>
        <v>0</v>
      </c>
      <c r="M952" s="73">
        <f>L952*N952</f>
        <v>0</v>
      </c>
      <c r="N952" s="73">
        <f>VLOOKUP($A952,'Прайс-Лист'!$A$7:$P$608, 7,0)</f>
        <v>11.503974039999997</v>
      </c>
      <c r="O952" s="73">
        <f>VLOOKUP($A952,'Прайс-Лист'!$A$7:$P$608, 10,0)</f>
        <v>21.282351973999997</v>
      </c>
      <c r="P952" s="73">
        <f>VLOOKUP($A952,'Прайс-Лист'!$A$7:$P$608, 11,0)</f>
        <v>553.34115132399995</v>
      </c>
    </row>
    <row r="953" spans="1:16" x14ac:dyDescent="0.25">
      <c r="A953" s="70" t="s">
        <v>707</v>
      </c>
      <c r="B953" s="70" t="s">
        <v>694</v>
      </c>
      <c r="C953" s="70" t="s">
        <v>708</v>
      </c>
      <c r="D953" s="71" t="s">
        <v>1211</v>
      </c>
      <c r="E953" s="73" t="str">
        <f>VLOOKUP($A953,'Прайс-Лист'!$A$7:$P$608, 4,0)</f>
        <v>S-XL</v>
      </c>
      <c r="F953" s="88"/>
      <c r="G953" s="96"/>
      <c r="H953" s="96"/>
      <c r="I953" s="96"/>
      <c r="J953" s="96"/>
      <c r="K953" s="88"/>
      <c r="L953" s="72">
        <f t="shared" si="96"/>
        <v>0</v>
      </c>
      <c r="M953" s="73">
        <f t="shared" si="97"/>
        <v>0</v>
      </c>
      <c r="N953" s="73">
        <f>VLOOKUP($A953,'Прайс-Лист'!$A$7:$P$608, 7,0)</f>
        <v>11.503974039999997</v>
      </c>
      <c r="O953" s="73">
        <f>VLOOKUP($A953,'Прайс-Лист'!$A$7:$P$608, 10,0)</f>
        <v>21.282351973999997</v>
      </c>
      <c r="P953" s="73">
        <f>VLOOKUP($A953,'Прайс-Лист'!$A$7:$P$608, 11,0)</f>
        <v>553.34115132399995</v>
      </c>
    </row>
    <row r="954" spans="1:16" x14ac:dyDescent="0.25">
      <c r="A954" s="82" t="s">
        <v>709</v>
      </c>
      <c r="B954" s="82" t="s">
        <v>694</v>
      </c>
      <c r="C954" s="82" t="s">
        <v>710</v>
      </c>
      <c r="D954" s="83" t="s">
        <v>1119</v>
      </c>
      <c r="E954" s="84" t="str">
        <f>VLOOKUP($A954,'Прайс-Лист'!$A$7:$P$608, 4,0)</f>
        <v>S-XL</v>
      </c>
      <c r="F954" s="88"/>
      <c r="G954" s="95"/>
      <c r="H954" s="95"/>
      <c r="I954" s="95"/>
      <c r="J954" s="95"/>
      <c r="K954" s="88"/>
      <c r="L954" s="85">
        <f t="shared" si="96"/>
        <v>0</v>
      </c>
      <c r="M954" s="84">
        <f t="shared" si="97"/>
        <v>0</v>
      </c>
      <c r="N954" s="84">
        <f>VLOOKUP($A954,'Прайс-Лист'!$A$7:$P$608, 7,0)</f>
        <v>8.0576412799999986</v>
      </c>
      <c r="O954" s="84">
        <f>VLOOKUP($A954,'Прайс-Лист'!$A$7:$P$608, 10,0)</f>
        <v>14.906636367999997</v>
      </c>
      <c r="P954" s="84">
        <f>VLOOKUP($A954,'Прайс-Лист'!$A$7:$P$608, 11,0)</f>
        <v>387.57254556799995</v>
      </c>
    </row>
    <row r="955" spans="1:16" x14ac:dyDescent="0.25">
      <c r="A955" s="70" t="s">
        <v>711</v>
      </c>
      <c r="B955" s="70" t="s">
        <v>694</v>
      </c>
      <c r="C955" s="77" t="s">
        <v>712</v>
      </c>
      <c r="D955" s="71" t="s">
        <v>1123</v>
      </c>
      <c r="E955" s="73" t="str">
        <f>VLOOKUP($A955,'Прайс-Лист'!$A$7:$P$608, 4,0)</f>
        <v>XS-XL</v>
      </c>
      <c r="F955" s="96"/>
      <c r="G955" s="96"/>
      <c r="H955" s="96"/>
      <c r="I955" s="96"/>
      <c r="J955" s="96"/>
      <c r="K955" s="88"/>
      <c r="L955" s="72">
        <f t="shared" si="96"/>
        <v>0</v>
      </c>
      <c r="M955" s="73">
        <f t="shared" si="97"/>
        <v>0</v>
      </c>
      <c r="N955" s="73">
        <f>VLOOKUP($A955,'Прайс-Лист'!$A$7:$P$608, 7,0)</f>
        <v>9.2262381249999983</v>
      </c>
      <c r="O955" s="73">
        <f>VLOOKUP($A955,'Прайс-Лист'!$A$7:$P$608, 10,0)</f>
        <v>17.068540531249997</v>
      </c>
      <c r="P955" s="73">
        <f>VLOOKUP($A955,'Прайс-Лист'!$A$7:$P$608, 11,0)</f>
        <v>443.78205381249995</v>
      </c>
    </row>
    <row r="956" spans="1:16" x14ac:dyDescent="0.25">
      <c r="A956" s="40" t="s">
        <v>691</v>
      </c>
      <c r="B956" s="4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</row>
    <row r="957" spans="1:16" s="1" customFormat="1" x14ac:dyDescent="0.25">
      <c r="A957" s="66" t="s">
        <v>1099</v>
      </c>
      <c r="B957" s="66" t="s">
        <v>1100</v>
      </c>
      <c r="C957" s="67" t="s">
        <v>1101</v>
      </c>
      <c r="D957" s="66" t="s">
        <v>1102</v>
      </c>
      <c r="E957" s="68" t="s">
        <v>12</v>
      </c>
      <c r="F957" s="69" t="s">
        <v>1103</v>
      </c>
      <c r="G957" s="69" t="s">
        <v>1078</v>
      </c>
      <c r="H957" s="69" t="s">
        <v>1104</v>
      </c>
      <c r="I957" s="69" t="s">
        <v>1105</v>
      </c>
      <c r="J957" s="69" t="s">
        <v>1106</v>
      </c>
      <c r="K957" s="69" t="s">
        <v>1107</v>
      </c>
      <c r="L957" s="68" t="s">
        <v>1108</v>
      </c>
      <c r="M957" s="68" t="s">
        <v>1109</v>
      </c>
      <c r="N957" s="68" t="s">
        <v>1110</v>
      </c>
      <c r="O957" s="68" t="s">
        <v>10</v>
      </c>
      <c r="P957" s="68" t="s">
        <v>11</v>
      </c>
    </row>
    <row r="958" spans="1:16" x14ac:dyDescent="0.25">
      <c r="A958" s="70" t="s">
        <v>713</v>
      </c>
      <c r="B958" s="70" t="s">
        <v>694</v>
      </c>
      <c r="C958" s="70" t="s">
        <v>714</v>
      </c>
      <c r="D958" s="71" t="s">
        <v>1119</v>
      </c>
      <c r="E958" s="73" t="str">
        <f>VLOOKUP($A958,'Прайс-Лист'!$A$7:$P$608, 4,0)</f>
        <v>S-XL</v>
      </c>
      <c r="F958" s="88"/>
      <c r="G958" s="96"/>
      <c r="H958" s="96"/>
      <c r="I958" s="96"/>
      <c r="J958" s="96"/>
      <c r="K958" s="88"/>
      <c r="L958" s="72">
        <f>SUM(F958:K958)</f>
        <v>0</v>
      </c>
      <c r="M958" s="73">
        <f>L958*N958</f>
        <v>0</v>
      </c>
      <c r="N958" s="73">
        <f>VLOOKUP($A958,'Прайс-Лист'!$A$7:$P$608, 7,0)</f>
        <v>20.699326439999997</v>
      </c>
      <c r="O958" s="73">
        <f>VLOOKUP($A958,'Прайс-Лист'!$A$7:$P$608, 10,0)</f>
        <v>38.293753913999993</v>
      </c>
      <c r="P958" s="73">
        <f>VLOOKUP($A958,'Прайс-Лист'!$A$7:$P$608, 11,0)</f>
        <v>995.63760176399978</v>
      </c>
    </row>
    <row r="959" spans="1:16" x14ac:dyDescent="0.25">
      <c r="A959" s="31" t="s">
        <v>715</v>
      </c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1:16" x14ac:dyDescent="0.25">
      <c r="A960" s="40" t="s">
        <v>716</v>
      </c>
      <c r="B960" s="4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</row>
    <row r="961" spans="1:16" s="1" customFormat="1" x14ac:dyDescent="0.25">
      <c r="A961" s="66" t="s">
        <v>1099</v>
      </c>
      <c r="B961" s="66" t="s">
        <v>1100</v>
      </c>
      <c r="C961" s="67" t="s">
        <v>1101</v>
      </c>
      <c r="D961" s="66" t="s">
        <v>1102</v>
      </c>
      <c r="E961" s="68" t="s">
        <v>12</v>
      </c>
      <c r="F961" s="69" t="s">
        <v>1103</v>
      </c>
      <c r="G961" s="69" t="s">
        <v>1078</v>
      </c>
      <c r="H961" s="69" t="s">
        <v>1104</v>
      </c>
      <c r="I961" s="69" t="s">
        <v>1105</v>
      </c>
      <c r="J961" s="69" t="s">
        <v>1106</v>
      </c>
      <c r="K961" s="69" t="s">
        <v>1107</v>
      </c>
      <c r="L961" s="68" t="s">
        <v>1108</v>
      </c>
      <c r="M961" s="68" t="s">
        <v>1109</v>
      </c>
      <c r="N961" s="68" t="s">
        <v>1110</v>
      </c>
      <c r="O961" s="68" t="s">
        <v>10</v>
      </c>
      <c r="P961" s="68" t="s">
        <v>11</v>
      </c>
    </row>
    <row r="962" spans="1:16" x14ac:dyDescent="0.25">
      <c r="A962" s="70" t="s">
        <v>717</v>
      </c>
      <c r="B962" s="70" t="s">
        <v>715</v>
      </c>
      <c r="C962" s="70" t="s">
        <v>718</v>
      </c>
      <c r="D962" s="71" t="s">
        <v>1113</v>
      </c>
      <c r="E962" s="73" t="str">
        <f>VLOOKUP($A962,'Прайс-Лист'!$A$7:$P$608, 4,0)</f>
        <v>S-XL</v>
      </c>
      <c r="F962" s="88"/>
      <c r="G962" s="96"/>
      <c r="H962" s="96"/>
      <c r="I962" s="96"/>
      <c r="J962" s="96"/>
      <c r="K962" s="88"/>
      <c r="L962" s="72">
        <f>SUM(F962:K962)</f>
        <v>0</v>
      </c>
      <c r="M962" s="73">
        <f>L962*N962</f>
        <v>0</v>
      </c>
      <c r="N962" s="73">
        <f>VLOOKUP($A962,'Прайс-Лист'!$A$7:$P$608, 7,0)</f>
        <v>18.335911100000001</v>
      </c>
      <c r="O962" s="73">
        <f>VLOOKUP($A962,'Прайс-Лист'!$A$7:$P$608, 10,0)</f>
        <v>33.921435535000001</v>
      </c>
      <c r="P962" s="73">
        <f>VLOOKUP($A962,'Прайс-Лист'!$A$7:$P$608, 11,0)</f>
        <v>881.95732391000001</v>
      </c>
    </row>
    <row r="963" spans="1:16" x14ac:dyDescent="0.25">
      <c r="A963" s="40" t="s">
        <v>719</v>
      </c>
      <c r="B963" s="4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</row>
    <row r="964" spans="1:16" s="1" customFormat="1" x14ac:dyDescent="0.25">
      <c r="A964" s="66" t="s">
        <v>1099</v>
      </c>
      <c r="B964" s="66" t="s">
        <v>1100</v>
      </c>
      <c r="C964" s="67" t="s">
        <v>1101</v>
      </c>
      <c r="D964" s="66" t="s">
        <v>1102</v>
      </c>
      <c r="E964" s="68"/>
      <c r="F964" s="69"/>
      <c r="G964" s="69"/>
      <c r="H964" s="69"/>
      <c r="I964" s="69"/>
      <c r="J964" s="69"/>
      <c r="K964" s="69"/>
      <c r="L964" s="68" t="s">
        <v>1108</v>
      </c>
      <c r="M964" s="68" t="s">
        <v>1109</v>
      </c>
      <c r="N964" s="68" t="s">
        <v>1110</v>
      </c>
      <c r="O964" s="68" t="s">
        <v>10</v>
      </c>
      <c r="P964" s="68" t="s">
        <v>11</v>
      </c>
    </row>
    <row r="965" spans="1:16" x14ac:dyDescent="0.25">
      <c r="A965" s="70" t="s">
        <v>720</v>
      </c>
      <c r="B965" s="70" t="s">
        <v>715</v>
      </c>
      <c r="C965" s="70" t="s">
        <v>721</v>
      </c>
      <c r="D965" s="71" t="s">
        <v>1113</v>
      </c>
      <c r="E965" s="73" t="str">
        <f>VLOOKUP($A965,'Прайс-Лист'!$A$7:$P$608, 4,0)</f>
        <v>One Size</v>
      </c>
      <c r="F965" s="96"/>
      <c r="G965" s="88"/>
      <c r="H965" s="88"/>
      <c r="I965" s="88"/>
      <c r="J965" s="88"/>
      <c r="K965" s="88"/>
      <c r="L965" s="72">
        <f t="shared" ref="L965:L970" si="98">SUM(F965:K965)</f>
        <v>0</v>
      </c>
      <c r="M965" s="73">
        <f t="shared" ref="M965:M970" si="99">L965*N965</f>
        <v>0</v>
      </c>
      <c r="N965" s="73">
        <f>VLOOKUP($A965,'Прайс-Лист'!$A$7:$P$608, 7,0)</f>
        <v>11.294516675000001</v>
      </c>
      <c r="O965" s="73">
        <f>VLOOKUP($A965,'Прайс-Лист'!$A$7:$P$608, 10,0)</f>
        <v>20.894855848750002</v>
      </c>
      <c r="P965" s="73">
        <f>VLOOKUP($A965,'Прайс-Лист'!$A$7:$P$608, 11,0)</f>
        <v>543.26625206750009</v>
      </c>
    </row>
    <row r="966" spans="1:16" x14ac:dyDescent="0.25">
      <c r="A966" s="70" t="s">
        <v>723</v>
      </c>
      <c r="B966" s="70" t="s">
        <v>715</v>
      </c>
      <c r="C966" s="70" t="s">
        <v>724</v>
      </c>
      <c r="D966" s="71" t="s">
        <v>1113</v>
      </c>
      <c r="E966" s="73" t="str">
        <f>VLOOKUP($A966,'Прайс-Лист'!$A$7:$P$608, 4,0)</f>
        <v>One Size</v>
      </c>
      <c r="F966" s="96"/>
      <c r="G966" s="88"/>
      <c r="H966" s="88"/>
      <c r="I966" s="88"/>
      <c r="J966" s="88"/>
      <c r="K966" s="88"/>
      <c r="L966" s="72">
        <f t="shared" si="98"/>
        <v>0</v>
      </c>
      <c r="M966" s="73">
        <f t="shared" si="99"/>
        <v>0</v>
      </c>
      <c r="N966" s="73">
        <f>VLOOKUP($A966,'Прайс-Лист'!$A$7:$P$608, 7,0)</f>
        <v>9.8860761999999998</v>
      </c>
      <c r="O966" s="73">
        <f>VLOOKUP($A966,'Прайс-Лист'!$A$7:$P$608, 10,0)</f>
        <v>18.289240970000002</v>
      </c>
      <c r="P966" s="73">
        <f>VLOOKUP($A966,'Прайс-Лист'!$A$7:$P$608, 11,0)</f>
        <v>475.52026522000006</v>
      </c>
    </row>
    <row r="967" spans="1:16" x14ac:dyDescent="0.25">
      <c r="A967" s="70" t="s">
        <v>725</v>
      </c>
      <c r="B967" s="70" t="s">
        <v>715</v>
      </c>
      <c r="C967" s="70" t="s">
        <v>726</v>
      </c>
      <c r="D967" s="71" t="s">
        <v>1113</v>
      </c>
      <c r="E967" s="73" t="str">
        <f>VLOOKUP($A967,'Прайс-Лист'!$A$7:$P$608, 4,0)</f>
        <v>One Size</v>
      </c>
      <c r="F967" s="96"/>
      <c r="G967" s="88"/>
      <c r="H967" s="88"/>
      <c r="I967" s="88"/>
      <c r="J967" s="88"/>
      <c r="K967" s="88"/>
      <c r="L967" s="72">
        <f t="shared" si="98"/>
        <v>0</v>
      </c>
      <c r="M967" s="73">
        <f t="shared" si="99"/>
        <v>0</v>
      </c>
      <c r="N967" s="73">
        <f>VLOOKUP($A967,'Прайс-Лист'!$A$7:$P$608, 7,0)</f>
        <v>9.4662360000000003</v>
      </c>
      <c r="O967" s="73">
        <f>VLOOKUP($A967,'Прайс-Лист'!$A$7:$P$608, 10,0)</f>
        <v>17.512536600000001</v>
      </c>
      <c r="P967" s="73">
        <f>VLOOKUP($A967,'Прайс-Лист'!$A$7:$P$608, 11,0)</f>
        <v>455.3259516</v>
      </c>
    </row>
    <row r="968" spans="1:16" x14ac:dyDescent="0.25">
      <c r="A968" s="70" t="s">
        <v>727</v>
      </c>
      <c r="B968" s="70" t="s">
        <v>715</v>
      </c>
      <c r="C968" s="70" t="s">
        <v>728</v>
      </c>
      <c r="D968" s="71" t="s">
        <v>1113</v>
      </c>
      <c r="E968" s="73" t="str">
        <f>VLOOKUP($A968,'Прайс-Лист'!$A$7:$P$608, 4,0)</f>
        <v>One Size</v>
      </c>
      <c r="F968" s="96"/>
      <c r="G968" s="88"/>
      <c r="H968" s="88"/>
      <c r="I968" s="88"/>
      <c r="J968" s="88"/>
      <c r="K968" s="88"/>
      <c r="L968" s="72">
        <f t="shared" si="98"/>
        <v>0</v>
      </c>
      <c r="M968" s="73">
        <f t="shared" si="99"/>
        <v>0</v>
      </c>
      <c r="N968" s="73">
        <f>VLOOKUP($A968,'Прайс-Лист'!$A$7:$P$608, 7,0)</f>
        <v>13.878304049999999</v>
      </c>
      <c r="O968" s="73">
        <f>VLOOKUP($A968,'Прайс-Лист'!$A$7:$P$608, 10,0)</f>
        <v>25.674862492499997</v>
      </c>
      <c r="P968" s="73">
        <f>VLOOKUP($A968,'Прайс-Лист'!$A$7:$P$608, 11,0)</f>
        <v>667.5464248049999</v>
      </c>
    </row>
    <row r="969" spans="1:16" x14ac:dyDescent="0.25">
      <c r="A969" s="70" t="s">
        <v>729</v>
      </c>
      <c r="B969" s="70" t="s">
        <v>715</v>
      </c>
      <c r="C969" s="70" t="s">
        <v>730</v>
      </c>
      <c r="D969" s="71" t="s">
        <v>1113</v>
      </c>
      <c r="E969" s="73" t="str">
        <f>VLOOKUP($A969,'Прайс-Лист'!$A$7:$P$608, 4,0)</f>
        <v>One Size</v>
      </c>
      <c r="F969" s="96"/>
      <c r="G969" s="88"/>
      <c r="H969" s="88"/>
      <c r="I969" s="88"/>
      <c r="J969" s="88"/>
      <c r="K969" s="88"/>
      <c r="L969" s="72">
        <f t="shared" si="98"/>
        <v>0</v>
      </c>
      <c r="M969" s="73">
        <f t="shared" si="99"/>
        <v>0</v>
      </c>
      <c r="N969" s="73">
        <f>VLOOKUP($A969,'Прайс-Лист'!$A$7:$P$608, 7,0)</f>
        <v>10.93178385</v>
      </c>
      <c r="O969" s="73">
        <f>VLOOKUP($A969,'Прайс-Лист'!$A$7:$P$608, 10,0)</f>
        <v>20.223800122500002</v>
      </c>
      <c r="P969" s="73">
        <f>VLOOKUP($A969,'Прайс-Лист'!$A$7:$P$608, 11,0)</f>
        <v>525.81880318500009</v>
      </c>
    </row>
    <row r="970" spans="1:16" x14ac:dyDescent="0.25">
      <c r="A970" s="70" t="s">
        <v>731</v>
      </c>
      <c r="B970" s="70" t="s">
        <v>715</v>
      </c>
      <c r="C970" s="77" t="s">
        <v>732</v>
      </c>
      <c r="D970" s="71" t="s">
        <v>1113</v>
      </c>
      <c r="E970" s="73" t="str">
        <f>VLOOKUP($A970,'Прайс-Лист'!$A$7:$P$608, 4,0)</f>
        <v>One Size</v>
      </c>
      <c r="F970" s="96"/>
      <c r="G970" s="88"/>
      <c r="H970" s="88"/>
      <c r="I970" s="88"/>
      <c r="J970" s="88"/>
      <c r="K970" s="88"/>
      <c r="L970" s="72">
        <f t="shared" si="98"/>
        <v>0</v>
      </c>
      <c r="M970" s="73">
        <f t="shared" si="99"/>
        <v>0</v>
      </c>
      <c r="N970" s="73">
        <f>VLOOKUP($A970,'Прайс-Лист'!$A$7:$P$608, 7,0)</f>
        <v>16.592659799871996</v>
      </c>
      <c r="O970" s="73">
        <f>VLOOKUP($A970,'Прайс-Лист'!$A$7:$P$608, 10,0)</f>
        <v>30.696420629763193</v>
      </c>
      <c r="P970" s="73">
        <f>VLOOKUP($A970,'Прайс-Лист'!$A$7:$P$608, 11,0)</f>
        <v>798.10693637384304</v>
      </c>
    </row>
    <row r="971" spans="1:16" x14ac:dyDescent="0.25">
      <c r="A971" s="40" t="s">
        <v>733</v>
      </c>
      <c r="B971" s="4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</row>
    <row r="972" spans="1:16" s="1" customFormat="1" x14ac:dyDescent="0.25">
      <c r="A972" s="66" t="s">
        <v>1099</v>
      </c>
      <c r="B972" s="66" t="s">
        <v>1100</v>
      </c>
      <c r="C972" s="67" t="s">
        <v>1101</v>
      </c>
      <c r="D972" s="66" t="s">
        <v>1102</v>
      </c>
      <c r="E972" s="68" t="s">
        <v>12</v>
      </c>
      <c r="F972" s="69"/>
      <c r="G972" s="69"/>
      <c r="H972" s="69"/>
      <c r="I972" s="69"/>
      <c r="J972" s="69"/>
      <c r="K972" s="69"/>
      <c r="L972" s="68" t="s">
        <v>1108</v>
      </c>
      <c r="M972" s="68" t="s">
        <v>1109</v>
      </c>
      <c r="N972" s="68" t="s">
        <v>1110</v>
      </c>
      <c r="O972" s="68" t="s">
        <v>10</v>
      </c>
      <c r="P972" s="68" t="s">
        <v>11</v>
      </c>
    </row>
    <row r="973" spans="1:16" x14ac:dyDescent="0.25">
      <c r="A973" s="70" t="s">
        <v>734</v>
      </c>
      <c r="B973" s="70" t="s">
        <v>715</v>
      </c>
      <c r="C973" s="70" t="s">
        <v>735</v>
      </c>
      <c r="D973" s="71" t="s">
        <v>1113</v>
      </c>
      <c r="E973" s="73" t="str">
        <f>VLOOKUP($A973,'Прайс-Лист'!$A$7:$P$608, 4,0)</f>
        <v>One Size</v>
      </c>
      <c r="F973" s="96"/>
      <c r="G973" s="88"/>
      <c r="H973" s="88"/>
      <c r="I973" s="88"/>
      <c r="J973" s="88"/>
      <c r="K973" s="88"/>
      <c r="L973" s="72">
        <f>SUM(F973:K973)</f>
        <v>0</v>
      </c>
      <c r="M973" s="73">
        <f>L973*N973</f>
        <v>0</v>
      </c>
      <c r="N973" s="73">
        <f>VLOOKUP($A973,'Прайс-Лист'!$A$7:$P$608, 7,0)</f>
        <v>9.6172749075000006</v>
      </c>
      <c r="O973" s="73">
        <f>VLOOKUP($A973,'Прайс-Лист'!$A$7:$P$608, 10,0)</f>
        <v>17.791958578875001</v>
      </c>
      <c r="P973" s="73">
        <f>VLOOKUP($A973,'Прайс-Лист'!$A$7:$P$608, 11,0)</f>
        <v>462.59092305075001</v>
      </c>
    </row>
    <row r="974" spans="1:16" x14ac:dyDescent="0.25">
      <c r="A974" s="70" t="s">
        <v>734</v>
      </c>
      <c r="B974" s="70" t="s">
        <v>715</v>
      </c>
      <c r="C974" s="70" t="s">
        <v>735</v>
      </c>
      <c r="D974" s="71" t="s">
        <v>1119</v>
      </c>
      <c r="E974" s="73" t="str">
        <f>VLOOKUP($A974,'Прайс-Лист'!$A$7:$P$608, 4,0)</f>
        <v>One Size</v>
      </c>
      <c r="F974" s="96"/>
      <c r="G974" s="88"/>
      <c r="H974" s="88"/>
      <c r="I974" s="88"/>
      <c r="J974" s="88"/>
      <c r="K974" s="88"/>
      <c r="L974" s="72">
        <f t="shared" ref="L974:L996" si="100">SUM(F974:K974)</f>
        <v>0</v>
      </c>
      <c r="M974" s="73">
        <f t="shared" ref="M974:M996" si="101">L974*N974</f>
        <v>0</v>
      </c>
      <c r="N974" s="73">
        <f>VLOOKUP($A974,'Прайс-Лист'!$A$7:$P$608, 7,0)</f>
        <v>9.6172749075000006</v>
      </c>
      <c r="O974" s="73">
        <f>VLOOKUP($A974,'Прайс-Лист'!$A$7:$P$608, 10,0)</f>
        <v>17.791958578875001</v>
      </c>
      <c r="P974" s="73">
        <f>VLOOKUP($A974,'Прайс-Лист'!$A$7:$P$608, 11,0)</f>
        <v>462.59092305075001</v>
      </c>
    </row>
    <row r="975" spans="1:16" x14ac:dyDescent="0.25">
      <c r="A975" s="79" t="s">
        <v>736</v>
      </c>
      <c r="B975" s="70" t="s">
        <v>715</v>
      </c>
      <c r="C975" s="80" t="s">
        <v>737</v>
      </c>
      <c r="D975" s="71" t="s">
        <v>1115</v>
      </c>
      <c r="E975" s="73" t="str">
        <f>VLOOKUP($A975,'Прайс-Лист'!$A$7:$P$608, 4,0)</f>
        <v>One Size</v>
      </c>
      <c r="F975" s="96"/>
      <c r="G975" s="88"/>
      <c r="H975" s="88"/>
      <c r="I975" s="88"/>
      <c r="J975" s="88"/>
      <c r="K975" s="88"/>
      <c r="L975" s="72">
        <f t="shared" si="100"/>
        <v>0</v>
      </c>
      <c r="M975" s="73">
        <f t="shared" si="101"/>
        <v>0</v>
      </c>
      <c r="N975" s="73">
        <f>VLOOKUP($A975,'Прайс-Лист'!$A$7:$P$608, 7,0)</f>
        <v>6.2395774999999984</v>
      </c>
      <c r="O975" s="73">
        <f>VLOOKUP($A975,'Прайс-Лист'!$A$7:$P$608, 10,0)</f>
        <v>11.543218374999997</v>
      </c>
      <c r="P975" s="73">
        <f>VLOOKUP($A975,'Прайс-Лист'!$A$7:$P$608, 11,0)</f>
        <v>300.1236777499999</v>
      </c>
    </row>
    <row r="976" spans="1:16" x14ac:dyDescent="0.25">
      <c r="A976" s="79" t="s">
        <v>736</v>
      </c>
      <c r="B976" s="70" t="s">
        <v>715</v>
      </c>
      <c r="C976" s="80" t="s">
        <v>737</v>
      </c>
      <c r="D976" s="71" t="s">
        <v>1125</v>
      </c>
      <c r="E976" s="73" t="str">
        <f>VLOOKUP($A976,'Прайс-Лист'!$A$7:$P$608, 4,0)</f>
        <v>One Size</v>
      </c>
      <c r="F976" s="96"/>
      <c r="G976" s="88"/>
      <c r="H976" s="88"/>
      <c r="I976" s="88"/>
      <c r="J976" s="88"/>
      <c r="K976" s="88"/>
      <c r="L976" s="72">
        <f>SUM(F976:K976)</f>
        <v>0</v>
      </c>
      <c r="M976" s="73">
        <f>L976*N976</f>
        <v>0</v>
      </c>
      <c r="N976" s="73">
        <f>VLOOKUP($A976,'Прайс-Лист'!$A$7:$P$608, 7,0)</f>
        <v>6.2395774999999984</v>
      </c>
      <c r="O976" s="73">
        <f>VLOOKUP($A976,'Прайс-Лист'!$A$7:$P$608, 10,0)</f>
        <v>11.543218374999997</v>
      </c>
      <c r="P976" s="73">
        <f>VLOOKUP($A976,'Прайс-Лист'!$A$7:$P$608, 11,0)</f>
        <v>300.1236777499999</v>
      </c>
    </row>
    <row r="977" spans="1:16" x14ac:dyDescent="0.25">
      <c r="A977" s="79" t="s">
        <v>736</v>
      </c>
      <c r="B977" s="70" t="s">
        <v>715</v>
      </c>
      <c r="C977" s="80" t="s">
        <v>737</v>
      </c>
      <c r="D977" s="71" t="s">
        <v>1149</v>
      </c>
      <c r="E977" s="73" t="str">
        <f>VLOOKUP($A977,'Прайс-Лист'!$A$7:$P$608, 4,0)</f>
        <v>One Size</v>
      </c>
      <c r="F977" s="96"/>
      <c r="G977" s="88"/>
      <c r="H977" s="88"/>
      <c r="I977" s="88"/>
      <c r="J977" s="88"/>
      <c r="K977" s="88"/>
      <c r="L977" s="72">
        <f t="shared" si="100"/>
        <v>0</v>
      </c>
      <c r="M977" s="73">
        <f t="shared" si="101"/>
        <v>0</v>
      </c>
      <c r="N977" s="73">
        <f>VLOOKUP($A977,'Прайс-Лист'!$A$7:$P$608, 7,0)</f>
        <v>6.2395774999999984</v>
      </c>
      <c r="O977" s="73">
        <f>VLOOKUP($A977,'Прайс-Лист'!$A$7:$P$608, 10,0)</f>
        <v>11.543218374999997</v>
      </c>
      <c r="P977" s="73">
        <f>VLOOKUP($A977,'Прайс-Лист'!$A$7:$P$608, 11,0)</f>
        <v>300.1236777499999</v>
      </c>
    </row>
    <row r="978" spans="1:16" x14ac:dyDescent="0.25">
      <c r="A978" s="70" t="s">
        <v>738</v>
      </c>
      <c r="B978" s="70" t="s">
        <v>715</v>
      </c>
      <c r="C978" s="70" t="s">
        <v>739</v>
      </c>
      <c r="D978" s="71" t="s">
        <v>1117</v>
      </c>
      <c r="E978" s="73" t="str">
        <f>VLOOKUP($A978,'Прайс-Лист'!$A$7:$P$608, 4,0)</f>
        <v>One Size</v>
      </c>
      <c r="F978" s="96"/>
      <c r="G978" s="88"/>
      <c r="H978" s="88"/>
      <c r="I978" s="88"/>
      <c r="J978" s="88"/>
      <c r="K978" s="88"/>
      <c r="L978" s="72">
        <f t="shared" si="100"/>
        <v>0</v>
      </c>
      <c r="M978" s="73">
        <f t="shared" si="101"/>
        <v>0</v>
      </c>
      <c r="N978" s="73">
        <f>VLOOKUP($A978,'Прайс-Лист'!$A$7:$P$608, 7,0)</f>
        <v>6.0265724999999994</v>
      </c>
      <c r="O978" s="73">
        <f>VLOOKUP($A978,'Прайс-Лист'!$A$7:$P$608, 10,0)</f>
        <v>11.149159124999999</v>
      </c>
      <c r="P978" s="73">
        <f>VLOOKUP($A978,'Прайс-Лист'!$A$7:$P$608, 11,0)</f>
        <v>289.87813724999995</v>
      </c>
    </row>
    <row r="979" spans="1:16" x14ac:dyDescent="0.25">
      <c r="A979" s="70" t="s">
        <v>738</v>
      </c>
      <c r="B979" s="70" t="s">
        <v>715</v>
      </c>
      <c r="C979" s="70" t="s">
        <v>739</v>
      </c>
      <c r="D979" s="71" t="s">
        <v>1116</v>
      </c>
      <c r="E979" s="73" t="str">
        <f>VLOOKUP($A979,'Прайс-Лист'!$A$7:$P$608, 4,0)</f>
        <v>One Size</v>
      </c>
      <c r="F979" s="96"/>
      <c r="G979" s="88"/>
      <c r="H979" s="88"/>
      <c r="I979" s="88"/>
      <c r="J979" s="88"/>
      <c r="K979" s="88"/>
      <c r="L979" s="72">
        <f>SUM(F979:K979)</f>
        <v>0</v>
      </c>
      <c r="M979" s="73">
        <f>L979*N979</f>
        <v>0</v>
      </c>
      <c r="N979" s="73">
        <f>VLOOKUP($A979,'Прайс-Лист'!$A$7:$P$608, 7,0)</f>
        <v>6.0265724999999994</v>
      </c>
      <c r="O979" s="73">
        <f>VLOOKUP($A979,'Прайс-Лист'!$A$7:$P$608, 10,0)</f>
        <v>11.149159124999999</v>
      </c>
      <c r="P979" s="73">
        <f>VLOOKUP($A979,'Прайс-Лист'!$A$7:$P$608, 11,0)</f>
        <v>289.87813724999995</v>
      </c>
    </row>
    <row r="980" spans="1:16" x14ac:dyDescent="0.25">
      <c r="A980" s="70" t="s">
        <v>738</v>
      </c>
      <c r="B980" s="70" t="s">
        <v>715</v>
      </c>
      <c r="C980" s="70" t="s">
        <v>739</v>
      </c>
      <c r="D980" s="71" t="s">
        <v>1120</v>
      </c>
      <c r="E980" s="73" t="str">
        <f>VLOOKUP($A980,'Прайс-Лист'!$A$7:$P$608, 4,0)</f>
        <v>One Size</v>
      </c>
      <c r="F980" s="96"/>
      <c r="G980" s="88"/>
      <c r="H980" s="88"/>
      <c r="I980" s="88"/>
      <c r="J980" s="88"/>
      <c r="K980" s="88"/>
      <c r="L980" s="72">
        <f t="shared" si="100"/>
        <v>0</v>
      </c>
      <c r="M980" s="73">
        <f t="shared" si="101"/>
        <v>0</v>
      </c>
      <c r="N980" s="73">
        <f>VLOOKUP($A980,'Прайс-Лист'!$A$7:$P$608, 7,0)</f>
        <v>6.0265724999999994</v>
      </c>
      <c r="O980" s="73">
        <f>VLOOKUP($A980,'Прайс-Лист'!$A$7:$P$608, 10,0)</f>
        <v>11.149159124999999</v>
      </c>
      <c r="P980" s="73">
        <f>VLOOKUP($A980,'Прайс-Лист'!$A$7:$P$608, 11,0)</f>
        <v>289.87813724999995</v>
      </c>
    </row>
    <row r="981" spans="1:16" x14ac:dyDescent="0.25">
      <c r="A981" s="70" t="s">
        <v>740</v>
      </c>
      <c r="B981" s="70" t="s">
        <v>715</v>
      </c>
      <c r="C981" s="70" t="s">
        <v>741</v>
      </c>
      <c r="D981" s="71" t="s">
        <v>1213</v>
      </c>
      <c r="E981" s="73" t="str">
        <f>VLOOKUP($A981,'Прайс-Лист'!$A$7:$P$608, 4,0)</f>
        <v>One Size</v>
      </c>
      <c r="F981" s="96"/>
      <c r="G981" s="88"/>
      <c r="H981" s="88"/>
      <c r="I981" s="88"/>
      <c r="J981" s="88"/>
      <c r="K981" s="88"/>
      <c r="L981" s="72">
        <f t="shared" si="100"/>
        <v>0</v>
      </c>
      <c r="M981" s="73">
        <f t="shared" si="101"/>
        <v>0</v>
      </c>
      <c r="N981" s="73">
        <f>VLOOKUP($A981,'Прайс-Лист'!$A$7:$P$608, 7,0)</f>
        <v>14.0620025</v>
      </c>
      <c r="O981" s="73">
        <f>VLOOKUP($A981,'Прайс-Лист'!$A$7:$P$608, 10,0)</f>
        <v>26.014704625</v>
      </c>
      <c r="P981" s="73">
        <f>VLOOKUP($A981,'Прайс-Лист'!$A$7:$P$608, 11,0)</f>
        <v>676.38232025000002</v>
      </c>
    </row>
    <row r="982" spans="1:16" x14ac:dyDescent="0.25">
      <c r="A982" s="70" t="s">
        <v>740</v>
      </c>
      <c r="B982" s="70" t="s">
        <v>715</v>
      </c>
      <c r="C982" s="70" t="s">
        <v>741</v>
      </c>
      <c r="D982" s="71" t="s">
        <v>1214</v>
      </c>
      <c r="E982" s="73" t="str">
        <f>VLOOKUP($A982,'Прайс-Лист'!$A$7:$P$608, 4,0)</f>
        <v>One Size</v>
      </c>
      <c r="F982" s="96"/>
      <c r="G982" s="88"/>
      <c r="H982" s="88"/>
      <c r="I982" s="88"/>
      <c r="J982" s="88"/>
      <c r="K982" s="88"/>
      <c r="L982" s="72">
        <f>SUM(F982:K982)</f>
        <v>0</v>
      </c>
      <c r="M982" s="73">
        <f>L982*N982</f>
        <v>0</v>
      </c>
      <c r="N982" s="73">
        <f>VLOOKUP($A982,'Прайс-Лист'!$A$7:$P$608, 7,0)</f>
        <v>14.0620025</v>
      </c>
      <c r="O982" s="73">
        <f>VLOOKUP($A982,'Прайс-Лист'!$A$7:$P$608, 10,0)</f>
        <v>26.014704625</v>
      </c>
      <c r="P982" s="73">
        <f>VLOOKUP($A982,'Прайс-Лист'!$A$7:$P$608, 11,0)</f>
        <v>676.38232025000002</v>
      </c>
    </row>
    <row r="983" spans="1:16" x14ac:dyDescent="0.25">
      <c r="A983" s="70" t="s">
        <v>740</v>
      </c>
      <c r="B983" s="70" t="s">
        <v>715</v>
      </c>
      <c r="C983" s="70" t="s">
        <v>741</v>
      </c>
      <c r="D983" s="71" t="s">
        <v>1125</v>
      </c>
      <c r="E983" s="73" t="str">
        <f>VLOOKUP($A983,'Прайс-Лист'!$A$7:$P$608, 4,0)</f>
        <v>One Size</v>
      </c>
      <c r="F983" s="96"/>
      <c r="G983" s="88"/>
      <c r="H983" s="88"/>
      <c r="I983" s="88"/>
      <c r="J983" s="88"/>
      <c r="K983" s="88"/>
      <c r="L983" s="72">
        <f t="shared" si="100"/>
        <v>0</v>
      </c>
      <c r="M983" s="73">
        <f t="shared" si="101"/>
        <v>0</v>
      </c>
      <c r="N983" s="73">
        <f>VLOOKUP($A983,'Прайс-Лист'!$A$7:$P$608, 7,0)</f>
        <v>14.0620025</v>
      </c>
      <c r="O983" s="73">
        <f>VLOOKUP($A983,'Прайс-Лист'!$A$7:$P$608, 10,0)</f>
        <v>26.014704625</v>
      </c>
      <c r="P983" s="73">
        <f>VLOOKUP($A983,'Прайс-Лист'!$A$7:$P$608, 11,0)</f>
        <v>676.38232025000002</v>
      </c>
    </row>
    <row r="984" spans="1:16" x14ac:dyDescent="0.25">
      <c r="A984" s="70" t="s">
        <v>742</v>
      </c>
      <c r="B984" s="70" t="s">
        <v>715</v>
      </c>
      <c r="C984" s="70" t="s">
        <v>743</v>
      </c>
      <c r="D984" s="71" t="s">
        <v>1117</v>
      </c>
      <c r="E984" s="73" t="str">
        <f>VLOOKUP($A984,'Прайс-Лист'!$A$7:$P$608, 4,0)</f>
        <v>One Size</v>
      </c>
      <c r="F984" s="96"/>
      <c r="G984" s="88"/>
      <c r="H984" s="88"/>
      <c r="I984" s="88"/>
      <c r="J984" s="88"/>
      <c r="K984" s="88"/>
      <c r="L984" s="72">
        <f>SUM(F984:K984)</f>
        <v>0</v>
      </c>
      <c r="M984" s="73">
        <f>L984*N984</f>
        <v>0</v>
      </c>
      <c r="N984" s="73">
        <f>VLOOKUP($A984,'Прайс-Лист'!$A$7:$P$608, 7,0)</f>
        <v>6.1330749999999989</v>
      </c>
      <c r="O984" s="73">
        <f>VLOOKUP($A984,'Прайс-Лист'!$A$7:$P$608, 10,0)</f>
        <v>11.346188749999998</v>
      </c>
      <c r="P984" s="73">
        <f>VLOOKUP($A984,'Прайс-Лист'!$A$7:$P$608, 11,0)</f>
        <v>295.00090749999993</v>
      </c>
    </row>
    <row r="985" spans="1:16" x14ac:dyDescent="0.25">
      <c r="A985" s="70" t="s">
        <v>742</v>
      </c>
      <c r="B985" s="70" t="s">
        <v>715</v>
      </c>
      <c r="C985" s="70" t="s">
        <v>743</v>
      </c>
      <c r="D985" s="71" t="s">
        <v>1123</v>
      </c>
      <c r="E985" s="73" t="str">
        <f>VLOOKUP($A985,'Прайс-Лист'!$A$7:$P$608, 4,0)</f>
        <v>One Size</v>
      </c>
      <c r="F985" s="96"/>
      <c r="G985" s="88"/>
      <c r="H985" s="88"/>
      <c r="I985" s="88"/>
      <c r="J985" s="88"/>
      <c r="K985" s="88"/>
      <c r="L985" s="72">
        <f t="shared" si="100"/>
        <v>0</v>
      </c>
      <c r="M985" s="73">
        <f t="shared" si="101"/>
        <v>0</v>
      </c>
      <c r="N985" s="73">
        <f>VLOOKUP($A985,'Прайс-Лист'!$A$7:$P$608, 7,0)</f>
        <v>6.1330749999999989</v>
      </c>
      <c r="O985" s="73">
        <f>VLOOKUP($A985,'Прайс-Лист'!$A$7:$P$608, 10,0)</f>
        <v>11.346188749999998</v>
      </c>
      <c r="P985" s="73">
        <f>VLOOKUP($A985,'Прайс-Лист'!$A$7:$P$608, 11,0)</f>
        <v>295.00090749999993</v>
      </c>
    </row>
    <row r="986" spans="1:16" x14ac:dyDescent="0.25">
      <c r="A986" s="70" t="s">
        <v>742</v>
      </c>
      <c r="B986" s="70" t="s">
        <v>715</v>
      </c>
      <c r="C986" s="70" t="s">
        <v>743</v>
      </c>
      <c r="D986" s="71" t="s">
        <v>1125</v>
      </c>
      <c r="E986" s="73" t="str">
        <f>VLOOKUP($A986,'Прайс-Лист'!$A$7:$P$608, 4,0)</f>
        <v>One Size</v>
      </c>
      <c r="F986" s="96"/>
      <c r="G986" s="88"/>
      <c r="H986" s="88"/>
      <c r="I986" s="88"/>
      <c r="J986" s="88"/>
      <c r="K986" s="88"/>
      <c r="L986" s="72">
        <f>SUM(F986:K986)</f>
        <v>0</v>
      </c>
      <c r="M986" s="73">
        <f>L986*N986</f>
        <v>0</v>
      </c>
      <c r="N986" s="73">
        <f>VLOOKUP($A986,'Прайс-Лист'!$A$7:$P$608, 7,0)</f>
        <v>6.1330749999999989</v>
      </c>
      <c r="O986" s="73">
        <f>VLOOKUP($A986,'Прайс-Лист'!$A$7:$P$608, 10,0)</f>
        <v>11.346188749999998</v>
      </c>
      <c r="P986" s="73">
        <f>VLOOKUP($A986,'Прайс-Лист'!$A$7:$P$608, 11,0)</f>
        <v>295.00090749999993</v>
      </c>
    </row>
    <row r="987" spans="1:16" x14ac:dyDescent="0.25">
      <c r="A987" s="70" t="s">
        <v>742</v>
      </c>
      <c r="B987" s="70" t="s">
        <v>715</v>
      </c>
      <c r="C987" s="70" t="s">
        <v>743</v>
      </c>
      <c r="D987" s="71" t="s">
        <v>1114</v>
      </c>
      <c r="E987" s="73" t="str">
        <f>VLOOKUP($A987,'Прайс-Лист'!$A$7:$P$608, 4,0)</f>
        <v>One Size</v>
      </c>
      <c r="F987" s="96"/>
      <c r="G987" s="88"/>
      <c r="H987" s="88"/>
      <c r="I987" s="88"/>
      <c r="J987" s="88"/>
      <c r="K987" s="88"/>
      <c r="L987" s="72">
        <f t="shared" si="100"/>
        <v>0</v>
      </c>
      <c r="M987" s="73">
        <f t="shared" si="101"/>
        <v>0</v>
      </c>
      <c r="N987" s="73">
        <f>VLOOKUP($A987,'Прайс-Лист'!$A$7:$P$608, 7,0)</f>
        <v>6.1330749999999989</v>
      </c>
      <c r="O987" s="73">
        <f>VLOOKUP($A987,'Прайс-Лист'!$A$7:$P$608, 10,0)</f>
        <v>11.346188749999998</v>
      </c>
      <c r="P987" s="73">
        <f>VLOOKUP($A987,'Прайс-Лист'!$A$7:$P$608, 11,0)</f>
        <v>295.00090749999993</v>
      </c>
    </row>
    <row r="988" spans="1:16" x14ac:dyDescent="0.25">
      <c r="A988" s="70" t="s">
        <v>744</v>
      </c>
      <c r="B988" s="70" t="s">
        <v>715</v>
      </c>
      <c r="C988" s="70" t="s">
        <v>745</v>
      </c>
      <c r="D988" s="71" t="s">
        <v>1215</v>
      </c>
      <c r="E988" s="73" t="str">
        <f>VLOOKUP($A988,'Прайс-Лист'!$A$7:$P$608, 4,0)</f>
        <v>One Size</v>
      </c>
      <c r="F988" s="96"/>
      <c r="G988" s="88"/>
      <c r="H988" s="88"/>
      <c r="I988" s="88"/>
      <c r="J988" s="88"/>
      <c r="K988" s="88"/>
      <c r="L988" s="72">
        <f>SUM(F988:K988)</f>
        <v>0</v>
      </c>
      <c r="M988" s="73">
        <f>L988*N988</f>
        <v>0</v>
      </c>
      <c r="N988" s="73">
        <f>VLOOKUP($A988,'Прайс-Лист'!$A$7:$P$608, 7,0)</f>
        <v>6.0265724999999994</v>
      </c>
      <c r="O988" s="73">
        <f>VLOOKUP($A988,'Прайс-Лист'!$A$7:$P$608, 10,0)</f>
        <v>11.149159124999999</v>
      </c>
      <c r="P988" s="73">
        <f>VLOOKUP($A988,'Прайс-Лист'!$A$7:$P$608, 11,0)</f>
        <v>289.87813724999995</v>
      </c>
    </row>
    <row r="989" spans="1:16" x14ac:dyDescent="0.25">
      <c r="A989" s="70" t="s">
        <v>744</v>
      </c>
      <c r="B989" s="70" t="s">
        <v>715</v>
      </c>
      <c r="C989" s="70" t="s">
        <v>745</v>
      </c>
      <c r="D989" s="71" t="s">
        <v>1117</v>
      </c>
      <c r="E989" s="73" t="str">
        <f>VLOOKUP($A989,'Прайс-Лист'!$A$7:$P$608, 4,0)</f>
        <v>One Size</v>
      </c>
      <c r="F989" s="96"/>
      <c r="G989" s="88"/>
      <c r="H989" s="88"/>
      <c r="I989" s="88"/>
      <c r="J989" s="88"/>
      <c r="K989" s="88"/>
      <c r="L989" s="72">
        <f>SUM(F989:K989)</f>
        <v>0</v>
      </c>
      <c r="M989" s="73">
        <f>L989*N989</f>
        <v>0</v>
      </c>
      <c r="N989" s="73">
        <f>VLOOKUP($A989,'Прайс-Лист'!$A$7:$P$608, 7,0)</f>
        <v>6.0265724999999994</v>
      </c>
      <c r="O989" s="73">
        <f>VLOOKUP($A989,'Прайс-Лист'!$A$7:$P$608, 10,0)</f>
        <v>11.149159124999999</v>
      </c>
      <c r="P989" s="73">
        <f>VLOOKUP($A989,'Прайс-Лист'!$A$7:$P$608, 11,0)</f>
        <v>289.87813724999995</v>
      </c>
    </row>
    <row r="990" spans="1:16" x14ac:dyDescent="0.25">
      <c r="A990" s="70" t="s">
        <v>744</v>
      </c>
      <c r="B990" s="70" t="s">
        <v>715</v>
      </c>
      <c r="C990" s="70" t="s">
        <v>745</v>
      </c>
      <c r="D990" s="71" t="s">
        <v>1183</v>
      </c>
      <c r="E990" s="73" t="str">
        <f>VLOOKUP($A990,'Прайс-Лист'!$A$7:$P$608, 4,0)</f>
        <v>One Size</v>
      </c>
      <c r="F990" s="96"/>
      <c r="G990" s="88"/>
      <c r="H990" s="88"/>
      <c r="I990" s="88"/>
      <c r="J990" s="88"/>
      <c r="K990" s="88"/>
      <c r="L990" s="72">
        <f t="shared" si="100"/>
        <v>0</v>
      </c>
      <c r="M990" s="73">
        <f t="shared" si="101"/>
        <v>0</v>
      </c>
      <c r="N990" s="73">
        <f>VLOOKUP($A990,'Прайс-Лист'!$A$7:$P$608, 7,0)</f>
        <v>6.0265724999999994</v>
      </c>
      <c r="O990" s="73">
        <f>VLOOKUP($A990,'Прайс-Лист'!$A$7:$P$608, 10,0)</f>
        <v>11.149159124999999</v>
      </c>
      <c r="P990" s="73">
        <f>VLOOKUP($A990,'Прайс-Лист'!$A$7:$P$608, 11,0)</f>
        <v>289.87813724999995</v>
      </c>
    </row>
    <row r="991" spans="1:16" x14ac:dyDescent="0.25">
      <c r="A991" s="70" t="s">
        <v>744</v>
      </c>
      <c r="B991" s="70" t="s">
        <v>715</v>
      </c>
      <c r="C991" s="70" t="s">
        <v>745</v>
      </c>
      <c r="D991" s="71" t="s">
        <v>1123</v>
      </c>
      <c r="E991" s="73" t="str">
        <f>VLOOKUP($A991,'Прайс-Лист'!$A$7:$P$608, 4,0)</f>
        <v>One Size</v>
      </c>
      <c r="F991" s="96"/>
      <c r="G991" s="88"/>
      <c r="H991" s="88"/>
      <c r="I991" s="88"/>
      <c r="J991" s="88"/>
      <c r="K991" s="88"/>
      <c r="L991" s="72">
        <f>SUM(F991:K991)</f>
        <v>0</v>
      </c>
      <c r="M991" s="73">
        <f>L991*N991</f>
        <v>0</v>
      </c>
      <c r="N991" s="73">
        <f>VLOOKUP($A991,'Прайс-Лист'!$A$7:$P$608, 7,0)</f>
        <v>6.0265724999999994</v>
      </c>
      <c r="O991" s="73">
        <f>VLOOKUP($A991,'Прайс-Лист'!$A$7:$P$608, 10,0)</f>
        <v>11.149159124999999</v>
      </c>
      <c r="P991" s="73">
        <f>VLOOKUP($A991,'Прайс-Лист'!$A$7:$P$608, 11,0)</f>
        <v>289.87813724999995</v>
      </c>
    </row>
    <row r="992" spans="1:16" x14ac:dyDescent="0.25">
      <c r="A992" s="70" t="s">
        <v>744</v>
      </c>
      <c r="B992" s="70" t="s">
        <v>715</v>
      </c>
      <c r="C992" s="70" t="s">
        <v>745</v>
      </c>
      <c r="D992" s="71" t="s">
        <v>1130</v>
      </c>
      <c r="E992" s="73" t="str">
        <f>VLOOKUP($A992,'Прайс-Лист'!$A$7:$P$608, 4,0)</f>
        <v>One Size</v>
      </c>
      <c r="F992" s="96"/>
      <c r="G992" s="88"/>
      <c r="H992" s="88"/>
      <c r="I992" s="88"/>
      <c r="J992" s="88"/>
      <c r="K992" s="88"/>
      <c r="L992" s="72">
        <f>SUM(F992:K992)</f>
        <v>0</v>
      </c>
      <c r="M992" s="73">
        <f>L992*N992</f>
        <v>0</v>
      </c>
      <c r="N992" s="73">
        <f>VLOOKUP($A992,'Прайс-Лист'!$A$7:$P$608, 7,0)</f>
        <v>6.0265724999999994</v>
      </c>
      <c r="O992" s="73">
        <f>VLOOKUP($A992,'Прайс-Лист'!$A$7:$P$608, 10,0)</f>
        <v>11.149159124999999</v>
      </c>
      <c r="P992" s="73">
        <f>VLOOKUP($A992,'Прайс-Лист'!$A$7:$P$608, 11,0)</f>
        <v>289.87813724999995</v>
      </c>
    </row>
    <row r="993" spans="1:16" x14ac:dyDescent="0.25">
      <c r="A993" s="70" t="s">
        <v>744</v>
      </c>
      <c r="B993" s="70" t="s">
        <v>715</v>
      </c>
      <c r="C993" s="70" t="s">
        <v>745</v>
      </c>
      <c r="D993" s="71" t="s">
        <v>1114</v>
      </c>
      <c r="E993" s="73" t="str">
        <f>VLOOKUP($A993,'Прайс-Лист'!$A$7:$P$608, 4,0)</f>
        <v>One Size</v>
      </c>
      <c r="F993" s="96"/>
      <c r="G993" s="88"/>
      <c r="H993" s="88"/>
      <c r="I993" s="88"/>
      <c r="J993" s="88"/>
      <c r="K993" s="88"/>
      <c r="L993" s="72">
        <f t="shared" si="100"/>
        <v>0</v>
      </c>
      <c r="M993" s="73">
        <f t="shared" si="101"/>
        <v>0</v>
      </c>
      <c r="N993" s="73">
        <f>VLOOKUP($A993,'Прайс-Лист'!$A$7:$P$608, 7,0)</f>
        <v>6.0265724999999994</v>
      </c>
      <c r="O993" s="73">
        <f>VLOOKUP($A993,'Прайс-Лист'!$A$7:$P$608, 10,0)</f>
        <v>11.149159124999999</v>
      </c>
      <c r="P993" s="73">
        <f>VLOOKUP($A993,'Прайс-Лист'!$A$7:$P$608, 11,0)</f>
        <v>289.87813724999995</v>
      </c>
    </row>
    <row r="994" spans="1:16" x14ac:dyDescent="0.25">
      <c r="A994" s="70" t="s">
        <v>746</v>
      </c>
      <c r="B994" s="70" t="s">
        <v>715</v>
      </c>
      <c r="C994" s="70" t="s">
        <v>747</v>
      </c>
      <c r="D994" s="71" t="s">
        <v>1216</v>
      </c>
      <c r="E994" s="73" t="str">
        <f>VLOOKUP($A994,'Прайс-Лист'!$A$7:$P$608, 4,0)</f>
        <v>One Size</v>
      </c>
      <c r="F994" s="96"/>
      <c r="G994" s="88"/>
      <c r="H994" s="88"/>
      <c r="I994" s="88"/>
      <c r="J994" s="88"/>
      <c r="K994" s="88"/>
      <c r="L994" s="72">
        <f>SUM(F994:K994)</f>
        <v>0</v>
      </c>
      <c r="M994" s="73">
        <f>L994*N994</f>
        <v>0</v>
      </c>
      <c r="N994" s="73">
        <f>VLOOKUP($A994,'Прайс-Лист'!$A$7:$P$608, 7,0)</f>
        <v>9.9015006999999997</v>
      </c>
      <c r="O994" s="73">
        <f>VLOOKUP($A994,'Прайс-Лист'!$A$7:$P$608, 10,0)</f>
        <v>18.317776295000002</v>
      </c>
      <c r="P994" s="73">
        <f>VLOOKUP($A994,'Прайс-Лист'!$A$7:$P$608, 11,0)</f>
        <v>476.26218367000001</v>
      </c>
    </row>
    <row r="995" spans="1:16" x14ac:dyDescent="0.25">
      <c r="A995" s="70" t="s">
        <v>746</v>
      </c>
      <c r="B995" s="70" t="s">
        <v>715</v>
      </c>
      <c r="C995" s="70" t="s">
        <v>747</v>
      </c>
      <c r="D995" s="71" t="s">
        <v>1217</v>
      </c>
      <c r="E995" s="73" t="str">
        <f>VLOOKUP($A995,'Прайс-Лист'!$A$7:$P$608, 4,0)</f>
        <v>One Size</v>
      </c>
      <c r="F995" s="96"/>
      <c r="G995" s="88"/>
      <c r="H995" s="88"/>
      <c r="I995" s="88"/>
      <c r="J995" s="88"/>
      <c r="K995" s="88"/>
      <c r="L995" s="72">
        <f t="shared" si="100"/>
        <v>0</v>
      </c>
      <c r="M995" s="73">
        <f t="shared" si="101"/>
        <v>0</v>
      </c>
      <c r="N995" s="73">
        <f>VLOOKUP($A995,'Прайс-Лист'!$A$7:$P$608, 7,0)</f>
        <v>9.9015006999999997</v>
      </c>
      <c r="O995" s="73">
        <f>VLOOKUP($A995,'Прайс-Лист'!$A$7:$P$608, 10,0)</f>
        <v>18.317776295000002</v>
      </c>
      <c r="P995" s="73">
        <f>VLOOKUP($A995,'Прайс-Лист'!$A$7:$P$608, 11,0)</f>
        <v>476.26218367000001</v>
      </c>
    </row>
    <row r="996" spans="1:16" x14ac:dyDescent="0.25">
      <c r="A996" s="70" t="s">
        <v>748</v>
      </c>
      <c r="B996" s="70" t="s">
        <v>715</v>
      </c>
      <c r="C996" s="77" t="s">
        <v>749</v>
      </c>
      <c r="D996" s="71" t="s">
        <v>1123</v>
      </c>
      <c r="E996" s="73" t="str">
        <f>VLOOKUP($A996,'Прайс-Лист'!$A$7:$P$608, 4,0)</f>
        <v>One Size</v>
      </c>
      <c r="F996" s="96"/>
      <c r="G996" s="88"/>
      <c r="H996" s="88"/>
      <c r="I996" s="88"/>
      <c r="J996" s="88"/>
      <c r="K996" s="88"/>
      <c r="L996" s="72">
        <f t="shared" si="100"/>
        <v>0</v>
      </c>
      <c r="M996" s="73">
        <f t="shared" si="101"/>
        <v>0</v>
      </c>
      <c r="N996" s="73">
        <f>VLOOKUP($A996,'Прайс-Лист'!$A$7:$P$608, 7,0)</f>
        <v>10.010625364999999</v>
      </c>
      <c r="O996" s="73">
        <f>VLOOKUP($A996,'Прайс-Лист'!$A$7:$P$608, 10,0)</f>
        <v>18.519656925250001</v>
      </c>
      <c r="P996" s="73">
        <f>VLOOKUP($A996,'Прайс-Лист'!$A$7:$P$608, 11,0)</f>
        <v>481.51108005650002</v>
      </c>
    </row>
    <row r="997" spans="1:16" x14ac:dyDescent="0.25">
      <c r="A997" s="40" t="s">
        <v>750</v>
      </c>
      <c r="B997" s="4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</row>
    <row r="998" spans="1:16" s="1" customFormat="1" x14ac:dyDescent="0.25">
      <c r="A998" s="66" t="s">
        <v>1099</v>
      </c>
      <c r="B998" s="66" t="s">
        <v>1100</v>
      </c>
      <c r="C998" s="67" t="s">
        <v>1101</v>
      </c>
      <c r="D998" s="66" t="s">
        <v>1102</v>
      </c>
      <c r="E998" s="68" t="s">
        <v>12</v>
      </c>
      <c r="F998" s="69"/>
      <c r="G998" s="69"/>
      <c r="H998" s="69"/>
      <c r="I998" s="69"/>
      <c r="J998" s="69"/>
      <c r="K998" s="69"/>
      <c r="L998" s="68" t="s">
        <v>1108</v>
      </c>
      <c r="M998" s="68" t="s">
        <v>1109</v>
      </c>
      <c r="N998" s="68" t="s">
        <v>1110</v>
      </c>
      <c r="O998" s="68" t="s">
        <v>10</v>
      </c>
      <c r="P998" s="68" t="s">
        <v>11</v>
      </c>
    </row>
    <row r="999" spans="1:16" x14ac:dyDescent="0.25">
      <c r="A999" s="70" t="s">
        <v>751</v>
      </c>
      <c r="B999" s="70" t="s">
        <v>715</v>
      </c>
      <c r="C999" s="77" t="s">
        <v>752</v>
      </c>
      <c r="D999" s="71" t="s">
        <v>1218</v>
      </c>
      <c r="E999" s="73" t="str">
        <f>VLOOKUP($A999,'Прайс-Лист'!$A$7:$P$608, 4,0)</f>
        <v>One Size</v>
      </c>
      <c r="F999" s="96"/>
      <c r="G999" s="88"/>
      <c r="H999" s="88"/>
      <c r="I999" s="88"/>
      <c r="J999" s="88"/>
      <c r="K999" s="88"/>
      <c r="L999" s="72">
        <f t="shared" ref="L999:L1004" si="102">SUM(F999:K999)</f>
        <v>0</v>
      </c>
      <c r="M999" s="73">
        <f t="shared" ref="M999:M1004" si="103">L999*N999</f>
        <v>0</v>
      </c>
      <c r="N999" s="73">
        <f>VLOOKUP($A999,'Прайс-Лист'!$A$7:$P$608, 7,0)</f>
        <v>7.2899124999999998</v>
      </c>
      <c r="O999" s="73">
        <f>VLOOKUP($A999,'Прайс-Лист'!$A$7:$P$608, 10,0)</f>
        <v>13.486338125</v>
      </c>
      <c r="P999" s="73">
        <f>VLOOKUP($A999,'Прайс-Лист'!$A$7:$P$608, 11,0)</f>
        <v>350.64479124999997</v>
      </c>
    </row>
    <row r="1000" spans="1:16" x14ac:dyDescent="0.25">
      <c r="A1000" s="70" t="s">
        <v>751</v>
      </c>
      <c r="B1000" s="70" t="s">
        <v>715</v>
      </c>
      <c r="C1000" s="77" t="s">
        <v>752</v>
      </c>
      <c r="D1000" s="71" t="s">
        <v>1117</v>
      </c>
      <c r="E1000" s="73" t="str">
        <f>VLOOKUP($A1000,'Прайс-Лист'!$A$7:$P$608, 4,0)</f>
        <v>One Size</v>
      </c>
      <c r="F1000" s="96"/>
      <c r="G1000" s="88"/>
      <c r="H1000" s="88"/>
      <c r="I1000" s="88"/>
      <c r="J1000" s="88"/>
      <c r="K1000" s="88"/>
      <c r="L1000" s="72">
        <f t="shared" si="102"/>
        <v>0</v>
      </c>
      <c r="M1000" s="73">
        <f t="shared" si="103"/>
        <v>0</v>
      </c>
      <c r="N1000" s="73">
        <f>VLOOKUP($A1000,'Прайс-Лист'!$A$7:$P$608, 7,0)</f>
        <v>7.2899124999999998</v>
      </c>
      <c r="O1000" s="73">
        <f>VLOOKUP($A1000,'Прайс-Лист'!$A$7:$P$608, 10,0)</f>
        <v>13.486338125</v>
      </c>
      <c r="P1000" s="73">
        <f>VLOOKUP($A1000,'Прайс-Лист'!$A$7:$P$608, 11,0)</f>
        <v>350.64479124999997</v>
      </c>
    </row>
    <row r="1001" spans="1:16" x14ac:dyDescent="0.25">
      <c r="A1001" s="70" t="s">
        <v>751</v>
      </c>
      <c r="B1001" s="70" t="s">
        <v>715</v>
      </c>
      <c r="C1001" s="77" t="s">
        <v>752</v>
      </c>
      <c r="D1001" s="71" t="s">
        <v>1176</v>
      </c>
      <c r="E1001" s="73" t="str">
        <f>VLOOKUP($A1001,'Прайс-Лист'!$A$7:$P$608, 4,0)</f>
        <v>One Size</v>
      </c>
      <c r="F1001" s="96"/>
      <c r="G1001" s="88"/>
      <c r="H1001" s="88"/>
      <c r="I1001" s="88"/>
      <c r="J1001" s="88"/>
      <c r="K1001" s="88"/>
      <c r="L1001" s="72">
        <f t="shared" si="102"/>
        <v>0</v>
      </c>
      <c r="M1001" s="73">
        <f t="shared" si="103"/>
        <v>0</v>
      </c>
      <c r="N1001" s="73">
        <f>VLOOKUP($A1001,'Прайс-Лист'!$A$7:$P$608, 7,0)</f>
        <v>7.2899124999999998</v>
      </c>
      <c r="O1001" s="73">
        <f>VLOOKUP($A1001,'Прайс-Лист'!$A$7:$P$608, 10,0)</f>
        <v>13.486338125</v>
      </c>
      <c r="P1001" s="73">
        <f>VLOOKUP($A1001,'Прайс-Лист'!$A$7:$P$608, 11,0)</f>
        <v>350.64479124999997</v>
      </c>
    </row>
    <row r="1002" spans="1:16" x14ac:dyDescent="0.25">
      <c r="A1002" s="70" t="s">
        <v>751</v>
      </c>
      <c r="B1002" s="70" t="s">
        <v>715</v>
      </c>
      <c r="C1002" s="77" t="s">
        <v>752</v>
      </c>
      <c r="D1002" s="71" t="s">
        <v>1162</v>
      </c>
      <c r="E1002" s="73" t="str">
        <f>VLOOKUP($A1002,'Прайс-Лист'!$A$7:$P$608, 4,0)</f>
        <v>One Size</v>
      </c>
      <c r="F1002" s="96"/>
      <c r="G1002" s="88"/>
      <c r="H1002" s="88"/>
      <c r="I1002" s="88"/>
      <c r="J1002" s="88"/>
      <c r="K1002" s="88"/>
      <c r="L1002" s="72">
        <f t="shared" si="102"/>
        <v>0</v>
      </c>
      <c r="M1002" s="73">
        <f t="shared" si="103"/>
        <v>0</v>
      </c>
      <c r="N1002" s="73">
        <f>VLOOKUP($A1002,'Прайс-Лист'!$A$7:$P$608, 7,0)</f>
        <v>7.2899124999999998</v>
      </c>
      <c r="O1002" s="73">
        <f>VLOOKUP($A1002,'Прайс-Лист'!$A$7:$P$608, 10,0)</f>
        <v>13.486338125</v>
      </c>
      <c r="P1002" s="73">
        <f>VLOOKUP($A1002,'Прайс-Лист'!$A$7:$P$608, 11,0)</f>
        <v>350.64479124999997</v>
      </c>
    </row>
    <row r="1003" spans="1:16" x14ac:dyDescent="0.25">
      <c r="A1003" s="70" t="s">
        <v>751</v>
      </c>
      <c r="B1003" s="70" t="s">
        <v>715</v>
      </c>
      <c r="C1003" s="77" t="s">
        <v>752</v>
      </c>
      <c r="D1003" s="71" t="s">
        <v>1146</v>
      </c>
      <c r="E1003" s="73" t="str">
        <f>VLOOKUP($A1003,'Прайс-Лист'!$A$7:$P$608, 4,0)</f>
        <v>One Size</v>
      </c>
      <c r="F1003" s="96"/>
      <c r="G1003" s="88"/>
      <c r="H1003" s="88"/>
      <c r="I1003" s="88"/>
      <c r="J1003" s="88"/>
      <c r="K1003" s="88"/>
      <c r="L1003" s="72">
        <f t="shared" si="102"/>
        <v>0</v>
      </c>
      <c r="M1003" s="73">
        <f t="shared" si="103"/>
        <v>0</v>
      </c>
      <c r="N1003" s="73">
        <f>VLOOKUP($A1003,'Прайс-Лист'!$A$7:$P$608, 7,0)</f>
        <v>7.2899124999999998</v>
      </c>
      <c r="O1003" s="73">
        <f>VLOOKUP($A1003,'Прайс-Лист'!$A$7:$P$608, 10,0)</f>
        <v>13.486338125</v>
      </c>
      <c r="P1003" s="73">
        <f>VLOOKUP($A1003,'Прайс-Лист'!$A$7:$P$608, 11,0)</f>
        <v>350.64479124999997</v>
      </c>
    </row>
    <row r="1004" spans="1:16" x14ac:dyDescent="0.25">
      <c r="A1004" s="70" t="s">
        <v>751</v>
      </c>
      <c r="B1004" s="70" t="s">
        <v>715</v>
      </c>
      <c r="C1004" s="77" t="s">
        <v>752</v>
      </c>
      <c r="D1004" s="71" t="s">
        <v>1125</v>
      </c>
      <c r="E1004" s="73" t="str">
        <f>VLOOKUP($A1004,'Прайс-Лист'!$A$7:$P$608, 4,0)</f>
        <v>One Size</v>
      </c>
      <c r="F1004" s="96"/>
      <c r="G1004" s="88"/>
      <c r="H1004" s="88"/>
      <c r="I1004" s="88"/>
      <c r="J1004" s="88"/>
      <c r="K1004" s="88"/>
      <c r="L1004" s="72">
        <f t="shared" si="102"/>
        <v>0</v>
      </c>
      <c r="M1004" s="73">
        <f t="shared" si="103"/>
        <v>0</v>
      </c>
      <c r="N1004" s="73">
        <f>VLOOKUP($A1004,'Прайс-Лист'!$A$7:$P$608, 7,0)</f>
        <v>7.2899124999999998</v>
      </c>
      <c r="O1004" s="73">
        <f>VLOOKUP($A1004,'Прайс-Лист'!$A$7:$P$608, 10,0)</f>
        <v>13.486338125</v>
      </c>
      <c r="P1004" s="73">
        <f>VLOOKUP($A1004,'Прайс-Лист'!$A$7:$P$608, 11,0)</f>
        <v>350.64479124999997</v>
      </c>
    </row>
    <row r="1005" spans="1:16" x14ac:dyDescent="0.25">
      <c r="A1005" s="70" t="s">
        <v>751</v>
      </c>
      <c r="B1005" s="70" t="s">
        <v>715</v>
      </c>
      <c r="C1005" s="77" t="s">
        <v>752</v>
      </c>
      <c r="D1005" s="71" t="s">
        <v>1213</v>
      </c>
      <c r="E1005" s="73" t="str">
        <f>VLOOKUP($A1005,'Прайс-Лист'!$A$7:$P$608, 4,0)</f>
        <v>One Size</v>
      </c>
      <c r="F1005" s="96"/>
      <c r="G1005" s="88"/>
      <c r="H1005" s="88"/>
      <c r="I1005" s="88"/>
      <c r="J1005" s="88"/>
      <c r="K1005" s="88"/>
      <c r="L1005" s="72">
        <f t="shared" ref="L1005:L1014" si="104">SUM(F1005:K1005)</f>
        <v>0</v>
      </c>
      <c r="M1005" s="73">
        <f t="shared" ref="M1005:M1014" si="105">L1005*N1005</f>
        <v>0</v>
      </c>
      <c r="N1005" s="73">
        <f>VLOOKUP($A1005,'Прайс-Лист'!$A$7:$P$608, 7,0)</f>
        <v>7.2899124999999998</v>
      </c>
      <c r="O1005" s="73">
        <f>VLOOKUP($A1005,'Прайс-Лист'!$A$7:$P$608, 10,0)</f>
        <v>13.486338125</v>
      </c>
      <c r="P1005" s="73">
        <f>VLOOKUP($A1005,'Прайс-Лист'!$A$7:$P$608, 11,0)</f>
        <v>350.64479124999997</v>
      </c>
    </row>
    <row r="1006" spans="1:16" x14ac:dyDescent="0.25">
      <c r="A1006" s="79" t="s">
        <v>753</v>
      </c>
      <c r="B1006" s="70" t="s">
        <v>715</v>
      </c>
      <c r="C1006" s="80" t="s">
        <v>754</v>
      </c>
      <c r="D1006" s="71" t="s">
        <v>1115</v>
      </c>
      <c r="E1006" s="73" t="str">
        <f>VLOOKUP($A1006,'Прайс-Лист'!$A$7:$P$608, 4,0)</f>
        <v>One Size</v>
      </c>
      <c r="F1006" s="96"/>
      <c r="G1006" s="88"/>
      <c r="H1006" s="88"/>
      <c r="I1006" s="88"/>
      <c r="J1006" s="88"/>
      <c r="K1006" s="88"/>
      <c r="L1006" s="72">
        <f t="shared" si="104"/>
        <v>0</v>
      </c>
      <c r="M1006" s="73">
        <f t="shared" si="105"/>
        <v>0</v>
      </c>
      <c r="N1006" s="73">
        <f>VLOOKUP($A1006,'Прайс-Лист'!$A$7:$P$608, 7,0)</f>
        <v>9.0857649999999985</v>
      </c>
      <c r="O1006" s="73">
        <f>VLOOKUP($A1006,'Прайс-Лист'!$A$7:$P$608, 10,0)</f>
        <v>16.808665249999997</v>
      </c>
      <c r="P1006" s="73">
        <f>VLOOKUP($A1006,'Прайс-Лист'!$A$7:$P$608, 11,0)</f>
        <v>437.02529649999991</v>
      </c>
    </row>
    <row r="1007" spans="1:16" x14ac:dyDescent="0.25">
      <c r="A1007" s="79" t="s">
        <v>753</v>
      </c>
      <c r="B1007" s="70" t="s">
        <v>715</v>
      </c>
      <c r="C1007" s="80" t="s">
        <v>754</v>
      </c>
      <c r="D1007" s="71" t="s">
        <v>1125</v>
      </c>
      <c r="E1007" s="73" t="str">
        <f>VLOOKUP($A1007,'Прайс-Лист'!$A$7:$P$608, 4,0)</f>
        <v>One Size</v>
      </c>
      <c r="F1007" s="96"/>
      <c r="G1007" s="88"/>
      <c r="H1007" s="88"/>
      <c r="I1007" s="88"/>
      <c r="J1007" s="88"/>
      <c r="K1007" s="88"/>
      <c r="L1007" s="72">
        <f>SUM(F1007:K1007)</f>
        <v>0</v>
      </c>
      <c r="M1007" s="73">
        <f>L1007*N1007</f>
        <v>0</v>
      </c>
      <c r="N1007" s="73">
        <f>VLOOKUP($A1007,'Прайс-Лист'!$A$7:$P$608, 7,0)</f>
        <v>9.0857649999999985</v>
      </c>
      <c r="O1007" s="73">
        <f>VLOOKUP($A1007,'Прайс-Лист'!$A$7:$P$608, 10,0)</f>
        <v>16.808665249999997</v>
      </c>
      <c r="P1007" s="73">
        <f>VLOOKUP($A1007,'Прайс-Лист'!$A$7:$P$608, 11,0)</f>
        <v>437.02529649999991</v>
      </c>
    </row>
    <row r="1008" spans="1:16" x14ac:dyDescent="0.25">
      <c r="A1008" s="79" t="s">
        <v>753</v>
      </c>
      <c r="B1008" s="70" t="s">
        <v>715</v>
      </c>
      <c r="C1008" s="80" t="s">
        <v>754</v>
      </c>
      <c r="D1008" s="71" t="s">
        <v>1118</v>
      </c>
      <c r="E1008" s="73" t="str">
        <f>VLOOKUP($A1008,'Прайс-Лист'!$A$7:$P$608, 4,0)</f>
        <v>One Size</v>
      </c>
      <c r="F1008" s="96"/>
      <c r="G1008" s="88"/>
      <c r="H1008" s="88"/>
      <c r="I1008" s="88"/>
      <c r="J1008" s="88"/>
      <c r="K1008" s="88"/>
      <c r="L1008" s="72">
        <f t="shared" si="104"/>
        <v>0</v>
      </c>
      <c r="M1008" s="73">
        <f t="shared" si="105"/>
        <v>0</v>
      </c>
      <c r="N1008" s="73">
        <f>VLOOKUP($A1008,'Прайс-Лист'!$A$7:$P$608, 7,0)</f>
        <v>9.0857649999999985</v>
      </c>
      <c r="O1008" s="73">
        <f>VLOOKUP($A1008,'Прайс-Лист'!$A$7:$P$608, 10,0)</f>
        <v>16.808665249999997</v>
      </c>
      <c r="P1008" s="73">
        <f>VLOOKUP($A1008,'Прайс-Лист'!$A$7:$P$608, 11,0)</f>
        <v>437.02529649999991</v>
      </c>
    </row>
    <row r="1009" spans="1:16" x14ac:dyDescent="0.25">
      <c r="A1009" s="70" t="s">
        <v>755</v>
      </c>
      <c r="B1009" s="70" t="s">
        <v>715</v>
      </c>
      <c r="C1009" s="70" t="s">
        <v>756</v>
      </c>
      <c r="D1009" s="71" t="s">
        <v>1114</v>
      </c>
      <c r="E1009" s="73" t="str">
        <f>VLOOKUP($A1009,'Прайс-Лист'!$A$7:$P$608, 4,0)</f>
        <v>One Size</v>
      </c>
      <c r="F1009" s="96"/>
      <c r="G1009" s="88"/>
      <c r="H1009" s="88"/>
      <c r="I1009" s="88"/>
      <c r="J1009" s="88"/>
      <c r="K1009" s="88"/>
      <c r="L1009" s="72">
        <f t="shared" si="104"/>
        <v>0</v>
      </c>
      <c r="M1009" s="73">
        <f t="shared" si="105"/>
        <v>0</v>
      </c>
      <c r="N1009" s="73">
        <f>VLOOKUP($A1009,'Прайс-Лист'!$A$7:$P$608, 7,0)</f>
        <v>9.192267499999998</v>
      </c>
      <c r="O1009" s="73">
        <f>VLOOKUP($A1009,'Прайс-Лист'!$A$7:$P$608, 10,0)</f>
        <v>17.005694874999996</v>
      </c>
      <c r="P1009" s="73">
        <f>VLOOKUP($A1009,'Прайс-Лист'!$A$7:$P$608, 11,0)</f>
        <v>442.14806674999988</v>
      </c>
    </row>
    <row r="1010" spans="1:16" x14ac:dyDescent="0.25">
      <c r="A1010" s="70" t="s">
        <v>755</v>
      </c>
      <c r="B1010" s="70" t="s">
        <v>715</v>
      </c>
      <c r="C1010" s="70" t="s">
        <v>756</v>
      </c>
      <c r="D1010" s="71" t="s">
        <v>1145</v>
      </c>
      <c r="E1010" s="73" t="str">
        <f>VLOOKUP($A1010,'Прайс-Лист'!$A$7:$P$608, 4,0)</f>
        <v>One Size</v>
      </c>
      <c r="F1010" s="96"/>
      <c r="G1010" s="88"/>
      <c r="H1010" s="88"/>
      <c r="I1010" s="88"/>
      <c r="J1010" s="88"/>
      <c r="K1010" s="88"/>
      <c r="L1010" s="72">
        <f>SUM(F1010:K1010)</f>
        <v>0</v>
      </c>
      <c r="M1010" s="73">
        <f>L1010*N1010</f>
        <v>0</v>
      </c>
      <c r="N1010" s="73">
        <f>VLOOKUP($A1010,'Прайс-Лист'!$A$7:$P$608, 7,0)</f>
        <v>9.192267499999998</v>
      </c>
      <c r="O1010" s="73">
        <f>VLOOKUP($A1010,'Прайс-Лист'!$A$7:$P$608, 10,0)</f>
        <v>17.005694874999996</v>
      </c>
      <c r="P1010" s="73">
        <f>VLOOKUP($A1010,'Прайс-Лист'!$A$7:$P$608, 11,0)</f>
        <v>442.14806674999988</v>
      </c>
    </row>
    <row r="1011" spans="1:16" x14ac:dyDescent="0.25">
      <c r="A1011" s="70" t="s">
        <v>755</v>
      </c>
      <c r="B1011" s="70" t="s">
        <v>715</v>
      </c>
      <c r="C1011" s="70" t="s">
        <v>756</v>
      </c>
      <c r="D1011" s="71" t="s">
        <v>1117</v>
      </c>
      <c r="E1011" s="73" t="str">
        <f>VLOOKUP($A1011,'Прайс-Лист'!$A$7:$P$608, 4,0)</f>
        <v>One Size</v>
      </c>
      <c r="F1011" s="96"/>
      <c r="G1011" s="88"/>
      <c r="H1011" s="88"/>
      <c r="I1011" s="88"/>
      <c r="J1011" s="88"/>
      <c r="K1011" s="88"/>
      <c r="L1011" s="72">
        <f t="shared" si="104"/>
        <v>0</v>
      </c>
      <c r="M1011" s="73">
        <f t="shared" si="105"/>
        <v>0</v>
      </c>
      <c r="N1011" s="73">
        <f>VLOOKUP($A1011,'Прайс-Лист'!$A$7:$P$608, 7,0)</f>
        <v>9.192267499999998</v>
      </c>
      <c r="O1011" s="73">
        <f>VLOOKUP($A1011,'Прайс-Лист'!$A$7:$P$608, 10,0)</f>
        <v>17.005694874999996</v>
      </c>
      <c r="P1011" s="73">
        <f>VLOOKUP($A1011,'Прайс-Лист'!$A$7:$P$608, 11,0)</f>
        <v>442.14806674999988</v>
      </c>
    </row>
    <row r="1012" spans="1:16" x14ac:dyDescent="0.25">
      <c r="A1012" s="79" t="s">
        <v>757</v>
      </c>
      <c r="B1012" s="70" t="s">
        <v>715</v>
      </c>
      <c r="C1012" s="80" t="s">
        <v>758</v>
      </c>
      <c r="D1012" s="71" t="s">
        <v>1115</v>
      </c>
      <c r="E1012" s="73" t="str">
        <f>VLOOKUP($A1012,'Прайс-Лист'!$A$7:$P$608, 4,0)</f>
        <v>One Size</v>
      </c>
      <c r="F1012" s="96"/>
      <c r="G1012" s="88"/>
      <c r="H1012" s="88"/>
      <c r="I1012" s="88"/>
      <c r="J1012" s="88"/>
      <c r="K1012" s="88"/>
      <c r="L1012" s="72">
        <f t="shared" si="104"/>
        <v>0</v>
      </c>
      <c r="M1012" s="73">
        <f t="shared" si="105"/>
        <v>0</v>
      </c>
      <c r="N1012" s="73">
        <f>VLOOKUP($A1012,'Прайс-Лист'!$A$7:$P$608, 7,0)</f>
        <v>6.5590850000000014</v>
      </c>
      <c r="O1012" s="73">
        <f>VLOOKUP($A1012,'Прайс-Лист'!$A$7:$P$608, 10,0)</f>
        <v>12.134307250000003</v>
      </c>
      <c r="P1012" s="73">
        <f>VLOOKUP($A1012,'Прайс-Лист'!$A$7:$P$608, 11,0)</f>
        <v>315.49198850000005</v>
      </c>
    </row>
    <row r="1013" spans="1:16" x14ac:dyDescent="0.25">
      <c r="A1013" s="79" t="s">
        <v>757</v>
      </c>
      <c r="B1013" s="70" t="s">
        <v>715</v>
      </c>
      <c r="C1013" s="80" t="s">
        <v>758</v>
      </c>
      <c r="D1013" s="71" t="s">
        <v>1125</v>
      </c>
      <c r="E1013" s="73" t="str">
        <f>VLOOKUP($A1013,'Прайс-Лист'!$A$7:$P$608, 4,0)</f>
        <v>One Size</v>
      </c>
      <c r="F1013" s="96"/>
      <c r="G1013" s="88"/>
      <c r="H1013" s="88"/>
      <c r="I1013" s="88"/>
      <c r="J1013" s="88"/>
      <c r="K1013" s="88"/>
      <c r="L1013" s="72">
        <f>SUM(F1013:K1013)</f>
        <v>0</v>
      </c>
      <c r="M1013" s="73">
        <f>L1013*N1013</f>
        <v>0</v>
      </c>
      <c r="N1013" s="73">
        <f>VLOOKUP($A1013,'Прайс-Лист'!$A$7:$P$608, 7,0)</f>
        <v>6.5590850000000014</v>
      </c>
      <c r="O1013" s="73">
        <f>VLOOKUP($A1013,'Прайс-Лист'!$A$7:$P$608, 10,0)</f>
        <v>12.134307250000003</v>
      </c>
      <c r="P1013" s="73">
        <f>VLOOKUP($A1013,'Прайс-Лист'!$A$7:$P$608, 11,0)</f>
        <v>315.49198850000005</v>
      </c>
    </row>
    <row r="1014" spans="1:16" x14ac:dyDescent="0.25">
      <c r="A1014" s="79" t="s">
        <v>757</v>
      </c>
      <c r="B1014" s="70" t="s">
        <v>715</v>
      </c>
      <c r="C1014" s="80" t="s">
        <v>758</v>
      </c>
      <c r="D1014" s="71" t="s">
        <v>1149</v>
      </c>
      <c r="E1014" s="73" t="str">
        <f>VLOOKUP($A1014,'Прайс-Лист'!$A$7:$P$608, 4,0)</f>
        <v>One Size</v>
      </c>
      <c r="F1014" s="96"/>
      <c r="G1014" s="88"/>
      <c r="H1014" s="88"/>
      <c r="I1014" s="88"/>
      <c r="J1014" s="88"/>
      <c r="K1014" s="88"/>
      <c r="L1014" s="72">
        <f t="shared" si="104"/>
        <v>0</v>
      </c>
      <c r="M1014" s="73">
        <f t="shared" si="105"/>
        <v>0</v>
      </c>
      <c r="N1014" s="73">
        <f>VLOOKUP($A1014,'Прайс-Лист'!$A$7:$P$608, 7,0)</f>
        <v>6.5590850000000014</v>
      </c>
      <c r="O1014" s="73">
        <f>VLOOKUP($A1014,'Прайс-Лист'!$A$7:$P$608, 10,0)</f>
        <v>12.134307250000003</v>
      </c>
      <c r="P1014" s="73">
        <f>VLOOKUP($A1014,'Прайс-Лист'!$A$7:$P$608, 11,0)</f>
        <v>315.49198850000005</v>
      </c>
    </row>
    <row r="1015" spans="1:16" x14ac:dyDescent="0.25">
      <c r="A1015" s="40" t="s">
        <v>759</v>
      </c>
      <c r="B1015" s="44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</row>
    <row r="1016" spans="1:16" s="1" customFormat="1" x14ac:dyDescent="0.25">
      <c r="A1016" s="66" t="s">
        <v>1099</v>
      </c>
      <c r="B1016" s="66" t="s">
        <v>1100</v>
      </c>
      <c r="C1016" s="67" t="s">
        <v>1101</v>
      </c>
      <c r="D1016" s="66" t="s">
        <v>1102</v>
      </c>
      <c r="E1016" s="68" t="s">
        <v>12</v>
      </c>
      <c r="F1016" s="69" t="s">
        <v>1103</v>
      </c>
      <c r="G1016" s="69" t="s">
        <v>1078</v>
      </c>
      <c r="H1016" s="69" t="s">
        <v>1104</v>
      </c>
      <c r="I1016" s="69" t="s">
        <v>1105</v>
      </c>
      <c r="J1016" s="69" t="s">
        <v>1106</v>
      </c>
      <c r="K1016" s="69" t="s">
        <v>1107</v>
      </c>
      <c r="L1016" s="68" t="s">
        <v>1108</v>
      </c>
      <c r="M1016" s="68" t="s">
        <v>1109</v>
      </c>
      <c r="N1016" s="68" t="s">
        <v>1110</v>
      </c>
      <c r="O1016" s="68" t="s">
        <v>10</v>
      </c>
      <c r="P1016" s="68" t="s">
        <v>11</v>
      </c>
    </row>
    <row r="1017" spans="1:16" x14ac:dyDescent="0.25">
      <c r="A1017" s="77" t="s">
        <v>760</v>
      </c>
      <c r="B1017" s="70" t="s">
        <v>715</v>
      </c>
      <c r="C1017" s="77" t="s">
        <v>761</v>
      </c>
      <c r="D1017" s="71" t="s">
        <v>1126</v>
      </c>
      <c r="E1017" s="73" t="str">
        <f>VLOOKUP($A1017,'Прайс-Лист'!$A$7:$P$608, 4,0)</f>
        <v>S-M/L-XL</v>
      </c>
      <c r="F1017" s="88"/>
      <c r="G1017" s="88"/>
      <c r="H1017" s="96"/>
      <c r="I1017" s="96"/>
      <c r="J1017" s="88"/>
      <c r="K1017" s="88"/>
      <c r="L1017" s="72">
        <f>SUM(F1017:K1017)</f>
        <v>0</v>
      </c>
      <c r="M1017" s="73">
        <f>L1017*N1017</f>
        <v>0</v>
      </c>
      <c r="N1017" s="73">
        <f>VLOOKUP($A1017,'Прайс-Лист'!$A$7:$P$608, 7,0)</f>
        <v>13.316485</v>
      </c>
      <c r="O1017" s="73">
        <f>VLOOKUP($A1017,'Прайс-Лист'!$A$7:$P$608, 10,0)</f>
        <v>24.63549725</v>
      </c>
      <c r="P1017" s="73">
        <f>VLOOKUP($A1017,'Прайс-Лист'!$A$7:$P$608, 11,0)</f>
        <v>640.52292850000003</v>
      </c>
    </row>
    <row r="1018" spans="1:16" x14ac:dyDescent="0.25">
      <c r="A1018" s="77" t="s">
        <v>760</v>
      </c>
      <c r="B1018" s="70" t="s">
        <v>715</v>
      </c>
      <c r="C1018" s="77" t="s">
        <v>761</v>
      </c>
      <c r="D1018" s="71" t="s">
        <v>1179</v>
      </c>
      <c r="E1018" s="73" t="str">
        <f>VLOOKUP($A1018,'Прайс-Лист'!$A$7:$P$608, 4,0)</f>
        <v>S-M/L-XL</v>
      </c>
      <c r="F1018" s="88"/>
      <c r="G1018" s="88"/>
      <c r="H1018" s="96"/>
      <c r="I1018" s="96"/>
      <c r="J1018" s="88"/>
      <c r="K1018" s="88"/>
      <c r="L1018" s="72">
        <f t="shared" ref="L1018:L1031" si="106">SUM(F1018:K1018)</f>
        <v>0</v>
      </c>
      <c r="M1018" s="73">
        <f t="shared" ref="M1018:M1031" si="107">L1018*N1018</f>
        <v>0</v>
      </c>
      <c r="N1018" s="73">
        <f>VLOOKUP($A1018,'Прайс-Лист'!$A$7:$P$608, 7,0)</f>
        <v>13.316485</v>
      </c>
      <c r="O1018" s="73">
        <f>VLOOKUP($A1018,'Прайс-Лист'!$A$7:$P$608, 10,0)</f>
        <v>24.63549725</v>
      </c>
      <c r="P1018" s="73">
        <f>VLOOKUP($A1018,'Прайс-Лист'!$A$7:$P$608, 11,0)</f>
        <v>640.52292850000003</v>
      </c>
    </row>
    <row r="1019" spans="1:16" x14ac:dyDescent="0.25">
      <c r="A1019" s="77" t="s">
        <v>763</v>
      </c>
      <c r="B1019" s="70" t="s">
        <v>715</v>
      </c>
      <c r="C1019" s="77" t="s">
        <v>764</v>
      </c>
      <c r="D1019" s="71" t="s">
        <v>1219</v>
      </c>
      <c r="E1019" s="73" t="str">
        <f>VLOOKUP($A1019,'Прайс-Лист'!$A$7:$P$608, 4,0)</f>
        <v>S-M/L-XL</v>
      </c>
      <c r="F1019" s="88"/>
      <c r="G1019" s="88"/>
      <c r="H1019" s="96"/>
      <c r="I1019" s="96"/>
      <c r="J1019" s="88"/>
      <c r="K1019" s="88"/>
      <c r="L1019" s="72">
        <f>SUM(F1019:K1019)</f>
        <v>0</v>
      </c>
      <c r="M1019" s="73">
        <f>L1019*N1019</f>
        <v>0</v>
      </c>
      <c r="N1019" s="73">
        <f>VLOOKUP($A1019,'Прайс-Лист'!$A$7:$P$608, 7,0)</f>
        <v>13.209982499999999</v>
      </c>
      <c r="O1019" s="73">
        <f>VLOOKUP($A1019,'Прайс-Лист'!$A$7:$P$608, 10,0)</f>
        <v>24.438467624999998</v>
      </c>
      <c r="P1019" s="73">
        <f>VLOOKUP($A1019,'Прайс-Лист'!$A$7:$P$608, 11,0)</f>
        <v>635.40015824999989</v>
      </c>
    </row>
    <row r="1020" spans="1:16" x14ac:dyDescent="0.25">
      <c r="A1020" s="77" t="s">
        <v>763</v>
      </c>
      <c r="B1020" s="70" t="s">
        <v>715</v>
      </c>
      <c r="C1020" s="77" t="s">
        <v>764</v>
      </c>
      <c r="D1020" s="71" t="s">
        <v>1220</v>
      </c>
      <c r="E1020" s="73" t="str">
        <f>VLOOKUP($A1020,'Прайс-Лист'!$A$7:$P$608, 4,0)</f>
        <v>S-M/L-XL</v>
      </c>
      <c r="F1020" s="88"/>
      <c r="G1020" s="88"/>
      <c r="H1020" s="96"/>
      <c r="I1020" s="96"/>
      <c r="J1020" s="88"/>
      <c r="K1020" s="88"/>
      <c r="L1020" s="72">
        <f t="shared" si="106"/>
        <v>0</v>
      </c>
      <c r="M1020" s="73">
        <f t="shared" si="107"/>
        <v>0</v>
      </c>
      <c r="N1020" s="73">
        <f>VLOOKUP($A1020,'Прайс-Лист'!$A$7:$P$608, 7,0)</f>
        <v>13.209982499999999</v>
      </c>
      <c r="O1020" s="73">
        <f>VLOOKUP($A1020,'Прайс-Лист'!$A$7:$P$608, 10,0)</f>
        <v>24.438467624999998</v>
      </c>
      <c r="P1020" s="73">
        <f>VLOOKUP($A1020,'Прайс-Лист'!$A$7:$P$608, 11,0)</f>
        <v>635.40015824999989</v>
      </c>
    </row>
    <row r="1021" spans="1:16" x14ac:dyDescent="0.25">
      <c r="A1021" s="77" t="s">
        <v>765</v>
      </c>
      <c r="B1021" s="70" t="s">
        <v>715</v>
      </c>
      <c r="C1021" s="77" t="s">
        <v>766</v>
      </c>
      <c r="D1021" s="71" t="s">
        <v>1113</v>
      </c>
      <c r="E1021" s="73" t="str">
        <f>VLOOKUP($A1021,'Прайс-Лист'!$A$7:$P$608, 4,0)</f>
        <v>S-M/L-XL</v>
      </c>
      <c r="F1021" s="88"/>
      <c r="G1021" s="88"/>
      <c r="H1021" s="96"/>
      <c r="I1021" s="96"/>
      <c r="J1021" s="88"/>
      <c r="K1021" s="88"/>
      <c r="L1021" s="72">
        <f>SUM(F1021:K1021)</f>
        <v>0</v>
      </c>
      <c r="M1021" s="73">
        <f>L1021*N1021</f>
        <v>0</v>
      </c>
      <c r="N1021" s="73">
        <f>VLOOKUP($A1021,'Прайс-Лист'!$A$7:$P$608, 7,0)</f>
        <v>14.552060900000003</v>
      </c>
      <c r="O1021" s="73">
        <f>VLOOKUP($A1021,'Прайс-Лист'!$A$7:$P$608, 10,0)</f>
        <v>26.921312665000006</v>
      </c>
      <c r="P1021" s="73">
        <f>VLOOKUP($A1021,'Прайс-Лист'!$A$7:$P$608, 11,0)</f>
        <v>699.9541292900002</v>
      </c>
    </row>
    <row r="1022" spans="1:16" x14ac:dyDescent="0.25">
      <c r="A1022" s="77" t="s">
        <v>765</v>
      </c>
      <c r="B1022" s="70" t="s">
        <v>715</v>
      </c>
      <c r="C1022" s="77" t="s">
        <v>766</v>
      </c>
      <c r="D1022" s="71" t="s">
        <v>1221</v>
      </c>
      <c r="E1022" s="73" t="str">
        <f>VLOOKUP($A1022,'Прайс-Лист'!$A$7:$P$608, 4,0)</f>
        <v>S-M/L-XL</v>
      </c>
      <c r="F1022" s="88"/>
      <c r="G1022" s="88"/>
      <c r="H1022" s="96"/>
      <c r="I1022" s="96"/>
      <c r="J1022" s="88"/>
      <c r="K1022" s="88"/>
      <c r="L1022" s="72">
        <f>SUM(F1022:K1022)</f>
        <v>0</v>
      </c>
      <c r="M1022" s="73">
        <f>L1022*N1022</f>
        <v>0</v>
      </c>
      <c r="N1022" s="73">
        <f>VLOOKUP($A1022,'Прайс-Лист'!$A$7:$P$608, 7,0)</f>
        <v>14.552060900000003</v>
      </c>
      <c r="O1022" s="73">
        <f>VLOOKUP($A1022,'Прайс-Лист'!$A$7:$P$608, 10,0)</f>
        <v>26.921312665000006</v>
      </c>
      <c r="P1022" s="73">
        <f>VLOOKUP($A1022,'Прайс-Лист'!$A$7:$P$608, 11,0)</f>
        <v>699.9541292900002</v>
      </c>
    </row>
    <row r="1023" spans="1:16" x14ac:dyDescent="0.25">
      <c r="A1023" s="77" t="s">
        <v>765</v>
      </c>
      <c r="B1023" s="70" t="s">
        <v>715</v>
      </c>
      <c r="C1023" s="77" t="s">
        <v>766</v>
      </c>
      <c r="D1023" s="71" t="s">
        <v>1220</v>
      </c>
      <c r="E1023" s="73" t="str">
        <f>VLOOKUP($A1023,'Прайс-Лист'!$A$7:$P$608, 4,0)</f>
        <v>S-M/L-XL</v>
      </c>
      <c r="F1023" s="88"/>
      <c r="G1023" s="88"/>
      <c r="H1023" s="96"/>
      <c r="I1023" s="96"/>
      <c r="J1023" s="88"/>
      <c r="K1023" s="88"/>
      <c r="L1023" s="72">
        <f t="shared" si="106"/>
        <v>0</v>
      </c>
      <c r="M1023" s="73">
        <f t="shared" si="107"/>
        <v>0</v>
      </c>
      <c r="N1023" s="73">
        <f>VLOOKUP($A1023,'Прайс-Лист'!$A$7:$P$608, 7,0)</f>
        <v>14.552060900000003</v>
      </c>
      <c r="O1023" s="73">
        <f>VLOOKUP($A1023,'Прайс-Лист'!$A$7:$P$608, 10,0)</f>
        <v>26.921312665000006</v>
      </c>
      <c r="P1023" s="73">
        <f>VLOOKUP($A1023,'Прайс-Лист'!$A$7:$P$608, 11,0)</f>
        <v>699.9541292900002</v>
      </c>
    </row>
    <row r="1024" spans="1:16" x14ac:dyDescent="0.25">
      <c r="A1024" s="77" t="s">
        <v>765</v>
      </c>
      <c r="B1024" s="70" t="s">
        <v>715</v>
      </c>
      <c r="C1024" s="77" t="s">
        <v>766</v>
      </c>
      <c r="D1024" s="71" t="s">
        <v>1213</v>
      </c>
      <c r="E1024" s="73" t="str">
        <f>VLOOKUP($A1024,'Прайс-Лист'!$A$7:$P$608, 4,0)</f>
        <v>S-M/L-XL</v>
      </c>
      <c r="F1024" s="88"/>
      <c r="G1024" s="88"/>
      <c r="H1024" s="96"/>
      <c r="I1024" s="96"/>
      <c r="J1024" s="88"/>
      <c r="K1024" s="88"/>
      <c r="L1024" s="72">
        <f>SUM(F1024:K1024)</f>
        <v>0</v>
      </c>
      <c r="M1024" s="73">
        <f>L1024*N1024</f>
        <v>0</v>
      </c>
      <c r="N1024" s="73">
        <f>VLOOKUP($A1024,'Прайс-Лист'!$A$7:$P$608, 7,0)</f>
        <v>14.552060900000003</v>
      </c>
      <c r="O1024" s="73">
        <f>VLOOKUP($A1024,'Прайс-Лист'!$A$7:$P$608, 10,0)</f>
        <v>26.921312665000006</v>
      </c>
      <c r="P1024" s="73">
        <f>VLOOKUP($A1024,'Прайс-Лист'!$A$7:$P$608, 11,0)</f>
        <v>699.9541292900002</v>
      </c>
    </row>
    <row r="1025" spans="1:16" x14ac:dyDescent="0.25">
      <c r="A1025" s="77" t="s">
        <v>765</v>
      </c>
      <c r="B1025" s="70" t="s">
        <v>715</v>
      </c>
      <c r="C1025" s="77" t="s">
        <v>766</v>
      </c>
      <c r="D1025" s="71" t="s">
        <v>1222</v>
      </c>
      <c r="E1025" s="73" t="str">
        <f>VLOOKUP($A1025,'Прайс-Лист'!$A$7:$P$608, 4,0)</f>
        <v>S-M/L-XL</v>
      </c>
      <c r="F1025" s="88"/>
      <c r="G1025" s="88"/>
      <c r="H1025" s="96"/>
      <c r="I1025" s="96"/>
      <c r="J1025" s="88"/>
      <c r="K1025" s="88"/>
      <c r="L1025" s="72">
        <f t="shared" si="106"/>
        <v>0</v>
      </c>
      <c r="M1025" s="73">
        <f t="shared" si="107"/>
        <v>0</v>
      </c>
      <c r="N1025" s="73">
        <f>VLOOKUP($A1025,'Прайс-Лист'!$A$7:$P$608, 7,0)</f>
        <v>14.552060900000003</v>
      </c>
      <c r="O1025" s="73">
        <f>VLOOKUP($A1025,'Прайс-Лист'!$A$7:$P$608, 10,0)</f>
        <v>26.921312665000006</v>
      </c>
      <c r="P1025" s="73">
        <f>VLOOKUP($A1025,'Прайс-Лист'!$A$7:$P$608, 11,0)</f>
        <v>699.9541292900002</v>
      </c>
    </row>
    <row r="1026" spans="1:16" x14ac:dyDescent="0.25">
      <c r="A1026" s="77" t="s">
        <v>767</v>
      </c>
      <c r="B1026" s="70" t="s">
        <v>715</v>
      </c>
      <c r="C1026" s="77" t="s">
        <v>768</v>
      </c>
      <c r="D1026" s="71" t="s">
        <v>1220</v>
      </c>
      <c r="E1026" s="73" t="str">
        <f>VLOOKUP($A1026,'Прайс-Лист'!$A$7:$P$608, 4,0)</f>
        <v>One Size</v>
      </c>
      <c r="F1026" s="96"/>
      <c r="G1026" s="88"/>
      <c r="H1026" s="88"/>
      <c r="I1026" s="88"/>
      <c r="J1026" s="88"/>
      <c r="K1026" s="88"/>
      <c r="L1026" s="72">
        <f t="shared" si="106"/>
        <v>0</v>
      </c>
      <c r="M1026" s="73">
        <f t="shared" si="107"/>
        <v>0</v>
      </c>
      <c r="N1026" s="73">
        <f>VLOOKUP($A1026,'Прайс-Лист'!$A$7:$P$608, 7,0)</f>
        <v>12.543203399999999</v>
      </c>
      <c r="O1026" s="73">
        <f>VLOOKUP($A1026,'Прайс-Лист'!$A$7:$P$608, 10,0)</f>
        <v>23.20492629</v>
      </c>
      <c r="P1026" s="73">
        <f>VLOOKUP($A1026,'Прайс-Лист'!$A$7:$P$608, 11,0)</f>
        <v>603.32808353999997</v>
      </c>
    </row>
    <row r="1027" spans="1:16" x14ac:dyDescent="0.25">
      <c r="A1027" s="77" t="s">
        <v>767</v>
      </c>
      <c r="B1027" s="70" t="s">
        <v>715</v>
      </c>
      <c r="C1027" s="77" t="s">
        <v>768</v>
      </c>
      <c r="D1027" s="71" t="s">
        <v>1113</v>
      </c>
      <c r="E1027" s="73" t="str">
        <f>VLOOKUP($A1027,'Прайс-Лист'!$A$7:$P$608, 4,0)</f>
        <v>One Size</v>
      </c>
      <c r="F1027" s="96"/>
      <c r="G1027" s="88"/>
      <c r="H1027" s="88"/>
      <c r="I1027" s="88"/>
      <c r="J1027" s="88"/>
      <c r="K1027" s="88"/>
      <c r="L1027" s="72">
        <f>SUM(F1027:K1027)</f>
        <v>0</v>
      </c>
      <c r="M1027" s="73">
        <f>L1027*N1027</f>
        <v>0</v>
      </c>
      <c r="N1027" s="73">
        <f>VLOOKUP($A1027,'Прайс-Лист'!$A$7:$P$608, 7,0)</f>
        <v>12.543203399999999</v>
      </c>
      <c r="O1027" s="73">
        <f>VLOOKUP($A1027,'Прайс-Лист'!$A$7:$P$608, 10,0)</f>
        <v>23.20492629</v>
      </c>
      <c r="P1027" s="73">
        <f>VLOOKUP($A1027,'Прайс-Лист'!$A$7:$P$608, 11,0)</f>
        <v>603.32808353999997</v>
      </c>
    </row>
    <row r="1028" spans="1:16" x14ac:dyDescent="0.25">
      <c r="A1028" s="77" t="s">
        <v>767</v>
      </c>
      <c r="B1028" s="70" t="s">
        <v>715</v>
      </c>
      <c r="C1028" s="77" t="s">
        <v>768</v>
      </c>
      <c r="D1028" s="71" t="s">
        <v>1219</v>
      </c>
      <c r="E1028" s="73" t="str">
        <f>VLOOKUP($A1028,'Прайс-Лист'!$A$7:$P$608, 4,0)</f>
        <v>One Size</v>
      </c>
      <c r="F1028" s="96"/>
      <c r="G1028" s="88"/>
      <c r="H1028" s="88"/>
      <c r="I1028" s="88"/>
      <c r="J1028" s="88"/>
      <c r="K1028" s="88"/>
      <c r="L1028" s="72">
        <f t="shared" si="106"/>
        <v>0</v>
      </c>
      <c r="M1028" s="73">
        <f t="shared" si="107"/>
        <v>0</v>
      </c>
      <c r="N1028" s="73">
        <f>VLOOKUP($A1028,'Прайс-Лист'!$A$7:$P$608, 7,0)</f>
        <v>12.543203399999999</v>
      </c>
      <c r="O1028" s="73">
        <f>VLOOKUP($A1028,'Прайс-Лист'!$A$7:$P$608, 10,0)</f>
        <v>23.20492629</v>
      </c>
      <c r="P1028" s="73">
        <f>VLOOKUP($A1028,'Прайс-Лист'!$A$7:$P$608, 11,0)</f>
        <v>603.32808353999997</v>
      </c>
    </row>
    <row r="1029" spans="1:16" x14ac:dyDescent="0.25">
      <c r="A1029" s="77" t="s">
        <v>769</v>
      </c>
      <c r="B1029" s="70" t="s">
        <v>715</v>
      </c>
      <c r="C1029" s="77" t="s">
        <v>770</v>
      </c>
      <c r="D1029" s="71" t="s">
        <v>1223</v>
      </c>
      <c r="E1029" s="73" t="str">
        <f>VLOOKUP($A1029,'Прайс-Лист'!$A$7:$P$608, 4,0)</f>
        <v>One Size</v>
      </c>
      <c r="F1029" s="96"/>
      <c r="G1029" s="88"/>
      <c r="H1029" s="88"/>
      <c r="I1029" s="88"/>
      <c r="J1029" s="88"/>
      <c r="K1029" s="88"/>
      <c r="L1029" s="72">
        <f>SUM(F1029:K1029)</f>
        <v>0</v>
      </c>
      <c r="M1029" s="73">
        <f>L1029*N1029</f>
        <v>0</v>
      </c>
      <c r="N1029" s="73">
        <f>VLOOKUP($A1029,'Прайс-Лист'!$A$7:$P$608, 7,0)</f>
        <v>15.7698619</v>
      </c>
      <c r="O1029" s="73">
        <f>VLOOKUP($A1029,'Прайс-Лист'!$A$7:$P$608, 10,0)</f>
        <v>29.174244515000002</v>
      </c>
      <c r="P1029" s="73">
        <f>VLOOKUP($A1029,'Прайс-Лист'!$A$7:$P$608, 11,0)</f>
        <v>758.53035739000006</v>
      </c>
    </row>
    <row r="1030" spans="1:16" x14ac:dyDescent="0.25">
      <c r="A1030" s="77" t="s">
        <v>769</v>
      </c>
      <c r="B1030" s="70" t="s">
        <v>715</v>
      </c>
      <c r="C1030" s="77" t="s">
        <v>770</v>
      </c>
      <c r="D1030" s="71" t="s">
        <v>1224</v>
      </c>
      <c r="E1030" s="73" t="str">
        <f>VLOOKUP($A1030,'Прайс-Лист'!$A$7:$P$608, 4,0)</f>
        <v>One Size</v>
      </c>
      <c r="F1030" s="96"/>
      <c r="G1030" s="88"/>
      <c r="H1030" s="88"/>
      <c r="I1030" s="88"/>
      <c r="J1030" s="88"/>
      <c r="K1030" s="88"/>
      <c r="L1030" s="72">
        <f t="shared" si="106"/>
        <v>0</v>
      </c>
      <c r="M1030" s="73">
        <f t="shared" si="107"/>
        <v>0</v>
      </c>
      <c r="N1030" s="73">
        <f>VLOOKUP($A1030,'Прайс-Лист'!$A$7:$P$608, 7,0)</f>
        <v>15.7698619</v>
      </c>
      <c r="O1030" s="73">
        <f>VLOOKUP($A1030,'Прайс-Лист'!$A$7:$P$608, 10,0)</f>
        <v>29.174244515000002</v>
      </c>
      <c r="P1030" s="73">
        <f>VLOOKUP($A1030,'Прайс-Лист'!$A$7:$P$608, 11,0)</f>
        <v>758.53035739000006</v>
      </c>
    </row>
    <row r="1031" spans="1:16" x14ac:dyDescent="0.25">
      <c r="A1031" s="77" t="s">
        <v>771</v>
      </c>
      <c r="B1031" s="70" t="s">
        <v>715</v>
      </c>
      <c r="C1031" s="77" t="s">
        <v>772</v>
      </c>
      <c r="D1031" s="71" t="s">
        <v>1162</v>
      </c>
      <c r="E1031" s="73" t="str">
        <f>VLOOKUP($A1031,'Прайс-Лист'!$A$7:$P$608, 4,0)</f>
        <v>S-M/L-XL</v>
      </c>
      <c r="F1031" s="88"/>
      <c r="G1031" s="88"/>
      <c r="H1031" s="96"/>
      <c r="I1031" s="96"/>
      <c r="J1031" s="88"/>
      <c r="K1031" s="88"/>
      <c r="L1031" s="72">
        <f t="shared" si="106"/>
        <v>0</v>
      </c>
      <c r="M1031" s="73">
        <f t="shared" si="107"/>
        <v>0</v>
      </c>
      <c r="N1031" s="73">
        <f>VLOOKUP($A1031,'Прайс-Лист'!$A$7:$P$608, 7,0)</f>
        <v>16.591767400000002</v>
      </c>
      <c r="O1031" s="73">
        <f>VLOOKUP($A1031,'Прайс-Лист'!$A$7:$P$608, 10,0)</f>
        <v>30.694769690000005</v>
      </c>
      <c r="P1031" s="73">
        <f>VLOOKUP($A1031,'Прайс-Лист'!$A$7:$P$608, 11,0)</f>
        <v>798.06401194000011</v>
      </c>
    </row>
    <row r="1032" spans="1:16" x14ac:dyDescent="0.25">
      <c r="A1032" s="43" t="s">
        <v>773</v>
      </c>
      <c r="B1032" s="75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</row>
    <row r="1033" spans="1:16" x14ac:dyDescent="0.25">
      <c r="A1033" s="40" t="s">
        <v>774</v>
      </c>
      <c r="B1033" s="44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</row>
    <row r="1034" spans="1:16" x14ac:dyDescent="0.25">
      <c r="A1034" s="70" t="s">
        <v>775</v>
      </c>
      <c r="B1034" s="77" t="s">
        <v>773</v>
      </c>
      <c r="C1034" s="77" t="s">
        <v>776</v>
      </c>
      <c r="D1034" s="71" t="s">
        <v>1225</v>
      </c>
      <c r="E1034" s="73" t="str">
        <f>VLOOKUP($A1034,'Прайс-Лист'!$A$7:$P$608, 4,0)</f>
        <v>One Size</v>
      </c>
      <c r="F1034" s="96"/>
      <c r="G1034" s="88"/>
      <c r="H1034" s="88"/>
      <c r="I1034" s="88"/>
      <c r="J1034" s="88"/>
      <c r="K1034" s="88"/>
      <c r="L1034" s="72">
        <f>SUM(F1034:K1034)</f>
        <v>0</v>
      </c>
      <c r="M1034" s="73">
        <f>L1034*N1034</f>
        <v>0</v>
      </c>
      <c r="N1034" s="73">
        <f>VLOOKUP($A1034,'Прайс-Лист'!$A$7:$P$608, 7,0)</f>
        <v>3.3023119999999992</v>
      </c>
      <c r="O1034" s="73">
        <f>VLOOKUP($A1034,'Прайс-Лист'!$A$7:$P$608, 10,0)</f>
        <v>6.1092771999999993</v>
      </c>
      <c r="P1034" s="73">
        <f>VLOOKUP($A1034,'Прайс-Лист'!$A$7:$P$608, 11,0)</f>
        <v>158.84120719999999</v>
      </c>
    </row>
    <row r="1035" spans="1:16" x14ac:dyDescent="0.25">
      <c r="A1035" s="70" t="s">
        <v>775</v>
      </c>
      <c r="B1035" s="77" t="s">
        <v>773</v>
      </c>
      <c r="C1035" s="77" t="s">
        <v>776</v>
      </c>
      <c r="D1035" s="71" t="s">
        <v>1111</v>
      </c>
      <c r="E1035" s="73" t="str">
        <f>VLOOKUP($A1035,'Прайс-Лист'!$A$7:$P$608, 4,0)</f>
        <v>One Size</v>
      </c>
      <c r="F1035" s="96"/>
      <c r="G1035" s="88"/>
      <c r="H1035" s="88"/>
      <c r="I1035" s="88"/>
      <c r="J1035" s="88"/>
      <c r="K1035" s="88"/>
      <c r="L1035" s="72">
        <f>SUM(F1035:K1035)</f>
        <v>0</v>
      </c>
      <c r="M1035" s="73">
        <f>L1035*N1035</f>
        <v>0</v>
      </c>
      <c r="N1035" s="73">
        <f>VLOOKUP($A1035,'Прайс-Лист'!$A$7:$P$608, 7,0)</f>
        <v>3.3023119999999992</v>
      </c>
      <c r="O1035" s="73">
        <f>VLOOKUP($A1035,'Прайс-Лист'!$A$7:$P$608, 10,0)</f>
        <v>6.1092771999999993</v>
      </c>
      <c r="P1035" s="73">
        <f>VLOOKUP($A1035,'Прайс-Лист'!$A$7:$P$608, 11,0)</f>
        <v>158.84120719999999</v>
      </c>
    </row>
    <row r="1036" spans="1:16" x14ac:dyDescent="0.25">
      <c r="A1036" s="70" t="s">
        <v>775</v>
      </c>
      <c r="B1036" s="77" t="s">
        <v>773</v>
      </c>
      <c r="C1036" s="77" t="s">
        <v>776</v>
      </c>
      <c r="D1036" s="71" t="s">
        <v>1135</v>
      </c>
      <c r="E1036" s="73" t="str">
        <f>VLOOKUP($A1036,'Прайс-Лист'!$A$7:$P$608, 4,0)</f>
        <v>One Size</v>
      </c>
      <c r="F1036" s="96"/>
      <c r="G1036" s="88"/>
      <c r="H1036" s="88"/>
      <c r="I1036" s="88"/>
      <c r="J1036" s="88"/>
      <c r="K1036" s="88"/>
      <c r="L1036" s="72">
        <f>SUM(F1036:K1036)</f>
        <v>0</v>
      </c>
      <c r="M1036" s="73">
        <f>L1036*N1036</f>
        <v>0</v>
      </c>
      <c r="N1036" s="73">
        <f>VLOOKUP($A1036,'Прайс-Лист'!$A$7:$P$608, 7,0)</f>
        <v>3.3023119999999992</v>
      </c>
      <c r="O1036" s="73">
        <f>VLOOKUP($A1036,'Прайс-Лист'!$A$7:$P$608, 10,0)</f>
        <v>6.1092771999999993</v>
      </c>
      <c r="P1036" s="73">
        <f>VLOOKUP($A1036,'Прайс-Лист'!$A$7:$P$608, 11,0)</f>
        <v>158.84120719999999</v>
      </c>
    </row>
    <row r="1037" spans="1:16" x14ac:dyDescent="0.25">
      <c r="A1037" s="70" t="s">
        <v>775</v>
      </c>
      <c r="B1037" s="77" t="s">
        <v>773</v>
      </c>
      <c r="C1037" s="77" t="s">
        <v>776</v>
      </c>
      <c r="D1037" s="71" t="s">
        <v>1123</v>
      </c>
      <c r="E1037" s="73" t="str">
        <f>VLOOKUP($A1037,'Прайс-Лист'!$A$7:$P$608, 4,0)</f>
        <v>One Size</v>
      </c>
      <c r="F1037" s="96"/>
      <c r="G1037" s="88"/>
      <c r="H1037" s="88"/>
      <c r="I1037" s="88"/>
      <c r="J1037" s="88"/>
      <c r="K1037" s="88"/>
      <c r="L1037" s="72">
        <f t="shared" ref="L1037:L1044" si="108">SUM(F1037:K1037)</f>
        <v>0</v>
      </c>
      <c r="M1037" s="73">
        <f t="shared" ref="M1037:M1044" si="109">L1037*N1037</f>
        <v>0</v>
      </c>
      <c r="N1037" s="73">
        <f>VLOOKUP($A1037,'Прайс-Лист'!$A$7:$P$608, 7,0)</f>
        <v>3.3023119999999992</v>
      </c>
      <c r="O1037" s="73">
        <f>VLOOKUP($A1037,'Прайс-Лист'!$A$7:$P$608, 10,0)</f>
        <v>6.1092771999999993</v>
      </c>
      <c r="P1037" s="73">
        <f>VLOOKUP($A1037,'Прайс-Лист'!$A$7:$P$608, 11,0)</f>
        <v>158.84120719999999</v>
      </c>
    </row>
    <row r="1038" spans="1:16" x14ac:dyDescent="0.25">
      <c r="A1038" s="82" t="s">
        <v>777</v>
      </c>
      <c r="B1038" s="82" t="s">
        <v>773</v>
      </c>
      <c r="C1038" s="82" t="s">
        <v>778</v>
      </c>
      <c r="D1038" s="83" t="s">
        <v>1129</v>
      </c>
      <c r="E1038" s="84" t="str">
        <f>VLOOKUP($A1038,'Прайс-Лист'!$A$7:$P$608, 4,0)</f>
        <v>One Size</v>
      </c>
      <c r="F1038" s="95"/>
      <c r="G1038" s="88"/>
      <c r="H1038" s="88"/>
      <c r="I1038" s="88"/>
      <c r="J1038" s="88"/>
      <c r="K1038" s="88"/>
      <c r="L1038" s="85">
        <f t="shared" si="108"/>
        <v>0</v>
      </c>
      <c r="M1038" s="84">
        <f t="shared" si="109"/>
        <v>0</v>
      </c>
      <c r="N1038" s="84">
        <f>VLOOKUP($A1038,'Прайс-Лист'!$A$7:$P$608, 7,0)</f>
        <v>6.0328194225000003</v>
      </c>
      <c r="O1038" s="84">
        <f>VLOOKUP($A1038,'Прайс-Лист'!$A$7:$P$608, 10,0)</f>
        <v>11.160715931625001</v>
      </c>
      <c r="P1038" s="84">
        <f>VLOOKUP($A1038,'Прайс-Лист'!$A$7:$P$608, 11,0)</f>
        <v>290.17861422225002</v>
      </c>
    </row>
    <row r="1039" spans="1:16" x14ac:dyDescent="0.25">
      <c r="A1039" s="82" t="s">
        <v>777</v>
      </c>
      <c r="B1039" s="82" t="s">
        <v>773</v>
      </c>
      <c r="C1039" s="82" t="s">
        <v>778</v>
      </c>
      <c r="D1039" s="83" t="s">
        <v>1171</v>
      </c>
      <c r="E1039" s="84" t="str">
        <f>VLOOKUP($A1039,'Прайс-Лист'!$A$7:$P$608, 4,0)</f>
        <v>One Size</v>
      </c>
      <c r="F1039" s="95"/>
      <c r="G1039" s="88"/>
      <c r="H1039" s="88"/>
      <c r="I1039" s="88"/>
      <c r="J1039" s="88"/>
      <c r="K1039" s="88"/>
      <c r="L1039" s="85">
        <f>SUM(F1039:K1039)</f>
        <v>0</v>
      </c>
      <c r="M1039" s="84">
        <f>L1039*N1039</f>
        <v>0</v>
      </c>
      <c r="N1039" s="84">
        <f>VLOOKUP($A1039,'Прайс-Лист'!$A$7:$P$608, 7,0)</f>
        <v>6.0328194225000003</v>
      </c>
      <c r="O1039" s="84">
        <f>VLOOKUP($A1039,'Прайс-Лист'!$A$7:$P$608, 10,0)</f>
        <v>11.160715931625001</v>
      </c>
      <c r="P1039" s="84">
        <f>VLOOKUP($A1039,'Прайс-Лист'!$A$7:$P$608, 11,0)</f>
        <v>290.17861422225002</v>
      </c>
    </row>
    <row r="1040" spans="1:16" x14ac:dyDescent="0.25">
      <c r="A1040" s="82" t="s">
        <v>777</v>
      </c>
      <c r="B1040" s="82" t="s">
        <v>773</v>
      </c>
      <c r="C1040" s="82" t="s">
        <v>778</v>
      </c>
      <c r="D1040" s="83" t="s">
        <v>1155</v>
      </c>
      <c r="E1040" s="84" t="str">
        <f>VLOOKUP($A1040,'Прайс-Лист'!$A$7:$P$608, 4,0)</f>
        <v>One Size</v>
      </c>
      <c r="F1040" s="95"/>
      <c r="G1040" s="88"/>
      <c r="H1040" s="88"/>
      <c r="I1040" s="88"/>
      <c r="J1040" s="88"/>
      <c r="K1040" s="88"/>
      <c r="L1040" s="85">
        <f t="shared" si="108"/>
        <v>0</v>
      </c>
      <c r="M1040" s="84">
        <f t="shared" si="109"/>
        <v>0</v>
      </c>
      <c r="N1040" s="84">
        <f>VLOOKUP($A1040,'Прайс-Лист'!$A$7:$P$608, 7,0)</f>
        <v>6.0328194225000003</v>
      </c>
      <c r="O1040" s="84">
        <f>VLOOKUP($A1040,'Прайс-Лист'!$A$7:$P$608, 10,0)</f>
        <v>11.160715931625001</v>
      </c>
      <c r="P1040" s="84">
        <f>VLOOKUP($A1040,'Прайс-Лист'!$A$7:$P$608, 11,0)</f>
        <v>290.17861422225002</v>
      </c>
    </row>
    <row r="1041" spans="1:16" x14ac:dyDescent="0.25">
      <c r="A1041" s="70" t="s">
        <v>779</v>
      </c>
      <c r="B1041" s="77" t="s">
        <v>773</v>
      </c>
      <c r="C1041" s="77" t="s">
        <v>780</v>
      </c>
      <c r="D1041" s="71" t="s">
        <v>1162</v>
      </c>
      <c r="E1041" s="73" t="str">
        <f>VLOOKUP($A1041,'Прайс-Лист'!$A$7:$P$608, 4,0)</f>
        <v>One Size</v>
      </c>
      <c r="F1041" s="96"/>
      <c r="G1041" s="88"/>
      <c r="H1041" s="88"/>
      <c r="I1041" s="88"/>
      <c r="J1041" s="88"/>
      <c r="K1041" s="88"/>
      <c r="L1041" s="72">
        <f t="shared" si="108"/>
        <v>0</v>
      </c>
      <c r="M1041" s="73">
        <f t="shared" si="109"/>
        <v>0</v>
      </c>
      <c r="N1041" s="73">
        <f>VLOOKUP($A1041,'Прайс-Лист'!$A$7:$P$608, 7,0)</f>
        <v>4.1242175000000003</v>
      </c>
      <c r="O1041" s="73">
        <f>VLOOKUP($A1041,'Прайс-Лист'!$A$7:$P$608, 10,0)</f>
        <v>7.6298023750000006</v>
      </c>
      <c r="P1041" s="73">
        <f>VLOOKUP($A1041,'Прайс-Лист'!$A$7:$P$608, 11,0)</f>
        <v>198.37486175000001</v>
      </c>
    </row>
    <row r="1042" spans="1:16" x14ac:dyDescent="0.25">
      <c r="A1042" s="70" t="s">
        <v>779</v>
      </c>
      <c r="B1042" s="77" t="s">
        <v>773</v>
      </c>
      <c r="C1042" s="77" t="s">
        <v>780</v>
      </c>
      <c r="D1042" s="71" t="s">
        <v>1123</v>
      </c>
      <c r="E1042" s="73" t="str">
        <f>VLOOKUP($A1042,'Прайс-Лист'!$A$7:$P$608, 4,0)</f>
        <v>One Size</v>
      </c>
      <c r="F1042" s="96"/>
      <c r="G1042" s="88"/>
      <c r="H1042" s="88"/>
      <c r="I1042" s="88"/>
      <c r="J1042" s="88"/>
      <c r="K1042" s="88"/>
      <c r="L1042" s="72">
        <f>SUM(F1042:K1042)</f>
        <v>0</v>
      </c>
      <c r="M1042" s="73">
        <f>L1042*N1042</f>
        <v>0</v>
      </c>
      <c r="N1042" s="73">
        <f>VLOOKUP($A1042,'Прайс-Лист'!$A$7:$P$608, 7,0)</f>
        <v>4.1242175000000003</v>
      </c>
      <c r="O1042" s="73">
        <f>VLOOKUP($A1042,'Прайс-Лист'!$A$7:$P$608, 10,0)</f>
        <v>7.6298023750000006</v>
      </c>
      <c r="P1042" s="73">
        <f>VLOOKUP($A1042,'Прайс-Лист'!$A$7:$P$608, 11,0)</f>
        <v>198.37486175000001</v>
      </c>
    </row>
    <row r="1043" spans="1:16" x14ac:dyDescent="0.25">
      <c r="A1043" s="70" t="s">
        <v>779</v>
      </c>
      <c r="B1043" s="77" t="s">
        <v>773</v>
      </c>
      <c r="C1043" s="77" t="s">
        <v>780</v>
      </c>
      <c r="D1043" s="71" t="s">
        <v>1226</v>
      </c>
      <c r="E1043" s="73" t="str">
        <f>VLOOKUP($A1043,'Прайс-Лист'!$A$7:$P$608, 4,0)</f>
        <v>One Size</v>
      </c>
      <c r="F1043" s="96"/>
      <c r="G1043" s="88"/>
      <c r="H1043" s="88"/>
      <c r="I1043" s="88"/>
      <c r="J1043" s="88"/>
      <c r="K1043" s="88"/>
      <c r="L1043" s="72">
        <f>SUM(F1043:K1043)</f>
        <v>0</v>
      </c>
      <c r="M1043" s="73">
        <f>L1043*N1043</f>
        <v>0</v>
      </c>
      <c r="N1043" s="73">
        <f>VLOOKUP($A1043,'Прайс-Лист'!$A$7:$P$608, 7,0)</f>
        <v>4.1242175000000003</v>
      </c>
      <c r="O1043" s="73">
        <f>VLOOKUP($A1043,'Прайс-Лист'!$A$7:$P$608, 10,0)</f>
        <v>7.6298023750000006</v>
      </c>
      <c r="P1043" s="73">
        <f>VLOOKUP($A1043,'Прайс-Лист'!$A$7:$P$608, 11,0)</f>
        <v>198.37486175000001</v>
      </c>
    </row>
    <row r="1044" spans="1:16" x14ac:dyDescent="0.25">
      <c r="A1044" s="70" t="s">
        <v>779</v>
      </c>
      <c r="B1044" s="77" t="s">
        <v>773</v>
      </c>
      <c r="C1044" s="77" t="s">
        <v>780</v>
      </c>
      <c r="D1044" s="71" t="s">
        <v>1114</v>
      </c>
      <c r="E1044" s="73" t="str">
        <f>VLOOKUP($A1044,'Прайс-Лист'!$A$7:$P$608, 4,0)</f>
        <v>One Size</v>
      </c>
      <c r="F1044" s="96"/>
      <c r="G1044" s="88"/>
      <c r="H1044" s="88"/>
      <c r="I1044" s="88"/>
      <c r="J1044" s="88"/>
      <c r="K1044" s="88"/>
      <c r="L1044" s="72">
        <f t="shared" si="108"/>
        <v>0</v>
      </c>
      <c r="M1044" s="73">
        <f t="shared" si="109"/>
        <v>0</v>
      </c>
      <c r="N1044" s="73">
        <f>VLOOKUP($A1044,'Прайс-Лист'!$A$7:$P$608, 7,0)</f>
        <v>4.1242175000000003</v>
      </c>
      <c r="O1044" s="73">
        <f>VLOOKUP($A1044,'Прайс-Лист'!$A$7:$P$608, 10,0)</f>
        <v>7.6298023750000006</v>
      </c>
      <c r="P1044" s="73">
        <f>VLOOKUP($A1044,'Прайс-Лист'!$A$7:$P$608, 11,0)</f>
        <v>198.37486175000001</v>
      </c>
    </row>
    <row r="1045" spans="1:16" x14ac:dyDescent="0.25">
      <c r="A1045" s="44" t="s">
        <v>781</v>
      </c>
      <c r="B1045" s="44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</row>
    <row r="1046" spans="1:16" x14ac:dyDescent="0.25">
      <c r="A1046" s="77" t="s">
        <v>782</v>
      </c>
      <c r="B1046" s="77" t="s">
        <v>773</v>
      </c>
      <c r="C1046" s="77" t="s">
        <v>783</v>
      </c>
      <c r="D1046" s="71" t="s">
        <v>1113</v>
      </c>
      <c r="E1046" s="73" t="str">
        <f>VLOOKUP($A1046,'Прайс-Лист'!$A$7:$P$608, 4,0)</f>
        <v>One Size</v>
      </c>
      <c r="F1046" s="96"/>
      <c r="G1046" s="88"/>
      <c r="H1046" s="88"/>
      <c r="I1046" s="88"/>
      <c r="J1046" s="88"/>
      <c r="K1046" s="88"/>
      <c r="L1046" s="72">
        <f t="shared" ref="L1046:L1051" si="110">SUM(F1046:K1046)</f>
        <v>0</v>
      </c>
      <c r="M1046" s="73">
        <f t="shared" ref="M1046:M1051" si="111">L1046*N1046</f>
        <v>0</v>
      </c>
      <c r="N1046" s="73">
        <f>VLOOKUP($A1046,'Прайс-Лист'!$A$7:$P$608, 7,0)</f>
        <v>13.742494999999998</v>
      </c>
      <c r="O1046" s="73">
        <f>VLOOKUP($A1046,'Прайс-Лист'!$A$7:$P$608, 10,0)</f>
        <v>25.423615749999996</v>
      </c>
      <c r="P1046" s="73">
        <f>VLOOKUP($A1046,'Прайс-Лист'!$A$7:$P$608, 11,0)</f>
        <v>661.01400949999993</v>
      </c>
    </row>
    <row r="1047" spans="1:16" x14ac:dyDescent="0.25">
      <c r="A1047" s="77" t="s">
        <v>784</v>
      </c>
      <c r="B1047" s="77" t="s">
        <v>773</v>
      </c>
      <c r="C1047" s="77" t="s">
        <v>785</v>
      </c>
      <c r="D1047" s="71" t="s">
        <v>1179</v>
      </c>
      <c r="E1047" s="73" t="str">
        <f>VLOOKUP($A1047,'Прайс-Лист'!$A$7:$P$608, 4,0)</f>
        <v>One Size</v>
      </c>
      <c r="F1047" s="96"/>
      <c r="G1047" s="88"/>
      <c r="H1047" s="88"/>
      <c r="I1047" s="88"/>
      <c r="J1047" s="88"/>
      <c r="K1047" s="88"/>
      <c r="L1047" s="72">
        <f t="shared" si="110"/>
        <v>0</v>
      </c>
      <c r="M1047" s="73">
        <f t="shared" si="111"/>
        <v>0</v>
      </c>
      <c r="N1047" s="73">
        <f>VLOOKUP($A1047,'Прайс-Лист'!$A$7:$P$608, 7,0)</f>
        <v>9.6182774999999996</v>
      </c>
      <c r="O1047" s="73">
        <f>VLOOKUP($A1047,'Прайс-Лист'!$A$7:$P$608, 10,0)</f>
        <v>17.793813374999999</v>
      </c>
      <c r="P1047" s="73">
        <f>VLOOKUP($A1047,'Прайс-Лист'!$A$7:$P$608, 11,0)</f>
        <v>462.63914775000001</v>
      </c>
    </row>
    <row r="1048" spans="1:16" x14ac:dyDescent="0.25">
      <c r="A1048" s="77" t="s">
        <v>784</v>
      </c>
      <c r="B1048" s="77" t="s">
        <v>773</v>
      </c>
      <c r="C1048" s="77" t="s">
        <v>785</v>
      </c>
      <c r="D1048" s="71" t="s">
        <v>1227</v>
      </c>
      <c r="E1048" s="73" t="str">
        <f>VLOOKUP($A1048,'Прайс-Лист'!$A$7:$P$608, 4,0)</f>
        <v>One Size</v>
      </c>
      <c r="F1048" s="96"/>
      <c r="G1048" s="88"/>
      <c r="H1048" s="88"/>
      <c r="I1048" s="88"/>
      <c r="J1048" s="88"/>
      <c r="K1048" s="88"/>
      <c r="L1048" s="72">
        <f>SUM(F1048:K1048)</f>
        <v>0</v>
      </c>
      <c r="M1048" s="73">
        <f>L1048*N1048</f>
        <v>0</v>
      </c>
      <c r="N1048" s="73">
        <f>VLOOKUP($A1048,'Прайс-Лист'!$A$7:$P$608, 7,0)</f>
        <v>9.6182774999999996</v>
      </c>
      <c r="O1048" s="73">
        <f>VLOOKUP($A1048,'Прайс-Лист'!$A$7:$P$608, 10,0)</f>
        <v>17.793813374999999</v>
      </c>
      <c r="P1048" s="73">
        <f>VLOOKUP($A1048,'Прайс-Лист'!$A$7:$P$608, 11,0)</f>
        <v>462.63914775000001</v>
      </c>
    </row>
    <row r="1049" spans="1:16" x14ac:dyDescent="0.25">
      <c r="A1049" s="77" t="s">
        <v>784</v>
      </c>
      <c r="B1049" s="77" t="s">
        <v>773</v>
      </c>
      <c r="C1049" s="77" t="s">
        <v>785</v>
      </c>
      <c r="D1049" s="71" t="s">
        <v>1115</v>
      </c>
      <c r="E1049" s="73" t="str">
        <f>VLOOKUP($A1049,'Прайс-Лист'!$A$7:$P$608, 4,0)</f>
        <v>One Size</v>
      </c>
      <c r="F1049" s="96"/>
      <c r="G1049" s="88"/>
      <c r="H1049" s="88"/>
      <c r="I1049" s="88"/>
      <c r="J1049" s="88"/>
      <c r="K1049" s="88"/>
      <c r="L1049" s="72">
        <f t="shared" si="110"/>
        <v>0</v>
      </c>
      <c r="M1049" s="73">
        <f t="shared" si="111"/>
        <v>0</v>
      </c>
      <c r="N1049" s="73">
        <f>VLOOKUP($A1049,'Прайс-Лист'!$A$7:$P$608, 7,0)</f>
        <v>9.6182774999999996</v>
      </c>
      <c r="O1049" s="73">
        <f>VLOOKUP($A1049,'Прайс-Лист'!$A$7:$P$608, 10,0)</f>
        <v>17.793813374999999</v>
      </c>
      <c r="P1049" s="73">
        <f>VLOOKUP($A1049,'Прайс-Лист'!$A$7:$P$608, 11,0)</f>
        <v>462.63914775000001</v>
      </c>
    </row>
    <row r="1050" spans="1:16" x14ac:dyDescent="0.25">
      <c r="A1050" s="77" t="s">
        <v>786</v>
      </c>
      <c r="B1050" s="77" t="s">
        <v>773</v>
      </c>
      <c r="C1050" s="77" t="s">
        <v>787</v>
      </c>
      <c r="D1050" s="71" t="s">
        <v>1179</v>
      </c>
      <c r="E1050" s="73" t="str">
        <f>VLOOKUP($A1050,'Прайс-Лист'!$A$7:$P$608, 4,0)</f>
        <v>One Size</v>
      </c>
      <c r="F1050" s="96"/>
      <c r="G1050" s="88"/>
      <c r="H1050" s="88"/>
      <c r="I1050" s="88"/>
      <c r="J1050" s="88"/>
      <c r="K1050" s="88"/>
      <c r="L1050" s="72">
        <f>SUM(F1050:K1050)</f>
        <v>0</v>
      </c>
      <c r="M1050" s="73">
        <f>L1050*N1050</f>
        <v>0</v>
      </c>
      <c r="N1050" s="73">
        <f>VLOOKUP($A1050,'Прайс-Лист'!$A$7:$P$608, 7,0)</f>
        <v>9.8312825000000004</v>
      </c>
      <c r="O1050" s="73">
        <f>VLOOKUP($A1050,'Прайс-Лист'!$A$7:$P$608, 10,0)</f>
        <v>18.187872625000001</v>
      </c>
      <c r="P1050" s="73">
        <f>VLOOKUP($A1050,'Прайс-Лист'!$A$7:$P$608, 11,0)</f>
        <v>472.88468825000001</v>
      </c>
    </row>
    <row r="1051" spans="1:16" x14ac:dyDescent="0.25">
      <c r="A1051" s="77" t="s">
        <v>786</v>
      </c>
      <c r="B1051" s="77" t="s">
        <v>773</v>
      </c>
      <c r="C1051" s="77" t="s">
        <v>787</v>
      </c>
      <c r="D1051" s="71" t="s">
        <v>1227</v>
      </c>
      <c r="E1051" s="73" t="str">
        <f>VLOOKUP($A1051,'Прайс-Лист'!$A$7:$P$608, 4,0)</f>
        <v>One Size</v>
      </c>
      <c r="F1051" s="96"/>
      <c r="G1051" s="88"/>
      <c r="H1051" s="88"/>
      <c r="I1051" s="88"/>
      <c r="J1051" s="88"/>
      <c r="K1051" s="88"/>
      <c r="L1051" s="72">
        <f t="shared" si="110"/>
        <v>0</v>
      </c>
      <c r="M1051" s="73">
        <f t="shared" si="111"/>
        <v>0</v>
      </c>
      <c r="N1051" s="73">
        <f>VLOOKUP($A1051,'Прайс-Лист'!$A$7:$P$608, 7,0)</f>
        <v>9.8312825000000004</v>
      </c>
      <c r="O1051" s="73">
        <f>VLOOKUP($A1051,'Прайс-Лист'!$A$7:$P$608, 10,0)</f>
        <v>18.187872625000001</v>
      </c>
      <c r="P1051" s="73">
        <f>VLOOKUP($A1051,'Прайс-Лист'!$A$7:$P$608, 11,0)</f>
        <v>472.88468825000001</v>
      </c>
    </row>
    <row r="1052" spans="1:16" x14ac:dyDescent="0.25">
      <c r="A1052" s="44" t="s">
        <v>788</v>
      </c>
      <c r="B1052" s="44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</row>
    <row r="1053" spans="1:16" s="1" customFormat="1" x14ac:dyDescent="0.25">
      <c r="A1053" s="66" t="s">
        <v>1099</v>
      </c>
      <c r="B1053" s="66" t="s">
        <v>1100</v>
      </c>
      <c r="C1053" s="67" t="s">
        <v>1101</v>
      </c>
      <c r="D1053" s="66" t="s">
        <v>1102</v>
      </c>
      <c r="E1053" s="68" t="s">
        <v>12</v>
      </c>
      <c r="F1053" s="69" t="s">
        <v>1103</v>
      </c>
      <c r="G1053" s="69" t="s">
        <v>1078</v>
      </c>
      <c r="H1053" s="69" t="s">
        <v>1104</v>
      </c>
      <c r="I1053" s="69" t="s">
        <v>1105</v>
      </c>
      <c r="J1053" s="69" t="s">
        <v>1106</v>
      </c>
      <c r="K1053" s="69" t="s">
        <v>1107</v>
      </c>
      <c r="L1053" s="68" t="s">
        <v>1108</v>
      </c>
      <c r="M1053" s="68" t="s">
        <v>1109</v>
      </c>
      <c r="N1053" s="68" t="s">
        <v>1110</v>
      </c>
      <c r="O1053" s="68" t="s">
        <v>10</v>
      </c>
      <c r="P1053" s="68" t="s">
        <v>11</v>
      </c>
    </row>
    <row r="1054" spans="1:16" x14ac:dyDescent="0.25">
      <c r="A1054" s="70" t="s">
        <v>789</v>
      </c>
      <c r="B1054" s="77" t="s">
        <v>773</v>
      </c>
      <c r="C1054" s="70" t="s">
        <v>790</v>
      </c>
      <c r="D1054" s="71" t="s">
        <v>1142</v>
      </c>
      <c r="E1054" s="73" t="str">
        <f>VLOOKUP($A1054,'Прайс-Лист'!$A$7:$P$608, 4,0)</f>
        <v>M-L</v>
      </c>
      <c r="F1054" s="88"/>
      <c r="G1054" s="88"/>
      <c r="H1054" s="96"/>
      <c r="I1054" s="96"/>
      <c r="J1054" s="88"/>
      <c r="K1054" s="88"/>
      <c r="L1054" s="72">
        <f>SUM(F1054:K1054)</f>
        <v>0</v>
      </c>
      <c r="M1054" s="73">
        <f>L1054*N1054</f>
        <v>0</v>
      </c>
      <c r="N1054" s="73">
        <f>VLOOKUP($A1054,'Прайс-Лист'!$A$7:$P$608, 7,0)</f>
        <v>37.394202949999993</v>
      </c>
      <c r="O1054" s="73">
        <f>VLOOKUP($A1054,'Прайс-Лист'!$A$7:$P$608, 10,0)</f>
        <v>69.179275457499998</v>
      </c>
      <c r="P1054" s="73">
        <f>VLOOKUP($A1054,'Прайс-Лист'!$A$7:$P$608, 11,0)</f>
        <v>1798.6611618949999</v>
      </c>
    </row>
    <row r="1055" spans="1:16" x14ac:dyDescent="0.25">
      <c r="A1055" s="70" t="s">
        <v>789</v>
      </c>
      <c r="B1055" s="77" t="s">
        <v>773</v>
      </c>
      <c r="C1055" s="70" t="s">
        <v>790</v>
      </c>
      <c r="D1055" s="71" t="s">
        <v>1113</v>
      </c>
      <c r="E1055" s="73" t="str">
        <f>VLOOKUP($A1055,'Прайс-Лист'!$A$7:$P$608, 4,0)</f>
        <v>M-L</v>
      </c>
      <c r="F1055" s="88"/>
      <c r="G1055" s="88"/>
      <c r="H1055" s="96"/>
      <c r="I1055" s="96"/>
      <c r="J1055" s="88"/>
      <c r="K1055" s="88"/>
      <c r="L1055" s="72">
        <f t="shared" ref="L1055:L1067" si="112">SUM(F1055:K1055)</f>
        <v>0</v>
      </c>
      <c r="M1055" s="73">
        <f t="shared" ref="M1055:M1067" si="113">L1055*N1055</f>
        <v>0</v>
      </c>
      <c r="N1055" s="73">
        <f>VLOOKUP($A1055,'Прайс-Лист'!$A$7:$P$608, 7,0)</f>
        <v>37.394202949999993</v>
      </c>
      <c r="O1055" s="73">
        <f>VLOOKUP($A1055,'Прайс-Лист'!$A$7:$P$608, 10,0)</f>
        <v>69.179275457499998</v>
      </c>
      <c r="P1055" s="73">
        <f>VLOOKUP($A1055,'Прайс-Лист'!$A$7:$P$608, 11,0)</f>
        <v>1798.6611618949999</v>
      </c>
    </row>
    <row r="1056" spans="1:16" x14ac:dyDescent="0.25">
      <c r="A1056" s="70" t="s">
        <v>791</v>
      </c>
      <c r="B1056" s="77" t="s">
        <v>773</v>
      </c>
      <c r="C1056" s="70" t="s">
        <v>792</v>
      </c>
      <c r="D1056" s="71" t="s">
        <v>1142</v>
      </c>
      <c r="E1056" s="73" t="str">
        <f>VLOOKUP($A1056,'Прайс-Лист'!$A$7:$P$608, 4,0)</f>
        <v>M-L</v>
      </c>
      <c r="F1056" s="88"/>
      <c r="G1056" s="88"/>
      <c r="H1056" s="96"/>
      <c r="I1056" s="96"/>
      <c r="J1056" s="88"/>
      <c r="K1056" s="88"/>
      <c r="L1056" s="72">
        <f>SUM(F1056:K1056)</f>
        <v>0</v>
      </c>
      <c r="M1056" s="73">
        <f>L1056*N1056</f>
        <v>0</v>
      </c>
      <c r="N1056" s="73">
        <f>VLOOKUP($A1056,'Прайс-Лист'!$A$7:$P$608, 7,0)</f>
        <v>35.992240764999998</v>
      </c>
      <c r="O1056" s="73">
        <f>VLOOKUP($A1056,'Прайс-Лист'!$A$7:$P$608, 10,0)</f>
        <v>66.585645415249999</v>
      </c>
      <c r="P1056" s="73">
        <f>VLOOKUP($A1056,'Прайс-Лист'!$A$7:$P$608, 11,0)</f>
        <v>1731.2267807965</v>
      </c>
    </row>
    <row r="1057" spans="1:16" x14ac:dyDescent="0.25">
      <c r="A1057" s="70" t="s">
        <v>791</v>
      </c>
      <c r="B1057" s="77" t="s">
        <v>773</v>
      </c>
      <c r="C1057" s="70" t="s">
        <v>792</v>
      </c>
      <c r="D1057" s="71" t="s">
        <v>1113</v>
      </c>
      <c r="E1057" s="73" t="str">
        <f>VLOOKUP($A1057,'Прайс-Лист'!$A$7:$P$608, 4,0)</f>
        <v>M-L</v>
      </c>
      <c r="F1057" s="88"/>
      <c r="G1057" s="88"/>
      <c r="H1057" s="96"/>
      <c r="I1057" s="96"/>
      <c r="J1057" s="88"/>
      <c r="K1057" s="88"/>
      <c r="L1057" s="72">
        <f t="shared" si="112"/>
        <v>0</v>
      </c>
      <c r="M1057" s="73">
        <f t="shared" si="113"/>
        <v>0</v>
      </c>
      <c r="N1057" s="73">
        <f>VLOOKUP($A1057,'Прайс-Лист'!$A$7:$P$608, 7,0)</f>
        <v>35.992240764999998</v>
      </c>
      <c r="O1057" s="73">
        <f>VLOOKUP($A1057,'Прайс-Лист'!$A$7:$P$608, 10,0)</f>
        <v>66.585645415249999</v>
      </c>
      <c r="P1057" s="73">
        <f>VLOOKUP($A1057,'Прайс-Лист'!$A$7:$P$608, 11,0)</f>
        <v>1731.2267807965</v>
      </c>
    </row>
    <row r="1058" spans="1:16" x14ac:dyDescent="0.25">
      <c r="A1058" s="70" t="s">
        <v>793</v>
      </c>
      <c r="B1058" s="77" t="s">
        <v>773</v>
      </c>
      <c r="C1058" s="70" t="s">
        <v>794</v>
      </c>
      <c r="D1058" s="71" t="s">
        <v>1113</v>
      </c>
      <c r="E1058" s="73" t="str">
        <f>VLOOKUP($A1058,'Прайс-Лист'!$A$7:$P$608, 4,0)</f>
        <v>M-L</v>
      </c>
      <c r="F1058" s="88"/>
      <c r="G1058" s="88"/>
      <c r="H1058" s="96"/>
      <c r="I1058" s="96"/>
      <c r="J1058" s="88"/>
      <c r="K1058" s="88"/>
      <c r="L1058" s="72">
        <f t="shared" si="112"/>
        <v>0</v>
      </c>
      <c r="M1058" s="73">
        <f t="shared" si="113"/>
        <v>0</v>
      </c>
      <c r="N1058" s="73">
        <f>VLOOKUP($A1058,'Прайс-Лист'!$A$7:$P$608, 7,0)</f>
        <v>33.004037689999997</v>
      </c>
      <c r="O1058" s="73">
        <f>VLOOKUP($A1058,'Прайс-Лист'!$A$7:$P$608, 10,0)</f>
        <v>61.057469726499995</v>
      </c>
      <c r="P1058" s="73">
        <f>VLOOKUP($A1058,'Прайс-Лист'!$A$7:$P$608, 11,0)</f>
        <v>1587.494212889</v>
      </c>
    </row>
    <row r="1059" spans="1:16" x14ac:dyDescent="0.25">
      <c r="A1059" s="70" t="s">
        <v>795</v>
      </c>
      <c r="B1059" s="77" t="s">
        <v>773</v>
      </c>
      <c r="C1059" s="70" t="s">
        <v>796</v>
      </c>
      <c r="D1059" s="71" t="s">
        <v>1142</v>
      </c>
      <c r="E1059" s="73" t="str">
        <f>VLOOKUP($A1059,'Прайс-Лист'!$A$7:$P$608, 4,0)</f>
        <v>S-L</v>
      </c>
      <c r="F1059" s="88"/>
      <c r="G1059" s="96"/>
      <c r="H1059" s="96"/>
      <c r="I1059" s="96"/>
      <c r="J1059" s="88"/>
      <c r="K1059" s="88"/>
      <c r="L1059" s="72">
        <f>SUM(F1059:K1059)</f>
        <v>0</v>
      </c>
      <c r="M1059" s="73">
        <f>L1059*N1059</f>
        <v>0</v>
      </c>
      <c r="N1059" s="73">
        <f>VLOOKUP($A1059,'Прайс-Лист'!$A$7:$P$608, 7,0)</f>
        <v>31.026682894999997</v>
      </c>
      <c r="O1059" s="73">
        <f>VLOOKUP($A1059,'Прайс-Лист'!$A$7:$P$608, 10,0)</f>
        <v>57.399363355749998</v>
      </c>
      <c r="P1059" s="73">
        <f>VLOOKUP($A1059,'Прайс-Лист'!$A$7:$P$608, 11,0)</f>
        <v>1492.3834472495</v>
      </c>
    </row>
    <row r="1060" spans="1:16" x14ac:dyDescent="0.25">
      <c r="A1060" s="70" t="s">
        <v>795</v>
      </c>
      <c r="B1060" s="77" t="s">
        <v>773</v>
      </c>
      <c r="C1060" s="70" t="s">
        <v>796</v>
      </c>
      <c r="D1060" s="71" t="s">
        <v>1113</v>
      </c>
      <c r="E1060" s="73" t="str">
        <f>VLOOKUP($A1060,'Прайс-Лист'!$A$7:$P$608, 4,0)</f>
        <v>S-L</v>
      </c>
      <c r="F1060" s="88"/>
      <c r="G1060" s="96"/>
      <c r="H1060" s="96"/>
      <c r="I1060" s="96"/>
      <c r="J1060" s="88"/>
      <c r="K1060" s="88"/>
      <c r="L1060" s="72">
        <f t="shared" si="112"/>
        <v>0</v>
      </c>
      <c r="M1060" s="73">
        <f t="shared" si="113"/>
        <v>0</v>
      </c>
      <c r="N1060" s="73">
        <f>VLOOKUP($A1060,'Прайс-Лист'!$A$7:$P$608, 7,0)</f>
        <v>31.026682894999997</v>
      </c>
      <c r="O1060" s="73">
        <f>VLOOKUP($A1060,'Прайс-Лист'!$A$7:$P$608, 10,0)</f>
        <v>57.399363355749998</v>
      </c>
      <c r="P1060" s="73">
        <f>VLOOKUP($A1060,'Прайс-Лист'!$A$7:$P$608, 11,0)</f>
        <v>1492.3834472495</v>
      </c>
    </row>
    <row r="1061" spans="1:16" x14ac:dyDescent="0.25">
      <c r="A1061" s="70" t="s">
        <v>797</v>
      </c>
      <c r="B1061" s="77" t="s">
        <v>773</v>
      </c>
      <c r="C1061" s="77" t="s">
        <v>798</v>
      </c>
      <c r="D1061" s="71" t="s">
        <v>1213</v>
      </c>
      <c r="E1061" s="73" t="str">
        <f>VLOOKUP($A1061,'Прайс-Лист'!$A$7:$P$608, 4,0)</f>
        <v>S-L</v>
      </c>
      <c r="F1061" s="88"/>
      <c r="G1061" s="96"/>
      <c r="H1061" s="96"/>
      <c r="I1061" s="96"/>
      <c r="J1061" s="88"/>
      <c r="K1061" s="88"/>
      <c r="L1061" s="72">
        <f>SUM(F1061:K1061)</f>
        <v>0</v>
      </c>
      <c r="M1061" s="73">
        <f>L1061*N1061</f>
        <v>0</v>
      </c>
      <c r="N1061" s="73">
        <f>VLOOKUP($A1061,'Прайс-Лист'!$A$7:$P$608, 7,0)</f>
        <v>21.254975690000002</v>
      </c>
      <c r="O1061" s="73">
        <f>VLOOKUP($A1061,'Прайс-Лист'!$A$7:$P$608, 10,0)</f>
        <v>39.321705026500005</v>
      </c>
      <c r="P1061" s="73">
        <f>VLOOKUP($A1061,'Прайс-Лист'!$A$7:$P$608, 11,0)</f>
        <v>1022.3643306890001</v>
      </c>
    </row>
    <row r="1062" spans="1:16" x14ac:dyDescent="0.25">
      <c r="A1062" s="70" t="s">
        <v>797</v>
      </c>
      <c r="B1062" s="77" t="s">
        <v>773</v>
      </c>
      <c r="C1062" s="77" t="s">
        <v>798</v>
      </c>
      <c r="D1062" s="71" t="s">
        <v>1113</v>
      </c>
      <c r="E1062" s="73" t="str">
        <f>VLOOKUP($A1062,'Прайс-Лист'!$A$7:$P$608, 4,0)</f>
        <v>S-L</v>
      </c>
      <c r="F1062" s="88"/>
      <c r="G1062" s="96"/>
      <c r="H1062" s="96"/>
      <c r="I1062" s="96"/>
      <c r="J1062" s="88"/>
      <c r="K1062" s="88"/>
      <c r="L1062" s="72">
        <f t="shared" si="112"/>
        <v>0</v>
      </c>
      <c r="M1062" s="73">
        <f t="shared" si="113"/>
        <v>0</v>
      </c>
      <c r="N1062" s="73">
        <f>VLOOKUP($A1062,'Прайс-Лист'!$A$7:$P$608, 7,0)</f>
        <v>21.254975690000002</v>
      </c>
      <c r="O1062" s="73">
        <f>VLOOKUP($A1062,'Прайс-Лист'!$A$7:$P$608, 10,0)</f>
        <v>39.321705026500005</v>
      </c>
      <c r="P1062" s="73">
        <f>VLOOKUP($A1062,'Прайс-Лист'!$A$7:$P$608, 11,0)</f>
        <v>1022.3643306890001</v>
      </c>
    </row>
    <row r="1063" spans="1:16" x14ac:dyDescent="0.25">
      <c r="A1063" s="70" t="s">
        <v>799</v>
      </c>
      <c r="B1063" s="77" t="s">
        <v>773</v>
      </c>
      <c r="C1063" s="77" t="s">
        <v>800</v>
      </c>
      <c r="D1063" s="71" t="s">
        <v>1113</v>
      </c>
      <c r="E1063" s="73" t="str">
        <f>VLOOKUP($A1063,'Прайс-Лист'!$A$7:$P$608, 4,0)</f>
        <v>M-L</v>
      </c>
      <c r="F1063" s="88"/>
      <c r="G1063" s="88"/>
      <c r="H1063" s="96"/>
      <c r="I1063" s="96"/>
      <c r="J1063" s="88"/>
      <c r="K1063" s="88"/>
      <c r="L1063" s="72">
        <f t="shared" si="112"/>
        <v>0</v>
      </c>
      <c r="M1063" s="73">
        <f t="shared" si="113"/>
        <v>0</v>
      </c>
      <c r="N1063" s="73">
        <f>VLOOKUP($A1063,'Прайс-Лист'!$A$7:$P$608, 7,0)</f>
        <v>20.563634909999998</v>
      </c>
      <c r="O1063" s="73">
        <f>VLOOKUP($A1063,'Прайс-Лист'!$A$7:$P$608, 10,0)</f>
        <v>38.042724583499997</v>
      </c>
      <c r="P1063" s="73">
        <f>VLOOKUP($A1063,'Прайс-Лист'!$A$7:$P$608, 11,0)</f>
        <v>989.11083917099995</v>
      </c>
    </row>
    <row r="1064" spans="1:16" x14ac:dyDescent="0.25">
      <c r="A1064" s="70" t="s">
        <v>801</v>
      </c>
      <c r="B1064" s="77" t="s">
        <v>773</v>
      </c>
      <c r="C1064" s="70" t="s">
        <v>802</v>
      </c>
      <c r="D1064" s="71" t="s">
        <v>1113</v>
      </c>
      <c r="E1064" s="73" t="str">
        <f>VLOOKUP($A1064,'Прайс-Лист'!$A$7:$P$608, 4,0)</f>
        <v>M-L</v>
      </c>
      <c r="F1064" s="88"/>
      <c r="G1064" s="88"/>
      <c r="H1064" s="96"/>
      <c r="I1064" s="96"/>
      <c r="J1064" s="88"/>
      <c r="K1064" s="88"/>
      <c r="L1064" s="72">
        <f t="shared" si="112"/>
        <v>0</v>
      </c>
      <c r="M1064" s="73">
        <f t="shared" si="113"/>
        <v>0</v>
      </c>
      <c r="N1064" s="73">
        <f>VLOOKUP($A1064,'Прайс-Лист'!$A$7:$P$608, 7,0)</f>
        <v>33.100977</v>
      </c>
      <c r="O1064" s="73">
        <f>VLOOKUP($A1064,'Прайс-Лист'!$A$7:$P$608, 10,0)</f>
        <v>61.236807450000001</v>
      </c>
      <c r="P1064" s="73">
        <f>VLOOKUP($A1064,'Прайс-Лист'!$A$7:$P$608, 11,0)</f>
        <v>1592.1569936999999</v>
      </c>
    </row>
    <row r="1065" spans="1:16" x14ac:dyDescent="0.25">
      <c r="A1065" s="70" t="s">
        <v>803</v>
      </c>
      <c r="B1065" s="77" t="s">
        <v>773</v>
      </c>
      <c r="C1065" s="70" t="s">
        <v>804</v>
      </c>
      <c r="D1065" s="71" t="s">
        <v>1113</v>
      </c>
      <c r="E1065" s="73" t="str">
        <f>VLOOKUP($A1065,'Прайс-Лист'!$A$7:$P$608, 4,0)</f>
        <v>M-L</v>
      </c>
      <c r="F1065" s="88"/>
      <c r="G1065" s="88"/>
      <c r="H1065" s="96"/>
      <c r="I1065" s="96"/>
      <c r="J1065" s="88"/>
      <c r="K1065" s="88"/>
      <c r="L1065" s="72">
        <f t="shared" si="112"/>
        <v>0</v>
      </c>
      <c r="M1065" s="73">
        <f t="shared" si="113"/>
        <v>0</v>
      </c>
      <c r="N1065" s="73">
        <f>VLOOKUP($A1065,'Прайс-Лист'!$A$7:$P$608, 7,0)</f>
        <v>21.290951500000002</v>
      </c>
      <c r="O1065" s="73">
        <f>VLOOKUP($A1065,'Прайс-Лист'!$A$7:$P$608, 10,0)</f>
        <v>39.388260275000007</v>
      </c>
      <c r="P1065" s="73">
        <f>VLOOKUP($A1065,'Прайс-Лист'!$A$7:$P$608, 11,0)</f>
        <v>1024.0947671500003</v>
      </c>
    </row>
    <row r="1066" spans="1:16" x14ac:dyDescent="0.25">
      <c r="A1066" s="70" t="s">
        <v>805</v>
      </c>
      <c r="B1066" s="77" t="s">
        <v>773</v>
      </c>
      <c r="C1066" s="77" t="s">
        <v>806</v>
      </c>
      <c r="D1066" s="71" t="s">
        <v>1113</v>
      </c>
      <c r="E1066" s="73" t="str">
        <f>VLOOKUP($A1066,'Прайс-Лист'!$A$7:$P$608, 4,0)</f>
        <v>S-L</v>
      </c>
      <c r="F1066" s="88"/>
      <c r="G1066" s="96"/>
      <c r="H1066" s="96"/>
      <c r="I1066" s="96"/>
      <c r="J1066" s="88"/>
      <c r="K1066" s="88"/>
      <c r="L1066" s="72">
        <f t="shared" si="112"/>
        <v>0</v>
      </c>
      <c r="M1066" s="73">
        <f t="shared" si="113"/>
        <v>0</v>
      </c>
      <c r="N1066" s="73">
        <f>VLOOKUP($A1066,'Прайс-Лист'!$A$7:$P$608, 7,0)</f>
        <v>18.095141999999999</v>
      </c>
      <c r="O1066" s="73">
        <f>VLOOKUP($A1066,'Прайс-Лист'!$A$7:$P$608, 10,0)</f>
        <v>33.476012699999998</v>
      </c>
      <c r="P1066" s="73">
        <f>VLOOKUP($A1066,'Прайс-Лист'!$A$7:$P$608, 11,0)</f>
        <v>870.37633019999998</v>
      </c>
    </row>
    <row r="1067" spans="1:16" x14ac:dyDescent="0.25">
      <c r="A1067" s="70" t="s">
        <v>807</v>
      </c>
      <c r="B1067" s="77" t="s">
        <v>773</v>
      </c>
      <c r="C1067" s="70" t="s">
        <v>808</v>
      </c>
      <c r="D1067" s="71" t="s">
        <v>1119</v>
      </c>
      <c r="E1067" s="73" t="str">
        <f>VLOOKUP($A1067,'Прайс-Лист'!$A$7:$P$608, 4,0)</f>
        <v>M-L</v>
      </c>
      <c r="F1067" s="88"/>
      <c r="G1067" s="88"/>
      <c r="H1067" s="96"/>
      <c r="I1067" s="96"/>
      <c r="J1067" s="88"/>
      <c r="K1067" s="88"/>
      <c r="L1067" s="72">
        <f t="shared" si="112"/>
        <v>0</v>
      </c>
      <c r="M1067" s="73">
        <f t="shared" si="113"/>
        <v>0</v>
      </c>
      <c r="N1067" s="73">
        <f>VLOOKUP($A1067,'Прайс-Лист'!$A$7:$P$608, 7,0)</f>
        <v>17.075655999999999</v>
      </c>
      <c r="O1067" s="73">
        <f>VLOOKUP($A1067,'Прайс-Лист'!$A$7:$P$608, 10,0)</f>
        <v>31.589963599999997</v>
      </c>
      <c r="P1067" s="73">
        <f>VLOOKUP($A1067,'Прайс-Лист'!$A$7:$P$608, 11,0)</f>
        <v>821.33905359999994</v>
      </c>
    </row>
    <row r="1068" spans="1:16" x14ac:dyDescent="0.25">
      <c r="A1068" s="44" t="s">
        <v>809</v>
      </c>
      <c r="B1068" s="44"/>
      <c r="C1068" s="39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</row>
    <row r="1069" spans="1:16" s="1" customFormat="1" x14ac:dyDescent="0.25">
      <c r="A1069" s="66" t="s">
        <v>1099</v>
      </c>
      <c r="B1069" s="66" t="s">
        <v>1100</v>
      </c>
      <c r="C1069" s="67" t="s">
        <v>1101</v>
      </c>
      <c r="D1069" s="66" t="s">
        <v>1102</v>
      </c>
      <c r="E1069" s="68" t="s">
        <v>12</v>
      </c>
      <c r="F1069" s="69" t="s">
        <v>1103</v>
      </c>
      <c r="G1069" s="69" t="s">
        <v>1078</v>
      </c>
      <c r="H1069" s="69" t="s">
        <v>1104</v>
      </c>
      <c r="I1069" s="69" t="s">
        <v>1105</v>
      </c>
      <c r="J1069" s="69" t="s">
        <v>1106</v>
      </c>
      <c r="K1069" s="69" t="s">
        <v>1107</v>
      </c>
      <c r="L1069" s="68" t="s">
        <v>1108</v>
      </c>
      <c r="M1069" s="68" t="s">
        <v>1109</v>
      </c>
      <c r="N1069" s="68" t="s">
        <v>1110</v>
      </c>
      <c r="O1069" s="68" t="s">
        <v>10</v>
      </c>
      <c r="P1069" s="68" t="s">
        <v>11</v>
      </c>
    </row>
    <row r="1070" spans="1:16" x14ac:dyDescent="0.25">
      <c r="A1070" s="70" t="s">
        <v>810</v>
      </c>
      <c r="B1070" s="77" t="s">
        <v>773</v>
      </c>
      <c r="C1070" s="70" t="s">
        <v>811</v>
      </c>
      <c r="D1070" s="71" t="s">
        <v>1117</v>
      </c>
      <c r="E1070" s="73" t="str">
        <f>VLOOKUP($A1070,'Прайс-Лист'!$A$7:$P$608, 4,0)</f>
        <v>XS-XL</v>
      </c>
      <c r="F1070" s="96"/>
      <c r="G1070" s="96"/>
      <c r="H1070" s="96"/>
      <c r="I1070" s="96"/>
      <c r="J1070" s="96"/>
      <c r="K1070" s="88"/>
      <c r="L1070" s="72">
        <f t="shared" ref="L1070:L1075" si="114">SUM(F1070:K1070)</f>
        <v>0</v>
      </c>
      <c r="M1070" s="73">
        <f t="shared" ref="M1070:M1075" si="115">L1070*N1070</f>
        <v>0</v>
      </c>
      <c r="N1070" s="73">
        <f>VLOOKUP($A1070,'Прайс-Лист'!$A$7:$P$608, 7,0)</f>
        <v>26.569384334999995</v>
      </c>
      <c r="O1070" s="73">
        <f>VLOOKUP($A1070,'Прайс-Лист'!$A$7:$P$608, 10,0)</f>
        <v>49.153361019749994</v>
      </c>
      <c r="P1070" s="73">
        <f>VLOOKUP($A1070,'Прайс-Лист'!$A$7:$P$608, 11,0)</f>
        <v>1277.9873865134998</v>
      </c>
    </row>
    <row r="1071" spans="1:16" x14ac:dyDescent="0.25">
      <c r="A1071" s="70" t="s">
        <v>810</v>
      </c>
      <c r="B1071" s="77" t="s">
        <v>773</v>
      </c>
      <c r="C1071" s="70" t="s">
        <v>811</v>
      </c>
      <c r="D1071" s="71" t="s">
        <v>1136</v>
      </c>
      <c r="E1071" s="73" t="str">
        <f>VLOOKUP($A1071,'Прайс-Лист'!$A$7:$P$608, 4,0)</f>
        <v>XS-XL</v>
      </c>
      <c r="F1071" s="96"/>
      <c r="G1071" s="96"/>
      <c r="H1071" s="96"/>
      <c r="I1071" s="96"/>
      <c r="J1071" s="96"/>
      <c r="K1071" s="88"/>
      <c r="L1071" s="72">
        <f t="shared" si="114"/>
        <v>0</v>
      </c>
      <c r="M1071" s="73">
        <f t="shared" si="115"/>
        <v>0</v>
      </c>
      <c r="N1071" s="73">
        <f>VLOOKUP($A1071,'Прайс-Лист'!$A$7:$P$608, 7,0)</f>
        <v>26.569384334999995</v>
      </c>
      <c r="O1071" s="73">
        <f>VLOOKUP($A1071,'Прайс-Лист'!$A$7:$P$608, 10,0)</f>
        <v>49.153361019749994</v>
      </c>
      <c r="P1071" s="73">
        <f>VLOOKUP($A1071,'Прайс-Лист'!$A$7:$P$608, 11,0)</f>
        <v>1277.9873865134998</v>
      </c>
    </row>
    <row r="1072" spans="1:16" x14ac:dyDescent="0.25">
      <c r="A1072" s="70" t="s">
        <v>810</v>
      </c>
      <c r="B1072" s="77" t="s">
        <v>773</v>
      </c>
      <c r="C1072" s="70" t="s">
        <v>811</v>
      </c>
      <c r="D1072" s="71" t="s">
        <v>1119</v>
      </c>
      <c r="E1072" s="73" t="str">
        <f>VLOOKUP($A1072,'Прайс-Лист'!$A$7:$P$608, 4,0)</f>
        <v>XS-XL</v>
      </c>
      <c r="F1072" s="96"/>
      <c r="G1072" s="96"/>
      <c r="H1072" s="96"/>
      <c r="I1072" s="96"/>
      <c r="J1072" s="96"/>
      <c r="K1072" s="88"/>
      <c r="L1072" s="72">
        <f t="shared" si="114"/>
        <v>0</v>
      </c>
      <c r="M1072" s="73">
        <f t="shared" si="115"/>
        <v>0</v>
      </c>
      <c r="N1072" s="73">
        <f>VLOOKUP($A1072,'Прайс-Лист'!$A$7:$P$608, 7,0)</f>
        <v>26.569384334999995</v>
      </c>
      <c r="O1072" s="73">
        <f>VLOOKUP($A1072,'Прайс-Лист'!$A$7:$P$608, 10,0)</f>
        <v>49.153361019749994</v>
      </c>
      <c r="P1072" s="73">
        <f>VLOOKUP($A1072,'Прайс-Лист'!$A$7:$P$608, 11,0)</f>
        <v>1277.9873865134998</v>
      </c>
    </row>
    <row r="1073" spans="1:16" x14ac:dyDescent="0.25">
      <c r="A1073" s="70" t="s">
        <v>812</v>
      </c>
      <c r="B1073" s="77" t="s">
        <v>773</v>
      </c>
      <c r="C1073" s="70" t="s">
        <v>813</v>
      </c>
      <c r="D1073" s="71" t="s">
        <v>1117</v>
      </c>
      <c r="E1073" s="73" t="str">
        <f>VLOOKUP($A1073,'Прайс-Лист'!$A$7:$P$608, 4,0)</f>
        <v>XS-XL</v>
      </c>
      <c r="F1073" s="96"/>
      <c r="G1073" s="96"/>
      <c r="H1073" s="96"/>
      <c r="I1073" s="96"/>
      <c r="J1073" s="96"/>
      <c r="K1073" s="88"/>
      <c r="L1073" s="72">
        <f t="shared" si="114"/>
        <v>0</v>
      </c>
      <c r="M1073" s="73">
        <f t="shared" si="115"/>
        <v>0</v>
      </c>
      <c r="N1073" s="73">
        <f>VLOOKUP($A1073,'Прайс-Лист'!$A$7:$P$608, 7,0)</f>
        <v>32.714181954999994</v>
      </c>
      <c r="O1073" s="73">
        <f>VLOOKUP($A1073,'Прайс-Лист'!$A$7:$P$608, 10,0)</f>
        <v>60.521236616749988</v>
      </c>
      <c r="P1073" s="73">
        <f>VLOOKUP($A1073,'Прайс-Лист'!$A$7:$P$608, 11,0)</f>
        <v>1573.5521520354996</v>
      </c>
    </row>
    <row r="1074" spans="1:16" x14ac:dyDescent="0.25">
      <c r="A1074" s="70" t="s">
        <v>812</v>
      </c>
      <c r="B1074" s="77" t="s">
        <v>773</v>
      </c>
      <c r="C1074" s="70" t="s">
        <v>813</v>
      </c>
      <c r="D1074" s="71" t="s">
        <v>1136</v>
      </c>
      <c r="E1074" s="73" t="str">
        <f>VLOOKUP($A1074,'Прайс-Лист'!$A$7:$P$608, 4,0)</f>
        <v>XS-XL</v>
      </c>
      <c r="F1074" s="96"/>
      <c r="G1074" s="96"/>
      <c r="H1074" s="96"/>
      <c r="I1074" s="96"/>
      <c r="J1074" s="96"/>
      <c r="K1074" s="88"/>
      <c r="L1074" s="72">
        <f t="shared" si="114"/>
        <v>0</v>
      </c>
      <c r="M1074" s="73">
        <f t="shared" si="115"/>
        <v>0</v>
      </c>
      <c r="N1074" s="73">
        <f>VLOOKUP($A1074,'Прайс-Лист'!$A$7:$P$608, 7,0)</f>
        <v>32.714181954999994</v>
      </c>
      <c r="O1074" s="73">
        <f>VLOOKUP($A1074,'Прайс-Лист'!$A$7:$P$608, 10,0)</f>
        <v>60.521236616749988</v>
      </c>
      <c r="P1074" s="73">
        <f>VLOOKUP($A1074,'Прайс-Лист'!$A$7:$P$608, 11,0)</f>
        <v>1573.5521520354996</v>
      </c>
    </row>
    <row r="1075" spans="1:16" x14ac:dyDescent="0.25">
      <c r="A1075" s="70" t="s">
        <v>812</v>
      </c>
      <c r="B1075" s="77" t="s">
        <v>773</v>
      </c>
      <c r="C1075" s="70" t="s">
        <v>813</v>
      </c>
      <c r="D1075" s="71" t="s">
        <v>1119</v>
      </c>
      <c r="E1075" s="73" t="str">
        <f>VLOOKUP($A1075,'Прайс-Лист'!$A$7:$P$608, 4,0)</f>
        <v>XS-XL</v>
      </c>
      <c r="F1075" s="96"/>
      <c r="G1075" s="96"/>
      <c r="H1075" s="96"/>
      <c r="I1075" s="96"/>
      <c r="J1075" s="96"/>
      <c r="K1075" s="88"/>
      <c r="L1075" s="72">
        <f t="shared" si="114"/>
        <v>0</v>
      </c>
      <c r="M1075" s="73">
        <f t="shared" si="115"/>
        <v>0</v>
      </c>
      <c r="N1075" s="73">
        <f>VLOOKUP($A1075,'Прайс-Лист'!$A$7:$P$608, 7,0)</f>
        <v>32.714181954999994</v>
      </c>
      <c r="O1075" s="73">
        <f>VLOOKUP($A1075,'Прайс-Лист'!$A$7:$P$608, 10,0)</f>
        <v>60.521236616749988</v>
      </c>
      <c r="P1075" s="73">
        <f>VLOOKUP($A1075,'Прайс-Лист'!$A$7:$P$608, 11,0)</f>
        <v>1573.5521520354996</v>
      </c>
    </row>
    <row r="1076" spans="1:16" x14ac:dyDescent="0.25">
      <c r="A1076" s="31" t="s">
        <v>814</v>
      </c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</row>
    <row r="1077" spans="1:16" x14ac:dyDescent="0.25">
      <c r="A1077" s="44" t="s">
        <v>53</v>
      </c>
      <c r="B1077" s="44"/>
      <c r="C1077" s="39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</row>
    <row r="1078" spans="1:16" s="1" customFormat="1" x14ac:dyDescent="0.25">
      <c r="A1078" s="66" t="s">
        <v>1099</v>
      </c>
      <c r="B1078" s="66" t="s">
        <v>1100</v>
      </c>
      <c r="C1078" s="67" t="s">
        <v>1101</v>
      </c>
      <c r="D1078" s="66" t="s">
        <v>1102</v>
      </c>
      <c r="E1078" s="68" t="s">
        <v>12</v>
      </c>
      <c r="F1078" s="93" t="s">
        <v>1204</v>
      </c>
      <c r="G1078" s="93" t="s">
        <v>1205</v>
      </c>
      <c r="H1078" s="69"/>
      <c r="I1078" s="69"/>
      <c r="J1078" s="69"/>
      <c r="K1078" s="69"/>
      <c r="L1078" s="68" t="s">
        <v>1108</v>
      </c>
      <c r="M1078" s="68" t="s">
        <v>1109</v>
      </c>
      <c r="N1078" s="68" t="s">
        <v>1110</v>
      </c>
      <c r="O1078" s="68" t="s">
        <v>10</v>
      </c>
      <c r="P1078" s="68" t="s">
        <v>11</v>
      </c>
    </row>
    <row r="1079" spans="1:16" x14ac:dyDescent="0.25">
      <c r="A1079" s="77" t="s">
        <v>815</v>
      </c>
      <c r="B1079" s="70" t="s">
        <v>1203</v>
      </c>
      <c r="C1079" s="77" t="s">
        <v>816</v>
      </c>
      <c r="D1079" s="71" t="s">
        <v>1229</v>
      </c>
      <c r="E1079" s="73" t="str">
        <f>VLOOKUP($A1079,'Прайс-Лист'!$A$7:$P$608, 4,0)</f>
        <v>Left Zip Only</v>
      </c>
      <c r="F1079" s="96"/>
      <c r="G1079" s="88"/>
      <c r="H1079" s="88"/>
      <c r="I1079" s="88"/>
      <c r="J1079" s="88"/>
      <c r="K1079" s="88"/>
      <c r="L1079" s="72">
        <f>SUM(F1079:K1079)</f>
        <v>0</v>
      </c>
      <c r="M1079" s="73">
        <f>L1079*N1079</f>
        <v>0</v>
      </c>
      <c r="N1079" s="73">
        <f>VLOOKUP($A1079,'Прайс-Лист'!$A$7:$P$608, 7,0)</f>
        <v>463.77754929999992</v>
      </c>
      <c r="O1079" s="73">
        <f>VLOOKUP($A1079,'Прайс-Лист'!$A$7:$P$608, 10,0)</f>
        <v>649.28856901999984</v>
      </c>
      <c r="P1079" s="73">
        <f>VLOOKUP($A1079,'Прайс-Лист'!$A$7:$P$608, 11,0)</f>
        <v>16881.502794519994</v>
      </c>
    </row>
    <row r="1080" spans="1:16" x14ac:dyDescent="0.25">
      <c r="A1080" s="82" t="s">
        <v>819</v>
      </c>
      <c r="B1080" s="82" t="s">
        <v>1203</v>
      </c>
      <c r="C1080" s="82" t="s">
        <v>820</v>
      </c>
      <c r="D1080" s="83" t="s">
        <v>1229</v>
      </c>
      <c r="E1080" s="84" t="str">
        <f>VLOOKUP($A1080,'Прайс-Лист'!$A$7:$P$608, 4,0)</f>
        <v>Left Zip Only</v>
      </c>
      <c r="F1080" s="95"/>
      <c r="G1080" s="88"/>
      <c r="H1080" s="88"/>
      <c r="I1080" s="88"/>
      <c r="J1080" s="88"/>
      <c r="K1080" s="88"/>
      <c r="L1080" s="85">
        <f>SUM(F1080:K1080)</f>
        <v>0</v>
      </c>
      <c r="M1080" s="84">
        <f>L1080*N1080</f>
        <v>0</v>
      </c>
      <c r="N1080" s="84">
        <f>VLOOKUP($A1080,'Прайс-Лист'!$A$7:$P$608, 7,0)</f>
        <v>419.20573890000003</v>
      </c>
      <c r="O1080" s="84">
        <f>VLOOKUP($A1080,'Прайс-Лист'!$A$7:$P$608, 10,0)</f>
        <v>586.88803445999997</v>
      </c>
      <c r="P1080" s="84">
        <f>VLOOKUP($A1080,'Прайс-Лист'!$A$7:$P$608, 11,0)</f>
        <v>15259.08889596</v>
      </c>
    </row>
    <row r="1081" spans="1:16" x14ac:dyDescent="0.25">
      <c r="A1081" s="77" t="s">
        <v>821</v>
      </c>
      <c r="B1081" s="70" t="s">
        <v>1203</v>
      </c>
      <c r="C1081" s="77" t="s">
        <v>822</v>
      </c>
      <c r="D1081" s="71" t="s">
        <v>1229</v>
      </c>
      <c r="E1081" s="73" t="str">
        <f>VLOOKUP($A1081,'Прайс-Лист'!$A$7:$P$608, 4,0)</f>
        <v>Left Zip Only</v>
      </c>
      <c r="F1081" s="96"/>
      <c r="G1081" s="88"/>
      <c r="H1081" s="88"/>
      <c r="I1081" s="88"/>
      <c r="J1081" s="88"/>
      <c r="K1081" s="88"/>
      <c r="L1081" s="72">
        <f>SUM(F1081:K1081)</f>
        <v>0</v>
      </c>
      <c r="M1081" s="73">
        <f>L1081*N1081</f>
        <v>0</v>
      </c>
      <c r="N1081" s="73">
        <f>VLOOKUP($A1081,'Прайс-Лист'!$A$7:$P$608, 7,0)</f>
        <v>374.74366279999998</v>
      </c>
      <c r="O1081" s="73">
        <f>VLOOKUP($A1081,'Прайс-Лист'!$A$7:$P$608, 10,0)</f>
        <v>524.64112791999992</v>
      </c>
      <c r="P1081" s="73">
        <f>VLOOKUP($A1081,'Прайс-Лист'!$A$7:$P$608, 11,0)</f>
        <v>13640.669325919998</v>
      </c>
    </row>
    <row r="1082" spans="1:16" x14ac:dyDescent="0.25">
      <c r="A1082" s="44" t="s">
        <v>823</v>
      </c>
      <c r="B1082" s="44"/>
      <c r="C1082" s="39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</row>
    <row r="1083" spans="1:16" s="1" customFormat="1" x14ac:dyDescent="0.25">
      <c r="A1083" s="66" t="s">
        <v>1099</v>
      </c>
      <c r="B1083" s="66" t="s">
        <v>1100</v>
      </c>
      <c r="C1083" s="67" t="s">
        <v>1101</v>
      </c>
      <c r="D1083" s="66" t="s">
        <v>1102</v>
      </c>
      <c r="E1083" s="68" t="s">
        <v>12</v>
      </c>
      <c r="F1083" s="93" t="s">
        <v>1204</v>
      </c>
      <c r="G1083" s="93" t="s">
        <v>1205</v>
      </c>
      <c r="H1083" s="69"/>
      <c r="I1083" s="69"/>
      <c r="J1083" s="69"/>
      <c r="K1083" s="69"/>
      <c r="L1083" s="68" t="s">
        <v>1108</v>
      </c>
      <c r="M1083" s="68" t="s">
        <v>1109</v>
      </c>
      <c r="N1083" s="68" t="s">
        <v>1110</v>
      </c>
      <c r="O1083" s="68" t="s">
        <v>10</v>
      </c>
      <c r="P1083" s="68" t="s">
        <v>11</v>
      </c>
    </row>
    <row r="1084" spans="1:16" x14ac:dyDescent="0.25">
      <c r="A1084" s="70" t="s">
        <v>824</v>
      </c>
      <c r="B1084" s="70" t="s">
        <v>1203</v>
      </c>
      <c r="C1084" s="70" t="s">
        <v>825</v>
      </c>
      <c r="D1084" s="71" t="s">
        <v>1228</v>
      </c>
      <c r="E1084" s="73" t="str">
        <f>VLOOKUP($A1084,'Прайс-Лист'!$A$7:$P$608, 4,0)</f>
        <v>Left Zip Only</v>
      </c>
      <c r="F1084" s="96"/>
      <c r="G1084" s="88"/>
      <c r="H1084" s="88"/>
      <c r="I1084" s="88"/>
      <c r="J1084" s="88"/>
      <c r="K1084" s="88"/>
      <c r="L1084" s="72">
        <f>SUM(F1084:K1084)</f>
        <v>0</v>
      </c>
      <c r="M1084" s="73">
        <f>L1084*N1084</f>
        <v>0</v>
      </c>
      <c r="N1084" s="73">
        <f>VLOOKUP($A1084,'Прайс-Лист'!$A$7:$P$608, 7,0)</f>
        <v>332.98660329999996</v>
      </c>
      <c r="O1084" s="73">
        <f>VLOOKUP($A1084,'Прайс-Лист'!$A$7:$P$608, 10,0)</f>
        <v>539.43829734600001</v>
      </c>
      <c r="P1084" s="73">
        <f>VLOOKUP($A1084,'Прайс-Лист'!$A$7:$P$608, 11,0)</f>
        <v>14025.395730996001</v>
      </c>
    </row>
    <row r="1085" spans="1:16" x14ac:dyDescent="0.25">
      <c r="A1085" s="82" t="s">
        <v>827</v>
      </c>
      <c r="B1085" s="82" t="s">
        <v>1203</v>
      </c>
      <c r="C1085" s="82" t="s">
        <v>828</v>
      </c>
      <c r="D1085" s="83" t="s">
        <v>1228</v>
      </c>
      <c r="E1085" s="84" t="str">
        <f>VLOOKUP($A1085,'Прайс-Лист'!$A$7:$P$608, 4,0)</f>
        <v>Left Zip Only</v>
      </c>
      <c r="F1085" s="95"/>
      <c r="G1085" s="88"/>
      <c r="H1085" s="88"/>
      <c r="I1085" s="88"/>
      <c r="J1085" s="88"/>
      <c r="K1085" s="88"/>
      <c r="L1085" s="85">
        <f>SUM(F1085:K1085)</f>
        <v>0</v>
      </c>
      <c r="M1085" s="84">
        <f>L1085*N1085</f>
        <v>0</v>
      </c>
      <c r="N1085" s="84">
        <f>VLOOKUP($A1085,'Прайс-Лист'!$A$7:$P$608, 7,0)</f>
        <v>295.18203519999997</v>
      </c>
      <c r="O1085" s="84">
        <f>VLOOKUP($A1085,'Прайс-Лист'!$A$7:$P$608, 10,0)</f>
        <v>478.194897024</v>
      </c>
      <c r="P1085" s="84">
        <f>VLOOKUP($A1085,'Прайс-Лист'!$A$7:$P$608, 11,0)</f>
        <v>12433.067322624</v>
      </c>
    </row>
    <row r="1086" spans="1:16" x14ac:dyDescent="0.25">
      <c r="A1086" s="70" t="s">
        <v>829</v>
      </c>
      <c r="B1086" s="70" t="s">
        <v>1203</v>
      </c>
      <c r="C1086" s="70" t="s">
        <v>830</v>
      </c>
      <c r="D1086" s="71" t="s">
        <v>1211</v>
      </c>
      <c r="E1086" s="73" t="str">
        <f>VLOOKUP($A1086,'Прайс-Лист'!$A$7:$P$608, 4,0)</f>
        <v>Left Zip Only</v>
      </c>
      <c r="F1086" s="96"/>
      <c r="G1086" s="88"/>
      <c r="H1086" s="88"/>
      <c r="I1086" s="88"/>
      <c r="J1086" s="88"/>
      <c r="K1086" s="88"/>
      <c r="L1086" s="72">
        <f>SUM(F1086:K1086)</f>
        <v>0</v>
      </c>
      <c r="M1086" s="73">
        <f>L1086*N1086</f>
        <v>0</v>
      </c>
      <c r="N1086" s="73">
        <f>VLOOKUP($A1086,'Прайс-Лист'!$A$7:$P$608, 7,0)</f>
        <v>290.69306499999993</v>
      </c>
      <c r="O1086" s="73">
        <f>VLOOKUP($A1086,'Прайс-Лист'!$A$7:$P$608, 10,0)</f>
        <v>470.92276529999992</v>
      </c>
      <c r="P1086" s="73">
        <f>VLOOKUP($A1086,'Прайс-Лист'!$A$7:$P$608, 11,0)</f>
        <v>12243.991897799999</v>
      </c>
    </row>
    <row r="1087" spans="1:16" x14ac:dyDescent="0.25">
      <c r="A1087" s="44" t="s">
        <v>831</v>
      </c>
      <c r="B1087" s="44"/>
      <c r="C1087" s="39"/>
      <c r="D1087" s="39"/>
      <c r="E1087" s="39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</row>
    <row r="1088" spans="1:16" s="1" customFormat="1" x14ac:dyDescent="0.25">
      <c r="A1088" s="66" t="s">
        <v>1099</v>
      </c>
      <c r="B1088" s="66" t="s">
        <v>1100</v>
      </c>
      <c r="C1088" s="67" t="s">
        <v>1101</v>
      </c>
      <c r="D1088" s="66" t="s">
        <v>1102</v>
      </c>
      <c r="E1088" s="68" t="s">
        <v>12</v>
      </c>
      <c r="F1088" s="93" t="s">
        <v>1204</v>
      </c>
      <c r="G1088" s="93" t="s">
        <v>1205</v>
      </c>
      <c r="H1088" s="69"/>
      <c r="I1088" s="69"/>
      <c r="J1088" s="69"/>
      <c r="K1088" s="69"/>
      <c r="L1088" s="68" t="s">
        <v>1108</v>
      </c>
      <c r="M1088" s="68" t="s">
        <v>1109</v>
      </c>
      <c r="N1088" s="68" t="s">
        <v>1110</v>
      </c>
      <c r="O1088" s="68" t="s">
        <v>10</v>
      </c>
      <c r="P1088" s="68" t="s">
        <v>11</v>
      </c>
    </row>
    <row r="1089" spans="1:16" x14ac:dyDescent="0.25">
      <c r="A1089" s="79" t="s">
        <v>832</v>
      </c>
      <c r="B1089" s="70" t="s">
        <v>1203</v>
      </c>
      <c r="C1089" s="80" t="s">
        <v>833</v>
      </c>
      <c r="D1089" s="71" t="s">
        <v>1117</v>
      </c>
      <c r="E1089" s="73" t="str">
        <f>VLOOKUP($A1089,'Прайс-Лист'!$A$7:$P$608, 4,0)</f>
        <v>Left Zip Only</v>
      </c>
      <c r="F1089" s="96"/>
      <c r="G1089" s="88"/>
      <c r="H1089" s="88"/>
      <c r="I1089" s="88"/>
      <c r="J1089" s="88"/>
      <c r="K1089" s="88"/>
      <c r="L1089" s="72">
        <f>SUM(F1089:K1089)</f>
        <v>0</v>
      </c>
      <c r="M1089" s="73">
        <f>L1089*N1089</f>
        <v>0</v>
      </c>
      <c r="N1089" s="73">
        <f>VLOOKUP($A1089,'Прайс-Лист'!$A$7:$P$608, 7,0)</f>
        <v>377.04749550000003</v>
      </c>
      <c r="O1089" s="73">
        <f>VLOOKUP($A1089,'Прайс-Лист'!$A$7:$P$608, 10,0)</f>
        <v>610.81694271000003</v>
      </c>
      <c r="P1089" s="73">
        <f>VLOOKUP($A1089,'Прайс-Лист'!$A$7:$P$608, 11,0)</f>
        <v>15881.24051046</v>
      </c>
    </row>
    <row r="1090" spans="1:16" x14ac:dyDescent="0.25">
      <c r="A1090" s="86" t="s">
        <v>834</v>
      </c>
      <c r="B1090" s="82" t="s">
        <v>1203</v>
      </c>
      <c r="C1090" s="86" t="s">
        <v>835</v>
      </c>
      <c r="D1090" s="83" t="s">
        <v>1117</v>
      </c>
      <c r="E1090" s="84" t="str">
        <f>VLOOKUP($A1090,'Прайс-Лист'!$A$7:$P$608, 4,0)</f>
        <v>Left Zip Only</v>
      </c>
      <c r="F1090" s="95"/>
      <c r="G1090" s="88"/>
      <c r="H1090" s="88"/>
      <c r="I1090" s="88"/>
      <c r="J1090" s="88"/>
      <c r="K1090" s="88"/>
      <c r="L1090" s="85">
        <f>SUM(F1090:K1090)</f>
        <v>0</v>
      </c>
      <c r="M1090" s="84">
        <f>L1090*N1090</f>
        <v>0</v>
      </c>
      <c r="N1090" s="84">
        <f>VLOOKUP($A1090,'Прайс-Лист'!$A$7:$P$608, 7,0)</f>
        <v>321.44878349999999</v>
      </c>
      <c r="O1090" s="84">
        <f>VLOOKUP($A1090,'Прайс-Лист'!$A$7:$P$608, 10,0)</f>
        <v>520.74702926999998</v>
      </c>
      <c r="P1090" s="84">
        <f>VLOOKUP($A1090,'Прайс-Лист'!$A$7:$P$608, 11,0)</f>
        <v>13539.42276102</v>
      </c>
    </row>
    <row r="1091" spans="1:16" x14ac:dyDescent="0.25">
      <c r="A1091" s="79" t="s">
        <v>836</v>
      </c>
      <c r="B1091" s="70" t="s">
        <v>1203</v>
      </c>
      <c r="C1091" s="80" t="s">
        <v>837</v>
      </c>
      <c r="D1091" s="71" t="s">
        <v>1117</v>
      </c>
      <c r="E1091" s="73" t="str">
        <f>VLOOKUP($A1091,'Прайс-Лист'!$A$7:$P$608, 4,0)</f>
        <v>Left Zip Only</v>
      </c>
      <c r="F1091" s="96"/>
      <c r="G1091" s="88"/>
      <c r="H1091" s="88"/>
      <c r="I1091" s="88"/>
      <c r="J1091" s="88"/>
      <c r="K1091" s="88"/>
      <c r="L1091" s="72">
        <f>SUM(F1091:K1091)</f>
        <v>0</v>
      </c>
      <c r="M1091" s="73">
        <f>L1091*N1091</f>
        <v>0</v>
      </c>
      <c r="N1091" s="73">
        <f>VLOOKUP($A1091,'Прайс-Лист'!$A$7:$P$608, 7,0)</f>
        <v>263.88895650000001</v>
      </c>
      <c r="O1091" s="73">
        <f>VLOOKUP($A1091,'Прайс-Лист'!$A$7:$P$608, 10,0)</f>
        <v>427.50010953000003</v>
      </c>
      <c r="P1091" s="73">
        <f>VLOOKUP($A1091,'Прайс-Лист'!$A$7:$P$608, 11,0)</f>
        <v>11115.002847780001</v>
      </c>
    </row>
    <row r="1092" spans="1:16" x14ac:dyDescent="0.25">
      <c r="A1092" s="44" t="s">
        <v>838</v>
      </c>
      <c r="B1092" s="44"/>
      <c r="C1092" s="39"/>
      <c r="D1092" s="39"/>
      <c r="E1092" s="39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</row>
    <row r="1093" spans="1:16" s="1" customFormat="1" x14ac:dyDescent="0.25">
      <c r="A1093" s="66" t="s">
        <v>1099</v>
      </c>
      <c r="B1093" s="66" t="s">
        <v>1100</v>
      </c>
      <c r="C1093" s="67" t="s">
        <v>1101</v>
      </c>
      <c r="D1093" s="66" t="s">
        <v>1102</v>
      </c>
      <c r="E1093" s="68" t="s">
        <v>12</v>
      </c>
      <c r="F1093" s="93" t="s">
        <v>1204</v>
      </c>
      <c r="G1093" s="93" t="s">
        <v>1205</v>
      </c>
      <c r="H1093" s="69"/>
      <c r="I1093" s="69"/>
      <c r="J1093" s="69"/>
      <c r="K1093" s="69"/>
      <c r="L1093" s="68" t="s">
        <v>1108</v>
      </c>
      <c r="M1093" s="68" t="s">
        <v>1109</v>
      </c>
      <c r="N1093" s="68" t="s">
        <v>1110</v>
      </c>
      <c r="O1093" s="68" t="s">
        <v>10</v>
      </c>
      <c r="P1093" s="68" t="s">
        <v>11</v>
      </c>
    </row>
    <row r="1094" spans="1:16" x14ac:dyDescent="0.25">
      <c r="A1094" s="70" t="s">
        <v>839</v>
      </c>
      <c r="B1094" s="70" t="s">
        <v>1203</v>
      </c>
      <c r="C1094" s="70" t="s">
        <v>840</v>
      </c>
      <c r="D1094" s="71" t="s">
        <v>1123</v>
      </c>
      <c r="E1094" s="73" t="str">
        <f>VLOOKUP($A1094,'Прайс-Лист'!$A$7:$P$608, 4,0)</f>
        <v xml:space="preserve">Left or Right Zip </v>
      </c>
      <c r="F1094" s="96"/>
      <c r="G1094" s="96"/>
      <c r="H1094" s="88"/>
      <c r="I1094" s="88"/>
      <c r="J1094" s="88"/>
      <c r="K1094" s="88"/>
      <c r="L1094" s="72">
        <f t="shared" ref="L1094:L1100" si="116">SUM(F1094:K1094)</f>
        <v>0</v>
      </c>
      <c r="M1094" s="73">
        <f t="shared" ref="M1094:M1100" si="117">L1094*N1094</f>
        <v>0</v>
      </c>
      <c r="N1094" s="73">
        <f>VLOOKUP($A1094,'Прайс-Лист'!$A$7:$P$608, 7,0)</f>
        <v>259.50399149999998</v>
      </c>
      <c r="O1094" s="73">
        <f>VLOOKUP($A1094,'Прайс-Лист'!$A$7:$P$608, 10,0)</f>
        <v>420.39646622999999</v>
      </c>
      <c r="P1094" s="73">
        <f>VLOOKUP($A1094,'Прайс-Лист'!$A$7:$P$608, 11,0)</f>
        <v>10930.308121980001</v>
      </c>
    </row>
    <row r="1095" spans="1:16" x14ac:dyDescent="0.25">
      <c r="A1095" s="82" t="s">
        <v>842</v>
      </c>
      <c r="B1095" s="82" t="s">
        <v>1203</v>
      </c>
      <c r="C1095" s="82" t="s">
        <v>843</v>
      </c>
      <c r="D1095" s="83" t="s">
        <v>1123</v>
      </c>
      <c r="E1095" s="84" t="str">
        <f>VLOOKUP($A1095,'Прайс-Лист'!$A$7:$P$608, 4,0)</f>
        <v>Left Zip Only</v>
      </c>
      <c r="F1095" s="95"/>
      <c r="G1095" s="88"/>
      <c r="H1095" s="88"/>
      <c r="I1095" s="88"/>
      <c r="J1095" s="88"/>
      <c r="K1095" s="88"/>
      <c r="L1095" s="85">
        <f t="shared" si="116"/>
        <v>0</v>
      </c>
      <c r="M1095" s="84">
        <f t="shared" si="117"/>
        <v>0</v>
      </c>
      <c r="N1095" s="84">
        <f>VLOOKUP($A1095,'Прайс-Лист'!$A$7:$P$608, 7,0)</f>
        <v>255.67137049999999</v>
      </c>
      <c r="O1095" s="84">
        <f>VLOOKUP($A1095,'Прайс-Лист'!$A$7:$P$608, 10,0)</f>
        <v>414.18762021000003</v>
      </c>
      <c r="P1095" s="84">
        <f>VLOOKUP($A1095,'Прайс-Лист'!$A$7:$P$608, 11,0)</f>
        <v>10768.878125460002</v>
      </c>
    </row>
    <row r="1096" spans="1:16" x14ac:dyDescent="0.25">
      <c r="A1096" s="70" t="s">
        <v>844</v>
      </c>
      <c r="B1096" s="70" t="s">
        <v>1203</v>
      </c>
      <c r="C1096" s="70" t="s">
        <v>845</v>
      </c>
      <c r="D1096" s="71" t="s">
        <v>1123</v>
      </c>
      <c r="E1096" s="73" t="str">
        <f>VLOOKUP($A1096,'Прайс-Лист'!$A$7:$P$608, 4,0)</f>
        <v>Left Zip Only</v>
      </c>
      <c r="F1096" s="96"/>
      <c r="G1096" s="88"/>
      <c r="H1096" s="88"/>
      <c r="I1096" s="88"/>
      <c r="J1096" s="88"/>
      <c r="K1096" s="88"/>
      <c r="L1096" s="72">
        <f t="shared" si="116"/>
        <v>0</v>
      </c>
      <c r="M1096" s="73">
        <f t="shared" si="117"/>
        <v>0</v>
      </c>
      <c r="N1096" s="73">
        <f>VLOOKUP($A1096,'Прайс-Лист'!$A$7:$P$608, 7,0)</f>
        <v>282.99550500000004</v>
      </c>
      <c r="O1096" s="73">
        <f>VLOOKUP($A1096,'Прайс-Лист'!$A$7:$P$608, 10,0)</f>
        <v>458.45271810000008</v>
      </c>
      <c r="P1096" s="73">
        <f>VLOOKUP($A1096,'Прайс-Лист'!$A$7:$P$608, 11,0)</f>
        <v>11919.770670600003</v>
      </c>
    </row>
    <row r="1097" spans="1:16" x14ac:dyDescent="0.25">
      <c r="A1097" s="82" t="s">
        <v>846</v>
      </c>
      <c r="B1097" s="82" t="s">
        <v>1203</v>
      </c>
      <c r="C1097" s="82" t="s">
        <v>847</v>
      </c>
      <c r="D1097" s="83" t="s">
        <v>1126</v>
      </c>
      <c r="E1097" s="84" t="str">
        <f>VLOOKUP($A1097,'Прайс-Лист'!$A$7:$P$608, 4,0)</f>
        <v xml:space="preserve">Left or Right Zip </v>
      </c>
      <c r="F1097" s="95"/>
      <c r="G1097" s="95"/>
      <c r="H1097" s="88"/>
      <c r="I1097" s="88"/>
      <c r="J1097" s="88"/>
      <c r="K1097" s="88"/>
      <c r="L1097" s="85">
        <f t="shared" si="116"/>
        <v>0</v>
      </c>
      <c r="M1097" s="84">
        <f t="shared" si="117"/>
        <v>0</v>
      </c>
      <c r="N1097" s="84">
        <f>VLOOKUP($A1097,'Прайс-Лист'!$A$7:$P$608, 7,0)</f>
        <v>223.13302049999996</v>
      </c>
      <c r="O1097" s="84">
        <f>VLOOKUP($A1097,'Прайс-Лист'!$A$7:$P$608, 10,0)</f>
        <v>361.47549320999997</v>
      </c>
      <c r="P1097" s="84">
        <f>VLOOKUP($A1097,'Прайс-Лист'!$A$7:$P$608, 11,0)</f>
        <v>9398.3628234600001</v>
      </c>
    </row>
    <row r="1098" spans="1:16" x14ac:dyDescent="0.25">
      <c r="A1098" s="70" t="s">
        <v>848</v>
      </c>
      <c r="B1098" s="70" t="s">
        <v>1203</v>
      </c>
      <c r="C1098" s="70" t="s">
        <v>849</v>
      </c>
      <c r="D1098" s="71" t="s">
        <v>1126</v>
      </c>
      <c r="E1098" s="73" t="str">
        <f>VLOOKUP($A1098,'Прайс-Лист'!$A$7:$P$608, 4,0)</f>
        <v>Left Zip Only</v>
      </c>
      <c r="F1098" s="96"/>
      <c r="G1098" s="88"/>
      <c r="H1098" s="88"/>
      <c r="I1098" s="88"/>
      <c r="J1098" s="88"/>
      <c r="K1098" s="88"/>
      <c r="L1098" s="72">
        <f t="shared" si="116"/>
        <v>0</v>
      </c>
      <c r="M1098" s="73">
        <f t="shared" si="117"/>
        <v>0</v>
      </c>
      <c r="N1098" s="73">
        <f>VLOOKUP($A1098,'Прайс-Лист'!$A$7:$P$608, 7,0)</f>
        <v>243.67860139999999</v>
      </c>
      <c r="O1098" s="73">
        <f>VLOOKUP($A1098,'Прайс-Лист'!$A$7:$P$608, 10,0)</f>
        <v>394.75933426800003</v>
      </c>
      <c r="P1098" s="73">
        <f>VLOOKUP($A1098,'Прайс-Лист'!$A$7:$P$608, 11,0)</f>
        <v>10263.742690968002</v>
      </c>
    </row>
    <row r="1099" spans="1:16" x14ac:dyDescent="0.25">
      <c r="A1099" s="82" t="s">
        <v>850</v>
      </c>
      <c r="B1099" s="82" t="s">
        <v>1203</v>
      </c>
      <c r="C1099" s="82" t="s">
        <v>851</v>
      </c>
      <c r="D1099" s="83" t="s">
        <v>1152</v>
      </c>
      <c r="E1099" s="84" t="str">
        <f>VLOOKUP($A1099,'Прайс-Лист'!$A$7:$P$608, 4,0)</f>
        <v xml:space="preserve">Left or Right Zip </v>
      </c>
      <c r="F1099" s="95"/>
      <c r="G1099" s="95"/>
      <c r="H1099" s="88"/>
      <c r="I1099" s="88"/>
      <c r="J1099" s="88"/>
      <c r="K1099" s="88"/>
      <c r="L1099" s="85">
        <f t="shared" si="116"/>
        <v>0</v>
      </c>
      <c r="M1099" s="84">
        <f t="shared" si="117"/>
        <v>0</v>
      </c>
      <c r="N1099" s="84">
        <f>VLOOKUP($A1099,'Прайс-Лист'!$A$7:$P$608, 7,0)</f>
        <v>185.73301499999999</v>
      </c>
      <c r="O1099" s="84">
        <f>VLOOKUP($A1099,'Прайс-Лист'!$A$7:$P$608, 10,0)</f>
        <v>300.88748429999998</v>
      </c>
      <c r="P1099" s="84">
        <f>VLOOKUP($A1099,'Прайс-Лист'!$A$7:$P$608, 11,0)</f>
        <v>7823.0745917999993</v>
      </c>
    </row>
    <row r="1100" spans="1:16" x14ac:dyDescent="0.25">
      <c r="A1100" s="70" t="s">
        <v>852</v>
      </c>
      <c r="B1100" s="70" t="s">
        <v>1203</v>
      </c>
      <c r="C1100" s="70" t="s">
        <v>853</v>
      </c>
      <c r="D1100" s="71" t="s">
        <v>1152</v>
      </c>
      <c r="E1100" s="73" t="str">
        <f>VLOOKUP($A1100,'Прайс-Лист'!$A$7:$P$608, 4,0)</f>
        <v>Left Zip Only</v>
      </c>
      <c r="F1100" s="96"/>
      <c r="G1100" s="88"/>
      <c r="H1100" s="88"/>
      <c r="I1100" s="88"/>
      <c r="J1100" s="88"/>
      <c r="K1100" s="88"/>
      <c r="L1100" s="72">
        <f t="shared" si="116"/>
        <v>0</v>
      </c>
      <c r="M1100" s="73">
        <f t="shared" si="117"/>
        <v>0</v>
      </c>
      <c r="N1100" s="73">
        <f>VLOOKUP($A1100,'Прайс-Лист'!$A$7:$P$608, 7,0)</f>
        <v>202.45214469999999</v>
      </c>
      <c r="O1100" s="73">
        <f>VLOOKUP($A1100,'Прайс-Лист'!$A$7:$P$608, 10,0)</f>
        <v>327.97247441400003</v>
      </c>
      <c r="P1100" s="73">
        <f>VLOOKUP($A1100,'Прайс-Лист'!$A$7:$P$608, 11,0)</f>
        <v>8527.284334764001</v>
      </c>
    </row>
    <row r="1101" spans="1:16" x14ac:dyDescent="0.25">
      <c r="A1101" s="44" t="s">
        <v>854</v>
      </c>
      <c r="B1101" s="44"/>
      <c r="C1101" s="39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</row>
    <row r="1102" spans="1:16" s="1" customFormat="1" x14ac:dyDescent="0.25">
      <c r="A1102" s="66" t="s">
        <v>1099</v>
      </c>
      <c r="B1102" s="66" t="s">
        <v>1100</v>
      </c>
      <c r="C1102" s="67" t="s">
        <v>1101</v>
      </c>
      <c r="D1102" s="66" t="s">
        <v>1102</v>
      </c>
      <c r="E1102" s="68" t="s">
        <v>12</v>
      </c>
      <c r="F1102" s="93" t="s">
        <v>1204</v>
      </c>
      <c r="G1102" s="93" t="s">
        <v>1205</v>
      </c>
      <c r="H1102" s="69"/>
      <c r="I1102" s="69"/>
      <c r="J1102" s="69"/>
      <c r="K1102" s="69"/>
      <c r="L1102" s="68" t="s">
        <v>1108</v>
      </c>
      <c r="M1102" s="68" t="s">
        <v>1109</v>
      </c>
      <c r="N1102" s="68" t="s">
        <v>1110</v>
      </c>
      <c r="O1102" s="68" t="s">
        <v>10</v>
      </c>
      <c r="P1102" s="68" t="s">
        <v>11</v>
      </c>
    </row>
    <row r="1103" spans="1:16" x14ac:dyDescent="0.25">
      <c r="A1103" s="77" t="s">
        <v>855</v>
      </c>
      <c r="B1103" s="70" t="s">
        <v>1203</v>
      </c>
      <c r="C1103" s="77" t="s">
        <v>856</v>
      </c>
      <c r="D1103" s="71" t="s">
        <v>1154</v>
      </c>
      <c r="E1103" s="73" t="str">
        <f>VLOOKUP($A1103,'Прайс-Лист'!$A$7:$P$608, 4,0)</f>
        <v xml:space="preserve">Left or Right Zip </v>
      </c>
      <c r="F1103" s="96"/>
      <c r="G1103" s="96"/>
      <c r="H1103" s="88"/>
      <c r="I1103" s="88"/>
      <c r="J1103" s="88"/>
      <c r="K1103" s="88"/>
      <c r="L1103" s="72">
        <f t="shared" ref="L1103:L1111" si="118">SUM(F1103:K1103)</f>
        <v>0</v>
      </c>
      <c r="M1103" s="73">
        <f t="shared" ref="M1103:M1111" si="119">L1103*N1103</f>
        <v>0</v>
      </c>
      <c r="N1103" s="73">
        <f>VLOOKUP($A1103,'Прайс-Лист'!$A$7:$P$608, 7,0)</f>
        <v>283.92024049999998</v>
      </c>
      <c r="O1103" s="73">
        <f>VLOOKUP($A1103,'Прайс-Лист'!$A$7:$P$608, 10,0)</f>
        <v>459.95078961000002</v>
      </c>
      <c r="P1103" s="73">
        <f>VLOOKUP($A1103,'Прайс-Лист'!$A$7:$P$608, 11,0)</f>
        <v>11958.72052986</v>
      </c>
    </row>
    <row r="1104" spans="1:16" x14ac:dyDescent="0.25">
      <c r="A1104" s="82" t="s">
        <v>857</v>
      </c>
      <c r="B1104" s="82" t="s">
        <v>1203</v>
      </c>
      <c r="C1104" s="82" t="s">
        <v>858</v>
      </c>
      <c r="D1104" s="83" t="s">
        <v>1154</v>
      </c>
      <c r="E1104" s="84" t="str">
        <f>VLOOKUP($A1104,'Прайс-Лист'!$A$7:$P$608, 4,0)</f>
        <v>Left Zip Only</v>
      </c>
      <c r="F1104" s="95"/>
      <c r="G1104" s="88"/>
      <c r="H1104" s="88"/>
      <c r="I1104" s="88"/>
      <c r="J1104" s="88"/>
      <c r="K1104" s="88"/>
      <c r="L1104" s="85">
        <f t="shared" si="118"/>
        <v>0</v>
      </c>
      <c r="M1104" s="84">
        <f t="shared" si="119"/>
        <v>0</v>
      </c>
      <c r="N1104" s="84">
        <f>VLOOKUP($A1104,'Прайс-Лист'!$A$7:$P$608, 7,0)</f>
        <v>299.47298419999993</v>
      </c>
      <c r="O1104" s="84">
        <f>VLOOKUP($A1104,'Прайс-Лист'!$A$7:$P$608, 10,0)</f>
        <v>485.14623440399993</v>
      </c>
      <c r="P1104" s="84">
        <f>VLOOKUP($A1104,'Прайс-Лист'!$A$7:$P$608, 11,0)</f>
        <v>12613.802094503999</v>
      </c>
    </row>
    <row r="1105" spans="1:16" x14ac:dyDescent="0.25">
      <c r="A1105" s="70" t="s">
        <v>859</v>
      </c>
      <c r="B1105" s="70" t="s">
        <v>1203</v>
      </c>
      <c r="C1105" s="70" t="s">
        <v>860</v>
      </c>
      <c r="D1105" s="71" t="s">
        <v>1125</v>
      </c>
      <c r="E1105" s="73" t="str">
        <f>VLOOKUP($A1105,'Прайс-Лист'!$A$7:$P$608, 4,0)</f>
        <v xml:space="preserve">Left or Right Zip </v>
      </c>
      <c r="F1105" s="96"/>
      <c r="G1105" s="96"/>
      <c r="H1105" s="88"/>
      <c r="I1105" s="88"/>
      <c r="J1105" s="88"/>
      <c r="K1105" s="88"/>
      <c r="L1105" s="72">
        <f t="shared" si="118"/>
        <v>0</v>
      </c>
      <c r="M1105" s="73">
        <f t="shared" si="119"/>
        <v>0</v>
      </c>
      <c r="N1105" s="73">
        <f>VLOOKUP($A1105,'Прайс-Лист'!$A$7:$P$608, 7,0)</f>
        <v>247.58746350000001</v>
      </c>
      <c r="O1105" s="73">
        <f>VLOOKUP($A1105,'Прайс-Лист'!$A$7:$P$608, 10,0)</f>
        <v>401.09169087000004</v>
      </c>
      <c r="P1105" s="73">
        <f>VLOOKUP($A1105,'Прайс-Лист'!$A$7:$P$608, 11,0)</f>
        <v>10428.383962620001</v>
      </c>
    </row>
    <row r="1106" spans="1:16" x14ac:dyDescent="0.25">
      <c r="A1106" s="82" t="s">
        <v>861</v>
      </c>
      <c r="B1106" s="82" t="s">
        <v>1203</v>
      </c>
      <c r="C1106" s="82" t="s">
        <v>862</v>
      </c>
      <c r="D1106" s="83" t="s">
        <v>1125</v>
      </c>
      <c r="E1106" s="84" t="str">
        <f>VLOOKUP($A1106,'Прайс-Лист'!$A$7:$P$608, 4,0)</f>
        <v>Left Zip Only</v>
      </c>
      <c r="F1106" s="95"/>
      <c r="G1106" s="88"/>
      <c r="H1106" s="88"/>
      <c r="I1106" s="88"/>
      <c r="J1106" s="88"/>
      <c r="K1106" s="88"/>
      <c r="L1106" s="85">
        <f t="shared" si="118"/>
        <v>0</v>
      </c>
      <c r="M1106" s="84">
        <f t="shared" si="119"/>
        <v>0</v>
      </c>
      <c r="N1106" s="84">
        <f>VLOOKUP($A1106,'Прайс-Лист'!$A$7:$P$608, 7,0)</f>
        <v>263.28152499999999</v>
      </c>
      <c r="O1106" s="84">
        <f>VLOOKUP($A1106,'Прайс-Лист'!$A$7:$P$608, 10,0)</f>
        <v>426.51607050000001</v>
      </c>
      <c r="P1106" s="84">
        <f>VLOOKUP($A1106,'Прайс-Лист'!$A$7:$P$608, 11,0)</f>
        <v>11089.417833</v>
      </c>
    </row>
    <row r="1107" spans="1:16" x14ac:dyDescent="0.25">
      <c r="A1107" s="70" t="s">
        <v>863</v>
      </c>
      <c r="B1107" s="70" t="s">
        <v>1203</v>
      </c>
      <c r="C1107" s="70" t="s">
        <v>864</v>
      </c>
      <c r="D1107" s="71" t="s">
        <v>1117</v>
      </c>
      <c r="E1107" s="73" t="str">
        <f>VLOOKUP($A1107,'Прайс-Лист'!$A$7:$P$608, 4,0)</f>
        <v xml:space="preserve">Left or Right Zip </v>
      </c>
      <c r="F1107" s="96"/>
      <c r="G1107" s="96"/>
      <c r="H1107" s="88"/>
      <c r="I1107" s="88"/>
      <c r="J1107" s="88"/>
      <c r="K1107" s="88"/>
      <c r="L1107" s="72">
        <f t="shared" si="118"/>
        <v>0</v>
      </c>
      <c r="M1107" s="73">
        <f t="shared" si="119"/>
        <v>0</v>
      </c>
      <c r="N1107" s="73">
        <f>VLOOKUP($A1107,'Прайс-Лист'!$A$7:$P$608, 7,0)</f>
        <v>211.26937649999999</v>
      </c>
      <c r="O1107" s="73">
        <f>VLOOKUP($A1107,'Прайс-Лист'!$A$7:$P$608, 10,0)</f>
        <v>342.25638993000001</v>
      </c>
      <c r="P1107" s="73">
        <f>VLOOKUP($A1107,'Прайс-Лист'!$A$7:$P$608, 11,0)</f>
        <v>8898.6661381800004</v>
      </c>
    </row>
    <row r="1108" spans="1:16" x14ac:dyDescent="0.25">
      <c r="A1108" s="82" t="s">
        <v>865</v>
      </c>
      <c r="B1108" s="82" t="s">
        <v>1203</v>
      </c>
      <c r="C1108" s="82" t="s">
        <v>866</v>
      </c>
      <c r="D1108" s="83" t="s">
        <v>1117</v>
      </c>
      <c r="E1108" s="84" t="str">
        <f>VLOOKUP($A1108,'Прайс-Лист'!$A$7:$P$608, 4,0)</f>
        <v>Left Zip Only</v>
      </c>
      <c r="F1108" s="95"/>
      <c r="G1108" s="88"/>
      <c r="H1108" s="88"/>
      <c r="I1108" s="88"/>
      <c r="J1108" s="88"/>
      <c r="K1108" s="88"/>
      <c r="L1108" s="85">
        <f t="shared" si="118"/>
        <v>0</v>
      </c>
      <c r="M1108" s="84">
        <f t="shared" si="119"/>
        <v>0</v>
      </c>
      <c r="N1108" s="84">
        <f>VLOOKUP($A1108,'Прайс-Лист'!$A$7:$P$608, 7,0)</f>
        <v>207.34273949999996</v>
      </c>
      <c r="O1108" s="84">
        <f>VLOOKUP($A1108,'Прайс-Лист'!$A$7:$P$608, 10,0)</f>
        <v>335.89523798999994</v>
      </c>
      <c r="P1108" s="84">
        <f>VLOOKUP($A1108,'Прайс-Лист'!$A$7:$P$608, 11,0)</f>
        <v>8733.2761877399989</v>
      </c>
    </row>
    <row r="1109" spans="1:16" x14ac:dyDescent="0.25">
      <c r="A1109" s="70" t="s">
        <v>867</v>
      </c>
      <c r="B1109" s="70" t="s">
        <v>1203</v>
      </c>
      <c r="C1109" s="70" t="s">
        <v>868</v>
      </c>
      <c r="D1109" s="71" t="s">
        <v>1117</v>
      </c>
      <c r="E1109" s="73" t="str">
        <f>VLOOKUP($A1109,'Прайс-Лист'!$A$7:$P$608, 4,0)</f>
        <v>Left Zip Only</v>
      </c>
      <c r="F1109" s="96"/>
      <c r="G1109" s="88"/>
      <c r="H1109" s="88"/>
      <c r="I1109" s="88"/>
      <c r="J1109" s="88"/>
      <c r="K1109" s="88"/>
      <c r="L1109" s="72">
        <f t="shared" si="118"/>
        <v>0</v>
      </c>
      <c r="M1109" s="73">
        <f t="shared" si="119"/>
        <v>0</v>
      </c>
      <c r="N1109" s="73">
        <f>VLOOKUP($A1109,'Прайс-Лист'!$A$7:$P$608, 7,0)</f>
        <v>224.16660889999997</v>
      </c>
      <c r="O1109" s="73">
        <f>VLOOKUP($A1109,'Прайс-Лист'!$A$7:$P$608, 10,0)</f>
        <v>363.149906418</v>
      </c>
      <c r="P1109" s="73">
        <f>VLOOKUP($A1109,'Прайс-Лист'!$A$7:$P$608, 11,0)</f>
        <v>9441.8975668679996</v>
      </c>
    </row>
    <row r="1110" spans="1:16" x14ac:dyDescent="0.25">
      <c r="A1110" s="82" t="s">
        <v>869</v>
      </c>
      <c r="B1110" s="82" t="s">
        <v>1203</v>
      </c>
      <c r="C1110" s="82" t="s">
        <v>870</v>
      </c>
      <c r="D1110" s="83" t="s">
        <v>1124</v>
      </c>
      <c r="E1110" s="84" t="str">
        <f>VLOOKUP($A1110,'Прайс-Лист'!$A$7:$P$608, 4,0)</f>
        <v>Left Zip Only</v>
      </c>
      <c r="F1110" s="95"/>
      <c r="G1110" s="88"/>
      <c r="H1110" s="88"/>
      <c r="I1110" s="88"/>
      <c r="J1110" s="88"/>
      <c r="K1110" s="88"/>
      <c r="L1110" s="85">
        <f t="shared" si="118"/>
        <v>0</v>
      </c>
      <c r="M1110" s="84">
        <f t="shared" si="119"/>
        <v>0</v>
      </c>
      <c r="N1110" s="84">
        <f>VLOOKUP($A1110,'Прайс-Лист'!$A$7:$P$608, 7,0)</f>
        <v>172.08967749999996</v>
      </c>
      <c r="O1110" s="84">
        <f>VLOOKUP($A1110,'Прайс-Лист'!$A$7:$P$608, 10,0)</f>
        <v>278.78527754999999</v>
      </c>
      <c r="P1110" s="84">
        <f>VLOOKUP($A1110,'Прайс-Лист'!$A$7:$P$608, 11,0)</f>
        <v>7248.4172162999994</v>
      </c>
    </row>
    <row r="1111" spans="1:16" x14ac:dyDescent="0.25">
      <c r="A1111" s="70" t="s">
        <v>871</v>
      </c>
      <c r="B1111" s="70" t="s">
        <v>1203</v>
      </c>
      <c r="C1111" s="70" t="s">
        <v>872</v>
      </c>
      <c r="D1111" s="71" t="s">
        <v>1124</v>
      </c>
      <c r="E1111" s="73" t="str">
        <f>VLOOKUP($A1111,'Прайс-Лист'!$A$7:$P$608, 4,0)</f>
        <v>Left Zip Only</v>
      </c>
      <c r="F1111" s="96"/>
      <c r="G1111" s="88"/>
      <c r="H1111" s="88"/>
      <c r="I1111" s="88"/>
      <c r="J1111" s="88"/>
      <c r="K1111" s="88"/>
      <c r="L1111" s="72">
        <f t="shared" si="118"/>
        <v>0</v>
      </c>
      <c r="M1111" s="73">
        <f t="shared" si="119"/>
        <v>0</v>
      </c>
      <c r="N1111" s="73">
        <f>VLOOKUP($A1111,'Прайс-Лист'!$A$7:$P$608, 7,0)</f>
        <v>183.93246169999998</v>
      </c>
      <c r="O1111" s="73">
        <f>VLOOKUP($A1111,'Прайс-Лист'!$A$7:$P$608, 10,0)</f>
        <v>297.970587954</v>
      </c>
      <c r="P1111" s="73">
        <f>VLOOKUP($A1111,'Прайс-Лист'!$A$7:$P$608, 11,0)</f>
        <v>7747.2352868039998</v>
      </c>
    </row>
    <row r="1112" spans="1:16" x14ac:dyDescent="0.25">
      <c r="A1112" s="44" t="s">
        <v>873</v>
      </c>
      <c r="B1112" s="44"/>
      <c r="C1112" s="39"/>
      <c r="D1112" s="39"/>
      <c r="E1112" s="39"/>
      <c r="F1112" s="39"/>
      <c r="G1112" s="39"/>
      <c r="H1112" s="39"/>
      <c r="I1112" s="39"/>
      <c r="J1112" s="39"/>
      <c r="K1112" s="39"/>
      <c r="L1112" s="39"/>
      <c r="M1112" s="39"/>
      <c r="N1112" s="39"/>
      <c r="O1112" s="39"/>
      <c r="P1112" s="39"/>
    </row>
    <row r="1113" spans="1:16" s="1" customFormat="1" x14ac:dyDescent="0.25">
      <c r="A1113" s="66" t="s">
        <v>1099</v>
      </c>
      <c r="B1113" s="66" t="s">
        <v>1100</v>
      </c>
      <c r="C1113" s="67" t="s">
        <v>1101</v>
      </c>
      <c r="D1113" s="66" t="s">
        <v>1102</v>
      </c>
      <c r="E1113" s="68" t="s">
        <v>12</v>
      </c>
      <c r="F1113" s="93" t="s">
        <v>1204</v>
      </c>
      <c r="G1113" s="93" t="s">
        <v>1205</v>
      </c>
      <c r="H1113" s="69"/>
      <c r="I1113" s="69"/>
      <c r="J1113" s="69"/>
      <c r="K1113" s="69"/>
      <c r="L1113" s="68" t="s">
        <v>1108</v>
      </c>
      <c r="M1113" s="68" t="s">
        <v>1109</v>
      </c>
      <c r="N1113" s="68" t="s">
        <v>1110</v>
      </c>
      <c r="O1113" s="68" t="s">
        <v>10</v>
      </c>
      <c r="P1113" s="68" t="s">
        <v>11</v>
      </c>
    </row>
    <row r="1114" spans="1:16" x14ac:dyDescent="0.25">
      <c r="A1114" s="70" t="s">
        <v>874</v>
      </c>
      <c r="B1114" s="70" t="s">
        <v>1203</v>
      </c>
      <c r="C1114" s="70" t="s">
        <v>875</v>
      </c>
      <c r="D1114" s="71" t="s">
        <v>1124</v>
      </c>
      <c r="E1114" s="73" t="str">
        <f>VLOOKUP($A1114,'Прайс-Лист'!$A$7:$P$608, 4,0)</f>
        <v xml:space="preserve">Left or Right Zip </v>
      </c>
      <c r="F1114" s="96"/>
      <c r="G1114" s="96"/>
      <c r="H1114" s="88"/>
      <c r="I1114" s="88"/>
      <c r="J1114" s="88"/>
      <c r="K1114" s="88"/>
      <c r="L1114" s="72">
        <f t="shared" ref="L1114:L1122" si="120">SUM(F1114:K1114)</f>
        <v>0</v>
      </c>
      <c r="M1114" s="73">
        <f t="shared" ref="M1114:M1122" si="121">L1114*N1114</f>
        <v>0</v>
      </c>
      <c r="N1114" s="73">
        <f>VLOOKUP($A1114,'Прайс-Лист'!$A$7:$P$608, 7,0)</f>
        <v>188.779721</v>
      </c>
      <c r="O1114" s="73">
        <f>VLOOKUP($A1114,'Прайс-Лист'!$A$7:$P$608, 10,0)</f>
        <v>305.82314802000002</v>
      </c>
      <c r="P1114" s="73">
        <f>VLOOKUP($A1114,'Прайс-Лист'!$A$7:$P$608, 11,0)</f>
        <v>7951.4018485200004</v>
      </c>
    </row>
    <row r="1115" spans="1:16" x14ac:dyDescent="0.25">
      <c r="A1115" s="82" t="s">
        <v>876</v>
      </c>
      <c r="B1115" s="82" t="s">
        <v>1203</v>
      </c>
      <c r="C1115" s="82" t="s">
        <v>877</v>
      </c>
      <c r="D1115" s="83" t="s">
        <v>1124</v>
      </c>
      <c r="E1115" s="84" t="str">
        <f>VLOOKUP($A1115,'Прайс-Лист'!$A$7:$P$608, 4,0)</f>
        <v>Left Zip Only</v>
      </c>
      <c r="F1115" s="95"/>
      <c r="G1115" s="88"/>
      <c r="H1115" s="88"/>
      <c r="I1115" s="88"/>
      <c r="J1115" s="88"/>
      <c r="K1115" s="88"/>
      <c r="L1115" s="85">
        <f t="shared" si="120"/>
        <v>0</v>
      </c>
      <c r="M1115" s="84">
        <f t="shared" si="121"/>
        <v>0</v>
      </c>
      <c r="N1115" s="84">
        <f>VLOOKUP($A1115,'Прайс-Лист'!$A$7:$P$608, 7,0)</f>
        <v>200.18885639999999</v>
      </c>
      <c r="O1115" s="84">
        <f>VLOOKUP($A1115,'Прайс-Лист'!$A$7:$P$608, 10,0)</f>
        <v>324.30594736800003</v>
      </c>
      <c r="P1115" s="84">
        <f>VLOOKUP($A1115,'Прайс-Лист'!$A$7:$P$608, 11,0)</f>
        <v>8431.9546315680018</v>
      </c>
    </row>
    <row r="1116" spans="1:16" x14ac:dyDescent="0.25">
      <c r="A1116" s="70" t="s">
        <v>878</v>
      </c>
      <c r="B1116" s="70" t="s">
        <v>1203</v>
      </c>
      <c r="C1116" s="70" t="s">
        <v>879</v>
      </c>
      <c r="D1116" s="71" t="s">
        <v>1124</v>
      </c>
      <c r="E1116" s="73" t="str">
        <f>VLOOKUP($A1116,'Прайс-Лист'!$A$7:$P$608, 4,0)</f>
        <v xml:space="preserve">Left or Right Zip </v>
      </c>
      <c r="F1116" s="96"/>
      <c r="G1116" s="96"/>
      <c r="H1116" s="88"/>
      <c r="I1116" s="88"/>
      <c r="J1116" s="88"/>
      <c r="K1116" s="88"/>
      <c r="L1116" s="72">
        <f t="shared" si="120"/>
        <v>0</v>
      </c>
      <c r="M1116" s="73">
        <f t="shared" si="121"/>
        <v>0</v>
      </c>
      <c r="N1116" s="73">
        <f>VLOOKUP($A1116,'Прайс-Лист'!$A$7:$P$608, 7,0)</f>
        <v>171.57552750000002</v>
      </c>
      <c r="O1116" s="73">
        <f>VLOOKUP($A1116,'Прайс-Лист'!$A$7:$P$608, 10,0)</f>
        <v>277.95235455000005</v>
      </c>
      <c r="P1116" s="73">
        <f>VLOOKUP($A1116,'Прайс-Лист'!$A$7:$P$608, 11,0)</f>
        <v>7226.761218300001</v>
      </c>
    </row>
    <row r="1117" spans="1:16" x14ac:dyDescent="0.25">
      <c r="A1117" s="82" t="s">
        <v>880</v>
      </c>
      <c r="B1117" s="82" t="s">
        <v>1203</v>
      </c>
      <c r="C1117" s="82" t="s">
        <v>881</v>
      </c>
      <c r="D1117" s="83" t="s">
        <v>1124</v>
      </c>
      <c r="E1117" s="84" t="str">
        <f>VLOOKUP($A1117,'Прайс-Лист'!$A$7:$P$608, 4,0)</f>
        <v>Left Zip Only</v>
      </c>
      <c r="F1117" s="95"/>
      <c r="G1117" s="88"/>
      <c r="H1117" s="88"/>
      <c r="I1117" s="88"/>
      <c r="J1117" s="88"/>
      <c r="K1117" s="88"/>
      <c r="L1117" s="85">
        <f t="shared" si="120"/>
        <v>0</v>
      </c>
      <c r="M1117" s="84">
        <f t="shared" si="121"/>
        <v>0</v>
      </c>
      <c r="N1117" s="84">
        <f>VLOOKUP($A1117,'Прайс-Лист'!$A$7:$P$608, 7,0)</f>
        <v>168.8869637</v>
      </c>
      <c r="O1117" s="84">
        <f>VLOOKUP($A1117,'Прайс-Лист'!$A$7:$P$608, 10,0)</f>
        <v>273.59688119399999</v>
      </c>
      <c r="P1117" s="84">
        <f>VLOOKUP($A1117,'Прайс-Лист'!$A$7:$P$608, 11,0)</f>
        <v>7113.5189110439997</v>
      </c>
    </row>
    <row r="1118" spans="1:16" x14ac:dyDescent="0.25">
      <c r="A1118" s="70" t="s">
        <v>882</v>
      </c>
      <c r="B1118" s="70" t="s">
        <v>1203</v>
      </c>
      <c r="C1118" s="70" t="s">
        <v>883</v>
      </c>
      <c r="D1118" s="71" t="s">
        <v>1124</v>
      </c>
      <c r="E1118" s="73" t="str">
        <f>VLOOKUP($A1118,'Прайс-Лист'!$A$7:$P$608, 4,0)</f>
        <v>Left Zip Only</v>
      </c>
      <c r="F1118" s="96"/>
      <c r="G1118" s="88"/>
      <c r="H1118" s="88"/>
      <c r="I1118" s="88"/>
      <c r="J1118" s="88"/>
      <c r="K1118" s="88"/>
      <c r="L1118" s="72">
        <f t="shared" si="120"/>
        <v>0</v>
      </c>
      <c r="M1118" s="73">
        <f t="shared" si="121"/>
        <v>0</v>
      </c>
      <c r="N1118" s="73">
        <f>VLOOKUP($A1118,'Прайс-Лист'!$A$7:$P$608, 7,0)</f>
        <v>182.6757322</v>
      </c>
      <c r="O1118" s="73">
        <f>VLOOKUP($A1118,'Прайс-Лист'!$A$7:$P$608, 10,0)</f>
        <v>295.93468616400003</v>
      </c>
      <c r="P1118" s="73">
        <f>VLOOKUP($A1118,'Прайс-Лист'!$A$7:$P$608, 11,0)</f>
        <v>7694.3018402640009</v>
      </c>
    </row>
    <row r="1119" spans="1:16" x14ac:dyDescent="0.25">
      <c r="A1119" s="82" t="s">
        <v>884</v>
      </c>
      <c r="B1119" s="82" t="s">
        <v>1203</v>
      </c>
      <c r="C1119" s="82" t="s">
        <v>885</v>
      </c>
      <c r="D1119" s="83" t="s">
        <v>1126</v>
      </c>
      <c r="E1119" s="84" t="str">
        <f>VLOOKUP($A1119,'Прайс-Лист'!$A$7:$P$608, 4,0)</f>
        <v xml:space="preserve">Left or Right Zip </v>
      </c>
      <c r="F1119" s="95"/>
      <c r="G1119" s="95"/>
      <c r="H1119" s="88"/>
      <c r="I1119" s="88"/>
      <c r="J1119" s="88"/>
      <c r="K1119" s="88"/>
      <c r="L1119" s="85">
        <f t="shared" si="120"/>
        <v>0</v>
      </c>
      <c r="M1119" s="84">
        <f t="shared" si="121"/>
        <v>0</v>
      </c>
      <c r="N1119" s="84">
        <f>VLOOKUP($A1119,'Прайс-Лист'!$A$7:$P$608, 7,0)</f>
        <v>154.29097970000001</v>
      </c>
      <c r="O1119" s="84">
        <f>VLOOKUP($A1119,'Прайс-Лист'!$A$7:$P$608, 10,0)</f>
        <v>249.95138711400003</v>
      </c>
      <c r="P1119" s="84">
        <f>VLOOKUP($A1119,'Прайс-Лист'!$A$7:$P$608, 11,0)</f>
        <v>6498.7360649640004</v>
      </c>
    </row>
    <row r="1120" spans="1:16" x14ac:dyDescent="0.25">
      <c r="A1120" s="77" t="s">
        <v>886</v>
      </c>
      <c r="B1120" s="70" t="s">
        <v>1203</v>
      </c>
      <c r="C1120" s="70" t="s">
        <v>887</v>
      </c>
      <c r="D1120" s="71" t="s">
        <v>1126</v>
      </c>
      <c r="E1120" s="73" t="str">
        <f>VLOOKUP($A1120,'Прайс-Лист'!$A$7:$P$608, 4,0)</f>
        <v>Left Zip Only</v>
      </c>
      <c r="F1120" s="96"/>
      <c r="G1120" s="88"/>
      <c r="H1120" s="88"/>
      <c r="I1120" s="88"/>
      <c r="J1120" s="88"/>
      <c r="K1120" s="88"/>
      <c r="L1120" s="72">
        <f t="shared" si="120"/>
        <v>0</v>
      </c>
      <c r="M1120" s="73">
        <f t="shared" si="121"/>
        <v>0</v>
      </c>
      <c r="N1120" s="73">
        <f>VLOOKUP($A1120,'Прайс-Лист'!$A$7:$P$608, 7,0)</f>
        <v>163.335172</v>
      </c>
      <c r="O1120" s="73">
        <f>VLOOKUP($A1120,'Прайс-Лист'!$A$7:$P$608, 10,0)</f>
        <v>264.60297864</v>
      </c>
      <c r="P1120" s="73">
        <f>VLOOKUP($A1120,'Прайс-Лист'!$A$7:$P$608, 11,0)</f>
        <v>6879.6774446400004</v>
      </c>
    </row>
    <row r="1121" spans="1:16" x14ac:dyDescent="0.25">
      <c r="A1121" s="82" t="s">
        <v>888</v>
      </c>
      <c r="B1121" s="82" t="s">
        <v>1203</v>
      </c>
      <c r="C1121" s="82" t="s">
        <v>889</v>
      </c>
      <c r="D1121" s="83" t="s">
        <v>1152</v>
      </c>
      <c r="E1121" s="84" t="str">
        <f>VLOOKUP($A1121,'Прайс-Лист'!$A$7:$P$608, 4,0)</f>
        <v xml:space="preserve">Left or Right Zip </v>
      </c>
      <c r="F1121" s="95"/>
      <c r="G1121" s="95"/>
      <c r="H1121" s="88"/>
      <c r="I1121" s="88"/>
      <c r="J1121" s="88"/>
      <c r="K1121" s="88"/>
      <c r="L1121" s="85">
        <f t="shared" si="120"/>
        <v>0</v>
      </c>
      <c r="M1121" s="84">
        <f t="shared" si="121"/>
        <v>0</v>
      </c>
      <c r="N1121" s="84">
        <f>VLOOKUP($A1121,'Прайс-Лист'!$A$7:$P$608, 7,0)</f>
        <v>136.89669760000001</v>
      </c>
      <c r="O1121" s="84">
        <f>VLOOKUP($A1121,'Прайс-Лист'!$A$7:$P$608, 10,0)</f>
        <v>221.77265011200004</v>
      </c>
      <c r="P1121" s="84">
        <f>VLOOKUP($A1121,'Прайс-Лист'!$A$7:$P$608, 11,0)</f>
        <v>5766.0889029120008</v>
      </c>
    </row>
    <row r="1122" spans="1:16" x14ac:dyDescent="0.25">
      <c r="A1122" s="77" t="s">
        <v>890</v>
      </c>
      <c r="B1122" s="70" t="s">
        <v>1203</v>
      </c>
      <c r="C1122" s="70" t="s">
        <v>891</v>
      </c>
      <c r="D1122" s="71" t="s">
        <v>1152</v>
      </c>
      <c r="E1122" s="73" t="str">
        <f>VLOOKUP($A1122,'Прайс-Лист'!$A$7:$P$608, 4,0)</f>
        <v>Left Zip Only</v>
      </c>
      <c r="F1122" s="96"/>
      <c r="G1122" s="88"/>
      <c r="H1122" s="88"/>
      <c r="I1122" s="88"/>
      <c r="J1122" s="88"/>
      <c r="K1122" s="88"/>
      <c r="L1122" s="72">
        <f t="shared" si="120"/>
        <v>0</v>
      </c>
      <c r="M1122" s="73">
        <f t="shared" si="121"/>
        <v>0</v>
      </c>
      <c r="N1122" s="73">
        <f>VLOOKUP($A1122,'Прайс-Лист'!$A$7:$P$608, 7,0)</f>
        <v>176.86113639999999</v>
      </c>
      <c r="O1122" s="73">
        <f>VLOOKUP($A1122,'Прайс-Лист'!$A$7:$P$608, 10,0)</f>
        <v>286.51504096799999</v>
      </c>
      <c r="P1122" s="73">
        <f>VLOOKUP($A1122,'Прайс-Лист'!$A$7:$P$608, 11,0)</f>
        <v>7449.3910651679998</v>
      </c>
    </row>
    <row r="1123" spans="1:16" x14ac:dyDescent="0.25">
      <c r="A1123" s="44" t="s">
        <v>892</v>
      </c>
      <c r="B1123" s="44"/>
      <c r="C1123" s="39"/>
      <c r="D1123" s="39"/>
      <c r="E1123" s="39"/>
      <c r="F1123" s="39"/>
      <c r="G1123" s="39"/>
      <c r="H1123" s="39"/>
      <c r="I1123" s="39"/>
      <c r="J1123" s="39"/>
      <c r="K1123" s="39"/>
      <c r="L1123" s="39"/>
      <c r="M1123" s="39"/>
      <c r="N1123" s="39"/>
      <c r="O1123" s="39"/>
      <c r="P1123" s="39"/>
    </row>
    <row r="1124" spans="1:16" s="1" customFormat="1" x14ac:dyDescent="0.25">
      <c r="A1124" s="66" t="s">
        <v>1099</v>
      </c>
      <c r="B1124" s="66" t="s">
        <v>1100</v>
      </c>
      <c r="C1124" s="67" t="s">
        <v>1101</v>
      </c>
      <c r="D1124" s="66" t="s">
        <v>1102</v>
      </c>
      <c r="E1124" s="68" t="s">
        <v>12</v>
      </c>
      <c r="F1124" s="93" t="s">
        <v>1204</v>
      </c>
      <c r="G1124" s="93" t="s">
        <v>1205</v>
      </c>
      <c r="H1124" s="69"/>
      <c r="I1124" s="69"/>
      <c r="J1124" s="69"/>
      <c r="K1124" s="69"/>
      <c r="L1124" s="68" t="s">
        <v>1108</v>
      </c>
      <c r="M1124" s="68" t="s">
        <v>1109</v>
      </c>
      <c r="N1124" s="68" t="s">
        <v>1110</v>
      </c>
      <c r="O1124" s="68" t="s">
        <v>10</v>
      </c>
      <c r="P1124" s="68" t="s">
        <v>11</v>
      </c>
    </row>
    <row r="1125" spans="1:16" x14ac:dyDescent="0.25">
      <c r="A1125" s="80" t="s">
        <v>893</v>
      </c>
      <c r="B1125" s="70" t="s">
        <v>1203</v>
      </c>
      <c r="C1125" s="80" t="s">
        <v>894</v>
      </c>
      <c r="D1125" s="71" t="s">
        <v>1214</v>
      </c>
      <c r="E1125" s="73" t="str">
        <f>VLOOKUP($A1125,'Прайс-Лист'!$A$7:$P$608, 4,0)</f>
        <v xml:space="preserve">Left or Right Zip </v>
      </c>
      <c r="F1125" s="96"/>
      <c r="G1125" s="96"/>
      <c r="H1125" s="88"/>
      <c r="I1125" s="88"/>
      <c r="J1125" s="88"/>
      <c r="K1125" s="88"/>
      <c r="L1125" s="72">
        <f t="shared" ref="L1125:L1137" si="122">SUM(F1125:K1125)</f>
        <v>0</v>
      </c>
      <c r="M1125" s="73">
        <f t="shared" ref="M1125:M1137" si="123">L1125*N1125</f>
        <v>0</v>
      </c>
      <c r="N1125" s="73">
        <f>VLOOKUP($A1125,'Прайс-Лист'!$A$7:$P$608, 7,0)</f>
        <v>206.82638599999999</v>
      </c>
      <c r="O1125" s="73">
        <f>VLOOKUP($A1125,'Прайс-Лист'!$A$7:$P$608, 10,0)</f>
        <v>335.05874532000001</v>
      </c>
      <c r="P1125" s="73">
        <f>VLOOKUP($A1125,'Прайс-Лист'!$A$7:$P$608, 11,0)</f>
        <v>8711.5273783200009</v>
      </c>
    </row>
    <row r="1126" spans="1:16" x14ac:dyDescent="0.25">
      <c r="A1126" s="86" t="s">
        <v>896</v>
      </c>
      <c r="B1126" s="82" t="s">
        <v>1203</v>
      </c>
      <c r="C1126" s="86" t="s">
        <v>897</v>
      </c>
      <c r="D1126" s="83" t="s">
        <v>1214</v>
      </c>
      <c r="E1126" s="84" t="str">
        <f>VLOOKUP($A1126,'Прайс-Лист'!$A$7:$P$608, 4,0)</f>
        <v>Left Zip Only</v>
      </c>
      <c r="F1126" s="95"/>
      <c r="G1126" s="88"/>
      <c r="H1126" s="88"/>
      <c r="I1126" s="88"/>
      <c r="J1126" s="88"/>
      <c r="K1126" s="88"/>
      <c r="L1126" s="85">
        <f t="shared" si="122"/>
        <v>0</v>
      </c>
      <c r="M1126" s="84">
        <f t="shared" si="123"/>
        <v>0</v>
      </c>
      <c r="N1126" s="84">
        <f>VLOOKUP($A1126,'Прайс-Лист'!$A$7:$P$608, 7,0)</f>
        <v>214.04963527999999</v>
      </c>
      <c r="O1126" s="84">
        <f>VLOOKUP($A1126,'Прайс-Лист'!$A$7:$P$608, 10,0)</f>
        <v>346.76040915359999</v>
      </c>
      <c r="P1126" s="84">
        <f>VLOOKUP($A1126,'Прайс-Лист'!$A$7:$P$608, 11,0)</f>
        <v>9015.7706379935989</v>
      </c>
    </row>
    <row r="1127" spans="1:16" x14ac:dyDescent="0.25">
      <c r="A1127" s="80" t="s">
        <v>898</v>
      </c>
      <c r="B1127" s="70" t="s">
        <v>1203</v>
      </c>
      <c r="C1127" s="80" t="s">
        <v>899</v>
      </c>
      <c r="D1127" s="71" t="s">
        <v>1150</v>
      </c>
      <c r="E1127" s="73" t="str">
        <f>VLOOKUP($A1127,'Прайс-Лист'!$A$7:$P$608, 4,0)</f>
        <v xml:space="preserve">Left or Right Zip </v>
      </c>
      <c r="F1127" s="96"/>
      <c r="G1127" s="96"/>
      <c r="H1127" s="88"/>
      <c r="I1127" s="88"/>
      <c r="J1127" s="88"/>
      <c r="K1127" s="88"/>
      <c r="L1127" s="72">
        <f t="shared" si="122"/>
        <v>0</v>
      </c>
      <c r="M1127" s="73">
        <f t="shared" si="123"/>
        <v>0</v>
      </c>
      <c r="N1127" s="73">
        <f>VLOOKUP($A1127,'Прайс-Лист'!$A$7:$P$608, 7,0)</f>
        <v>187.8608615</v>
      </c>
      <c r="O1127" s="73">
        <f>VLOOKUP($A1127,'Прайс-Лист'!$A$7:$P$608, 10,0)</f>
        <v>304.33459563000002</v>
      </c>
      <c r="P1127" s="73">
        <f>VLOOKUP($A1127,'Прайс-Лист'!$A$7:$P$608, 11,0)</f>
        <v>7912.699486380001</v>
      </c>
    </row>
    <row r="1128" spans="1:16" x14ac:dyDescent="0.25">
      <c r="A1128" s="86" t="s">
        <v>900</v>
      </c>
      <c r="B1128" s="82" t="s">
        <v>1203</v>
      </c>
      <c r="C1128" s="86" t="s">
        <v>901</v>
      </c>
      <c r="D1128" s="83" t="s">
        <v>1150</v>
      </c>
      <c r="E1128" s="84" t="str">
        <f>VLOOKUP($A1128,'Прайс-Лист'!$A$7:$P$608, 4,0)</f>
        <v>Left Zip Only</v>
      </c>
      <c r="F1128" s="95"/>
      <c r="G1128" s="88"/>
      <c r="H1128" s="88"/>
      <c r="I1128" s="88"/>
      <c r="J1128" s="88"/>
      <c r="K1128" s="88"/>
      <c r="L1128" s="85">
        <f t="shared" si="122"/>
        <v>0</v>
      </c>
      <c r="M1128" s="84">
        <f t="shared" si="123"/>
        <v>0</v>
      </c>
      <c r="N1128" s="84">
        <f>VLOOKUP($A1128,'Прайс-Лист'!$A$7:$P$608, 7,0)</f>
        <v>186.94640900000002</v>
      </c>
      <c r="O1128" s="84">
        <f>VLOOKUP($A1128,'Прайс-Лист'!$A$7:$P$608, 10,0)</f>
        <v>302.85318258000007</v>
      </c>
      <c r="P1128" s="84">
        <f>VLOOKUP($A1128,'Прайс-Лист'!$A$7:$P$608, 11,0)</f>
        <v>7874.1827470800017</v>
      </c>
    </row>
    <row r="1129" spans="1:16" x14ac:dyDescent="0.25">
      <c r="A1129" s="80" t="s">
        <v>902</v>
      </c>
      <c r="B1129" s="70" t="s">
        <v>1203</v>
      </c>
      <c r="C1129" s="80" t="s">
        <v>903</v>
      </c>
      <c r="D1129" s="71" t="s">
        <v>1150</v>
      </c>
      <c r="E1129" s="73" t="str">
        <f>VLOOKUP($A1129,'Прайс-Лист'!$A$7:$P$608, 4,0)</f>
        <v>Left Zip Only</v>
      </c>
      <c r="F1129" s="96"/>
      <c r="G1129" s="88"/>
      <c r="H1129" s="88"/>
      <c r="I1129" s="88"/>
      <c r="J1129" s="88"/>
      <c r="K1129" s="88"/>
      <c r="L1129" s="72">
        <f t="shared" si="122"/>
        <v>0</v>
      </c>
      <c r="M1129" s="73">
        <f t="shared" si="123"/>
        <v>0</v>
      </c>
      <c r="N1129" s="73">
        <f>VLOOKUP($A1129,'Прайс-Лист'!$A$7:$P$608, 7,0)</f>
        <v>196.90387859999998</v>
      </c>
      <c r="O1129" s="73">
        <f>VLOOKUP($A1129,'Прайс-Лист'!$A$7:$P$608, 10,0)</f>
        <v>318.98428333200002</v>
      </c>
      <c r="P1129" s="73">
        <f>VLOOKUP($A1129,'Прайс-Лист'!$A$7:$P$608, 11,0)</f>
        <v>8293.5913666320012</v>
      </c>
    </row>
    <row r="1130" spans="1:16" x14ac:dyDescent="0.25">
      <c r="A1130" s="86" t="s">
        <v>904</v>
      </c>
      <c r="B1130" s="82" t="s">
        <v>1203</v>
      </c>
      <c r="C1130" s="86" t="s">
        <v>905</v>
      </c>
      <c r="D1130" s="83" t="s">
        <v>1123</v>
      </c>
      <c r="E1130" s="84" t="str">
        <f>VLOOKUP($A1130,'Прайс-Лист'!$A$7:$P$608, 4,0)</f>
        <v xml:space="preserve">Left or Right Zip </v>
      </c>
      <c r="F1130" s="95"/>
      <c r="G1130" s="95"/>
      <c r="H1130" s="88"/>
      <c r="I1130" s="88"/>
      <c r="J1130" s="88"/>
      <c r="K1130" s="88"/>
      <c r="L1130" s="85">
        <f t="shared" si="122"/>
        <v>0</v>
      </c>
      <c r="M1130" s="84">
        <f t="shared" si="123"/>
        <v>0</v>
      </c>
      <c r="N1130" s="84">
        <f>VLOOKUP($A1130,'Прайс-Лист'!$A$7:$P$608, 7,0)</f>
        <v>170.5075645</v>
      </c>
      <c r="O1130" s="84">
        <f>VLOOKUP($A1130,'Прайс-Лист'!$A$7:$P$608, 10,0)</f>
        <v>276.22225449000001</v>
      </c>
      <c r="P1130" s="84">
        <f>VLOOKUP($A1130,'Прайс-Лист'!$A$7:$P$608, 11,0)</f>
        <v>7181.77861674</v>
      </c>
    </row>
    <row r="1131" spans="1:16" x14ac:dyDescent="0.25">
      <c r="A1131" s="80" t="s">
        <v>906</v>
      </c>
      <c r="B1131" s="70" t="s">
        <v>1203</v>
      </c>
      <c r="C1131" s="80" t="s">
        <v>907</v>
      </c>
      <c r="D1131" s="71" t="s">
        <v>1123</v>
      </c>
      <c r="E1131" s="73" t="str">
        <f>VLOOKUP($A1131,'Прайс-Лист'!$A$7:$P$608, 4,0)</f>
        <v>Left Zip Only</v>
      </c>
      <c r="F1131" s="96"/>
      <c r="G1131" s="88"/>
      <c r="H1131" s="88"/>
      <c r="I1131" s="88"/>
      <c r="J1131" s="88"/>
      <c r="K1131" s="88"/>
      <c r="L1131" s="72">
        <f t="shared" si="122"/>
        <v>0</v>
      </c>
      <c r="M1131" s="73">
        <f t="shared" si="123"/>
        <v>0</v>
      </c>
      <c r="N1131" s="73">
        <f>VLOOKUP($A1131,'Прайс-Лист'!$A$7:$P$608, 7,0)</f>
        <v>169.30298450000001</v>
      </c>
      <c r="O1131" s="73">
        <f>VLOOKUP($A1131,'Прайс-Лист'!$A$7:$P$608, 10,0)</f>
        <v>274.27083489</v>
      </c>
      <c r="P1131" s="73">
        <f>VLOOKUP($A1131,'Прайс-Лист'!$A$7:$P$608, 11,0)</f>
        <v>7131.0417071399997</v>
      </c>
    </row>
    <row r="1132" spans="1:16" x14ac:dyDescent="0.25">
      <c r="A1132" s="86" t="s">
        <v>908</v>
      </c>
      <c r="B1132" s="82" t="s">
        <v>1203</v>
      </c>
      <c r="C1132" s="86" t="s">
        <v>909</v>
      </c>
      <c r="D1132" s="83" t="s">
        <v>1123</v>
      </c>
      <c r="E1132" s="84" t="str">
        <f>VLOOKUP($A1132,'Прайс-Лист'!$A$7:$P$608, 4,0)</f>
        <v>Left Zip Only</v>
      </c>
      <c r="F1132" s="95"/>
      <c r="G1132" s="88"/>
      <c r="H1132" s="88"/>
      <c r="I1132" s="88"/>
      <c r="J1132" s="88"/>
      <c r="K1132" s="88"/>
      <c r="L1132" s="85">
        <f t="shared" si="122"/>
        <v>0</v>
      </c>
      <c r="M1132" s="84">
        <f t="shared" si="123"/>
        <v>0</v>
      </c>
      <c r="N1132" s="84">
        <f>VLOOKUP($A1132,'Прайс-Лист'!$A$7:$P$608, 7,0)</f>
        <v>178.7872892</v>
      </c>
      <c r="O1132" s="84">
        <f>VLOOKUP($A1132,'Прайс-Лист'!$A$7:$P$608, 10,0)</f>
        <v>289.635408504</v>
      </c>
      <c r="P1132" s="84">
        <f>VLOOKUP($A1132,'Прайс-Лист'!$A$7:$P$608, 11,0)</f>
        <v>7530.5206211040004</v>
      </c>
    </row>
    <row r="1133" spans="1:16" x14ac:dyDescent="0.25">
      <c r="A1133" s="80" t="s">
        <v>910</v>
      </c>
      <c r="B1133" s="70" t="s">
        <v>1203</v>
      </c>
      <c r="C1133" s="80" t="s">
        <v>911</v>
      </c>
      <c r="D1133" s="71" t="s">
        <v>1117</v>
      </c>
      <c r="E1133" s="73" t="str">
        <f>VLOOKUP($A1133,'Прайс-Лист'!$A$7:$P$608, 4,0)</f>
        <v xml:space="preserve">Left or Right Zip </v>
      </c>
      <c r="F1133" s="96"/>
      <c r="G1133" s="96"/>
      <c r="H1133" s="88"/>
      <c r="I1133" s="88"/>
      <c r="J1133" s="88"/>
      <c r="K1133" s="88"/>
      <c r="L1133" s="72">
        <f t="shared" si="122"/>
        <v>0</v>
      </c>
      <c r="M1133" s="73">
        <f t="shared" si="123"/>
        <v>0</v>
      </c>
      <c r="N1133" s="73">
        <f>VLOOKUP($A1133,'Прайс-Лист'!$A$7:$P$608, 7,0)</f>
        <v>153.21229300000002</v>
      </c>
      <c r="O1133" s="73">
        <f>VLOOKUP($A1133,'Прайс-Лист'!$A$7:$P$608, 10,0)</f>
        <v>248.20391466000004</v>
      </c>
      <c r="P1133" s="73">
        <f>VLOOKUP($A1133,'Прайс-Лист'!$A$7:$P$608, 11,0)</f>
        <v>6453.3017811600012</v>
      </c>
    </row>
    <row r="1134" spans="1:16" x14ac:dyDescent="0.25">
      <c r="A1134" s="86" t="s">
        <v>912</v>
      </c>
      <c r="B1134" s="82" t="s">
        <v>1203</v>
      </c>
      <c r="C1134" s="86" t="s">
        <v>913</v>
      </c>
      <c r="D1134" s="83" t="s">
        <v>1181</v>
      </c>
      <c r="E1134" s="84" t="str">
        <f>VLOOKUP($A1134,'Прайс-Лист'!$A$7:$P$608, 4,0)</f>
        <v>Left Zip Only</v>
      </c>
      <c r="F1134" s="95"/>
      <c r="G1134" s="88"/>
      <c r="H1134" s="88"/>
      <c r="I1134" s="88"/>
      <c r="J1134" s="88"/>
      <c r="K1134" s="88"/>
      <c r="L1134" s="85">
        <f t="shared" si="122"/>
        <v>0</v>
      </c>
      <c r="M1134" s="84">
        <f t="shared" si="123"/>
        <v>0</v>
      </c>
      <c r="N1134" s="84">
        <f>VLOOKUP($A1134,'Прайс-Лист'!$A$7:$P$608, 7,0)</f>
        <v>151.94968749999998</v>
      </c>
      <c r="O1134" s="84">
        <f>VLOOKUP($A1134,'Прайс-Лист'!$A$7:$P$608, 10,0)</f>
        <v>246.15849374999999</v>
      </c>
      <c r="P1134" s="84">
        <f>VLOOKUP($A1134,'Прайс-Лист'!$A$7:$P$608, 11,0)</f>
        <v>6400.1208374999997</v>
      </c>
    </row>
    <row r="1135" spans="1:16" x14ac:dyDescent="0.25">
      <c r="A1135" s="80" t="s">
        <v>914</v>
      </c>
      <c r="B1135" s="70" t="s">
        <v>1203</v>
      </c>
      <c r="C1135" s="80" t="s">
        <v>915</v>
      </c>
      <c r="D1135" s="71" t="s">
        <v>1117</v>
      </c>
      <c r="E1135" s="73" t="str">
        <f>VLOOKUP($A1135,'Прайс-Лист'!$A$7:$P$608, 4,0)</f>
        <v>Left Zip Only</v>
      </c>
      <c r="F1135" s="96"/>
      <c r="G1135" s="88"/>
      <c r="H1135" s="88"/>
      <c r="I1135" s="88"/>
      <c r="J1135" s="88"/>
      <c r="K1135" s="88"/>
      <c r="L1135" s="72">
        <f t="shared" si="122"/>
        <v>0</v>
      </c>
      <c r="M1135" s="73">
        <f t="shared" si="123"/>
        <v>0</v>
      </c>
      <c r="N1135" s="73">
        <f>VLOOKUP($A1135,'Прайс-Лист'!$A$7:$P$608, 7,0)</f>
        <v>157.72653</v>
      </c>
      <c r="O1135" s="73">
        <f>VLOOKUP($A1135,'Прайс-Лист'!$A$7:$P$608, 10,0)</f>
        <v>255.51697860000002</v>
      </c>
      <c r="P1135" s="73">
        <f>VLOOKUP($A1135,'Прайс-Лист'!$A$7:$P$608, 11,0)</f>
        <v>6643.4414436000006</v>
      </c>
    </row>
    <row r="1136" spans="1:16" x14ac:dyDescent="0.25">
      <c r="A1136" s="86" t="s">
        <v>916</v>
      </c>
      <c r="B1136" s="82" t="s">
        <v>1203</v>
      </c>
      <c r="C1136" s="86" t="s">
        <v>917</v>
      </c>
      <c r="D1136" s="83" t="s">
        <v>1139</v>
      </c>
      <c r="E1136" s="84" t="str">
        <f>VLOOKUP($A1136,'Прайс-Лист'!$A$7:$P$608, 4,0)</f>
        <v xml:space="preserve">Left or Right Zip </v>
      </c>
      <c r="F1136" s="95"/>
      <c r="G1136" s="95"/>
      <c r="H1136" s="88"/>
      <c r="I1136" s="88"/>
      <c r="J1136" s="88"/>
      <c r="K1136" s="88"/>
      <c r="L1136" s="85">
        <f t="shared" si="122"/>
        <v>0</v>
      </c>
      <c r="M1136" s="84">
        <f t="shared" si="123"/>
        <v>0</v>
      </c>
      <c r="N1136" s="84">
        <f>VLOOKUP($A1136,'Прайс-Лист'!$A$7:$P$608, 7,0)</f>
        <v>136.10578799999999</v>
      </c>
      <c r="O1136" s="84">
        <f>VLOOKUP($A1136,'Прайс-Лист'!$A$7:$P$608, 10,0)</f>
        <v>220.49137655999999</v>
      </c>
      <c r="P1136" s="84">
        <f>VLOOKUP($A1136,'Прайс-Лист'!$A$7:$P$608, 11,0)</f>
        <v>5732.7757905600001</v>
      </c>
    </row>
    <row r="1137" spans="1:16" x14ac:dyDescent="0.25">
      <c r="A1137" s="80" t="s">
        <v>918</v>
      </c>
      <c r="B1137" s="70" t="s">
        <v>1203</v>
      </c>
      <c r="C1137" s="80" t="s">
        <v>919</v>
      </c>
      <c r="D1137" s="71" t="s">
        <v>1139</v>
      </c>
      <c r="E1137" s="73" t="str">
        <f>VLOOKUP($A1137,'Прайс-Лист'!$A$7:$P$608, 4,0)</f>
        <v>Left Zip Only</v>
      </c>
      <c r="F1137" s="96"/>
      <c r="G1137" s="88"/>
      <c r="H1137" s="88"/>
      <c r="I1137" s="88"/>
      <c r="J1137" s="88"/>
      <c r="K1137" s="88"/>
      <c r="L1137" s="72">
        <f t="shared" si="122"/>
        <v>0</v>
      </c>
      <c r="M1137" s="73">
        <f t="shared" si="123"/>
        <v>0</v>
      </c>
      <c r="N1137" s="73">
        <f>VLOOKUP($A1137,'Прайс-Лист'!$A$7:$P$608, 7,0)</f>
        <v>143.73636160000001</v>
      </c>
      <c r="O1137" s="73">
        <f>VLOOKUP($A1137,'Прайс-Лист'!$A$7:$P$608, 10,0)</f>
        <v>232.85290579200003</v>
      </c>
      <c r="P1137" s="73">
        <f>VLOOKUP($A1137,'Прайс-Лист'!$A$7:$P$608, 11,0)</f>
        <v>6054.1755505920009</v>
      </c>
    </row>
    <row r="1138" spans="1:16" x14ac:dyDescent="0.25">
      <c r="A1138" s="44" t="s">
        <v>920</v>
      </c>
      <c r="B1138" s="44"/>
      <c r="C1138" s="39"/>
      <c r="D1138" s="39"/>
      <c r="E1138" s="39"/>
      <c r="F1138" s="39"/>
      <c r="G1138" s="39"/>
      <c r="H1138" s="39"/>
      <c r="I1138" s="39"/>
      <c r="J1138" s="39"/>
      <c r="K1138" s="39"/>
      <c r="L1138" s="39"/>
      <c r="M1138" s="39"/>
      <c r="N1138" s="39"/>
      <c r="O1138" s="39"/>
      <c r="P1138" s="39"/>
    </row>
    <row r="1139" spans="1:16" s="1" customFormat="1" x14ac:dyDescent="0.25">
      <c r="A1139" s="66" t="s">
        <v>1099</v>
      </c>
      <c r="B1139" s="66" t="s">
        <v>1100</v>
      </c>
      <c r="C1139" s="67" t="s">
        <v>1101</v>
      </c>
      <c r="D1139" s="66" t="s">
        <v>1102</v>
      </c>
      <c r="E1139" s="68" t="s">
        <v>12</v>
      </c>
      <c r="F1139" s="93" t="s">
        <v>1204</v>
      </c>
      <c r="G1139" s="93" t="s">
        <v>1205</v>
      </c>
      <c r="H1139" s="69"/>
      <c r="I1139" s="69"/>
      <c r="J1139" s="69"/>
      <c r="K1139" s="69"/>
      <c r="L1139" s="68" t="s">
        <v>1108</v>
      </c>
      <c r="M1139" s="68" t="s">
        <v>1109</v>
      </c>
      <c r="N1139" s="68" t="s">
        <v>1110</v>
      </c>
      <c r="O1139" s="68" t="s">
        <v>10</v>
      </c>
      <c r="P1139" s="68" t="s">
        <v>11</v>
      </c>
    </row>
    <row r="1140" spans="1:16" x14ac:dyDescent="0.25">
      <c r="A1140" s="77" t="s">
        <v>921</v>
      </c>
      <c r="B1140" s="70" t="s">
        <v>1203</v>
      </c>
      <c r="C1140" s="77" t="s">
        <v>922</v>
      </c>
      <c r="D1140" s="71" t="s">
        <v>1145</v>
      </c>
      <c r="E1140" s="73" t="str">
        <f>VLOOKUP($A1140,'Прайс-Лист'!$A$7:$P$608, 4,0)</f>
        <v>Left Zip Only</v>
      </c>
      <c r="F1140" s="96"/>
      <c r="G1140" s="88"/>
      <c r="H1140" s="88"/>
      <c r="I1140" s="88"/>
      <c r="J1140" s="88"/>
      <c r="K1140" s="88"/>
      <c r="L1140" s="72">
        <f>SUM(F1140:K1140)</f>
        <v>0</v>
      </c>
      <c r="M1140" s="73">
        <f>L1140*N1140</f>
        <v>0</v>
      </c>
      <c r="N1140" s="73">
        <f>VLOOKUP($A1140,'Прайс-Лист'!$A$7:$P$608, 7,0)</f>
        <v>167.09463679999996</v>
      </c>
      <c r="O1140" s="73">
        <f>VLOOKUP($A1140,'Прайс-Лист'!$A$7:$P$608, 10,0)</f>
        <v>270.69331161599996</v>
      </c>
      <c r="P1140" s="73">
        <f>VLOOKUP($A1140,'Прайс-Лист'!$A$7:$P$608, 11,0)</f>
        <v>7038.0261020159987</v>
      </c>
    </row>
    <row r="1141" spans="1:16" x14ac:dyDescent="0.25">
      <c r="A1141" s="82" t="s">
        <v>923</v>
      </c>
      <c r="B1141" s="82" t="s">
        <v>1203</v>
      </c>
      <c r="C1141" s="82" t="s">
        <v>924</v>
      </c>
      <c r="D1141" s="83" t="s">
        <v>1181</v>
      </c>
      <c r="E1141" s="84" t="str">
        <f>VLOOKUP($A1141,'Прайс-Лист'!$A$7:$P$608, 4,0)</f>
        <v>Left Zip Only</v>
      </c>
      <c r="F1141" s="95"/>
      <c r="G1141" s="88"/>
      <c r="H1141" s="88"/>
      <c r="I1141" s="88"/>
      <c r="J1141" s="88"/>
      <c r="K1141" s="88"/>
      <c r="L1141" s="85">
        <f>SUM(F1141:K1141)</f>
        <v>0</v>
      </c>
      <c r="M1141" s="84">
        <f>L1141*N1141</f>
        <v>0</v>
      </c>
      <c r="N1141" s="84">
        <f>VLOOKUP($A1141,'Прайс-Лист'!$A$7:$P$608, 7,0)</f>
        <v>155.30441342</v>
      </c>
      <c r="O1141" s="84">
        <f>VLOOKUP($A1141,'Прайс-Лист'!$A$7:$P$608, 10,0)</f>
        <v>251.59314974040001</v>
      </c>
      <c r="P1141" s="84">
        <f>VLOOKUP($A1141,'Прайс-Лист'!$A$7:$P$608, 11,0)</f>
        <v>6541.4218932504</v>
      </c>
    </row>
    <row r="1142" spans="1:16" x14ac:dyDescent="0.25">
      <c r="A1142" s="77" t="s">
        <v>925</v>
      </c>
      <c r="B1142" s="70" t="s">
        <v>1203</v>
      </c>
      <c r="C1142" s="77" t="s">
        <v>926</v>
      </c>
      <c r="D1142" s="71" t="s">
        <v>1144</v>
      </c>
      <c r="E1142" s="73" t="str">
        <f>VLOOKUP($A1142,'Прайс-Лист'!$A$7:$P$608, 4,0)</f>
        <v>Right Zip Only</v>
      </c>
      <c r="F1142" s="88"/>
      <c r="G1142" s="96"/>
      <c r="H1142" s="88"/>
      <c r="I1142" s="88"/>
      <c r="J1142" s="88"/>
      <c r="K1142" s="88"/>
      <c r="L1142" s="72">
        <f>SUM(F1142:K1142)</f>
        <v>0</v>
      </c>
      <c r="M1142" s="73">
        <f>L1142*N1142</f>
        <v>0</v>
      </c>
      <c r="N1142" s="73">
        <f>VLOOKUP($A1142,'Прайс-Лист'!$A$7:$P$608, 7,0)</f>
        <v>152.34907921999999</v>
      </c>
      <c r="O1142" s="73">
        <f>VLOOKUP($A1142,'Прайс-Лист'!$A$7:$P$608, 10,0)</f>
        <v>246.80550833640001</v>
      </c>
      <c r="P1142" s="73">
        <f>VLOOKUP($A1142,'Прайс-Лист'!$A$7:$P$608, 11,0)</f>
        <v>6416.9432167464001</v>
      </c>
    </row>
    <row r="1143" spans="1:16" x14ac:dyDescent="0.25">
      <c r="A1143" s="44" t="s">
        <v>928</v>
      </c>
      <c r="B1143" s="44"/>
      <c r="C1143" s="39"/>
      <c r="D1143" s="39"/>
      <c r="E1143" s="39"/>
      <c r="F1143" s="39"/>
      <c r="G1143" s="39"/>
      <c r="H1143" s="39"/>
      <c r="I1143" s="39"/>
      <c r="J1143" s="39"/>
      <c r="K1143" s="39"/>
      <c r="L1143" s="39"/>
      <c r="M1143" s="39"/>
      <c r="N1143" s="39"/>
      <c r="O1143" s="39"/>
      <c r="P1143" s="39"/>
    </row>
    <row r="1144" spans="1:16" s="1" customFormat="1" x14ac:dyDescent="0.25">
      <c r="A1144" s="66" t="s">
        <v>1099</v>
      </c>
      <c r="B1144" s="66" t="s">
        <v>1100</v>
      </c>
      <c r="C1144" s="67" t="s">
        <v>1101</v>
      </c>
      <c r="D1144" s="66" t="s">
        <v>1102</v>
      </c>
      <c r="E1144" s="68" t="s">
        <v>12</v>
      </c>
      <c r="F1144" s="93" t="s">
        <v>1204</v>
      </c>
      <c r="G1144" s="93" t="s">
        <v>1205</v>
      </c>
      <c r="H1144" s="69"/>
      <c r="I1144" s="69"/>
      <c r="J1144" s="69"/>
      <c r="K1144" s="69"/>
      <c r="L1144" s="68" t="s">
        <v>1108</v>
      </c>
      <c r="M1144" s="68" t="s">
        <v>1109</v>
      </c>
      <c r="N1144" s="68" t="s">
        <v>1110</v>
      </c>
      <c r="O1144" s="68" t="s">
        <v>10</v>
      </c>
      <c r="P1144" s="68" t="s">
        <v>11</v>
      </c>
    </row>
    <row r="1145" spans="1:16" x14ac:dyDescent="0.25">
      <c r="A1145" s="77" t="s">
        <v>929</v>
      </c>
      <c r="B1145" s="70" t="s">
        <v>1203</v>
      </c>
      <c r="C1145" s="77" t="s">
        <v>930</v>
      </c>
      <c r="D1145" s="71" t="s">
        <v>1125</v>
      </c>
      <c r="E1145" s="73" t="str">
        <f>VLOOKUP($A1145,'Прайс-Лист'!$A$7:$P$608, 4,0)</f>
        <v xml:space="preserve">Left or Right Zip </v>
      </c>
      <c r="F1145" s="96"/>
      <c r="G1145" s="96"/>
      <c r="H1145" s="88"/>
      <c r="I1145" s="88"/>
      <c r="J1145" s="88"/>
      <c r="K1145" s="88"/>
      <c r="L1145" s="72">
        <f t="shared" ref="L1145:L1153" si="124">SUM(F1145:K1145)</f>
        <v>0</v>
      </c>
      <c r="M1145" s="73">
        <f t="shared" ref="M1145:M1153" si="125">L1145*N1145</f>
        <v>0</v>
      </c>
      <c r="N1145" s="73">
        <f>VLOOKUP($A1145,'Прайс-Лист'!$A$7:$P$608, 7,0)</f>
        <v>102.00735999999999</v>
      </c>
      <c r="O1145" s="73">
        <f>VLOOKUP($A1145,'Прайс-Лист'!$A$7:$P$608, 10,0)</f>
        <v>165.25192319999999</v>
      </c>
      <c r="P1145" s="73">
        <f>VLOOKUP($A1145,'Прайс-Лист'!$A$7:$P$608, 11,0)</f>
        <v>4296.5500032</v>
      </c>
    </row>
    <row r="1146" spans="1:16" x14ac:dyDescent="0.25">
      <c r="A1146" s="82" t="s">
        <v>931</v>
      </c>
      <c r="B1146" s="82" t="s">
        <v>1203</v>
      </c>
      <c r="C1146" s="82" t="s">
        <v>932</v>
      </c>
      <c r="D1146" s="83" t="s">
        <v>1125</v>
      </c>
      <c r="E1146" s="84" t="str">
        <f>VLOOKUP($A1146,'Прайс-Лист'!$A$7:$P$608, 4,0)</f>
        <v>Left Zip Only</v>
      </c>
      <c r="F1146" s="95"/>
      <c r="G1146" s="88"/>
      <c r="H1146" s="88"/>
      <c r="I1146" s="88"/>
      <c r="J1146" s="88"/>
      <c r="K1146" s="88"/>
      <c r="L1146" s="85">
        <f t="shared" si="124"/>
        <v>0</v>
      </c>
      <c r="M1146" s="84">
        <f t="shared" si="125"/>
        <v>0</v>
      </c>
      <c r="N1146" s="84">
        <f>VLOOKUP($A1146,'Прайс-Лист'!$A$7:$P$608, 7,0)</f>
        <v>103.03565999999999</v>
      </c>
      <c r="O1146" s="84">
        <f>VLOOKUP($A1146,'Прайс-Лист'!$A$7:$P$608, 10,0)</f>
        <v>166.91776920000001</v>
      </c>
      <c r="P1146" s="84">
        <f>VLOOKUP($A1146,'Прайс-Лист'!$A$7:$P$608, 11,0)</f>
        <v>4339.8619992000004</v>
      </c>
    </row>
    <row r="1147" spans="1:16" x14ac:dyDescent="0.25">
      <c r="A1147" s="77" t="s">
        <v>933</v>
      </c>
      <c r="B1147" s="70" t="s">
        <v>1203</v>
      </c>
      <c r="C1147" s="70" t="s">
        <v>934</v>
      </c>
      <c r="D1147" s="71" t="s">
        <v>1117</v>
      </c>
      <c r="E1147" s="73" t="str">
        <f>VLOOKUP($A1147,'Прайс-Лист'!$A$7:$P$608, 4,0)</f>
        <v xml:space="preserve">Left or Right Zip </v>
      </c>
      <c r="F1147" s="96"/>
      <c r="G1147" s="96"/>
      <c r="H1147" s="88"/>
      <c r="I1147" s="88"/>
      <c r="J1147" s="88"/>
      <c r="K1147" s="88"/>
      <c r="L1147" s="72">
        <f t="shared" si="124"/>
        <v>0</v>
      </c>
      <c r="M1147" s="73">
        <f t="shared" si="125"/>
        <v>0</v>
      </c>
      <c r="N1147" s="73">
        <f>VLOOKUP($A1147,'Прайс-Лист'!$A$7:$P$608, 7,0)</f>
        <v>96.498609999999999</v>
      </c>
      <c r="O1147" s="73">
        <f>VLOOKUP($A1147,'Прайс-Лист'!$A$7:$P$608, 10,0)</f>
        <v>156.3277482</v>
      </c>
      <c r="P1147" s="73">
        <f>VLOOKUP($A1147,'Прайс-Лист'!$A$7:$P$608, 11,0)</f>
        <v>4064.5214532</v>
      </c>
    </row>
    <row r="1148" spans="1:16" x14ac:dyDescent="0.25">
      <c r="A1148" s="82" t="s">
        <v>935</v>
      </c>
      <c r="B1148" s="82" t="s">
        <v>1203</v>
      </c>
      <c r="C1148" s="82" t="s">
        <v>936</v>
      </c>
      <c r="D1148" s="83" t="s">
        <v>1117</v>
      </c>
      <c r="E1148" s="84" t="str">
        <f>VLOOKUP($A1148,'Прайс-Лист'!$A$7:$P$608, 4,0)</f>
        <v>Left Zip Only</v>
      </c>
      <c r="F1148" s="95"/>
      <c r="G1148" s="88"/>
      <c r="H1148" s="88"/>
      <c r="I1148" s="88"/>
      <c r="J1148" s="88"/>
      <c r="K1148" s="88"/>
      <c r="L1148" s="85">
        <f t="shared" si="124"/>
        <v>0</v>
      </c>
      <c r="M1148" s="84">
        <f t="shared" si="125"/>
        <v>0</v>
      </c>
      <c r="N1148" s="84">
        <f>VLOOKUP($A1148,'Прайс-Лист'!$A$7:$P$608, 7,0)</f>
        <v>93.854409999999987</v>
      </c>
      <c r="O1148" s="84">
        <f>VLOOKUP($A1148,'Прайс-Лист'!$A$7:$P$608, 10,0)</f>
        <v>152.04414419999998</v>
      </c>
      <c r="P1148" s="84">
        <f>VLOOKUP($A1148,'Прайс-Лист'!$A$7:$P$608, 11,0)</f>
        <v>3953.1477491999995</v>
      </c>
    </row>
    <row r="1149" spans="1:16" x14ac:dyDescent="0.25">
      <c r="A1149" s="77" t="s">
        <v>937</v>
      </c>
      <c r="B1149" s="70" t="s">
        <v>1203</v>
      </c>
      <c r="C1149" s="70" t="s">
        <v>938</v>
      </c>
      <c r="D1149" s="71" t="s">
        <v>1117</v>
      </c>
      <c r="E1149" s="73" t="str">
        <f>VLOOKUP($A1149,'Прайс-Лист'!$A$7:$P$608, 4,0)</f>
        <v>Left Zip Only</v>
      </c>
      <c r="F1149" s="96"/>
      <c r="G1149" s="88"/>
      <c r="H1149" s="88"/>
      <c r="I1149" s="88"/>
      <c r="J1149" s="88"/>
      <c r="K1149" s="88"/>
      <c r="L1149" s="72">
        <f t="shared" si="124"/>
        <v>0</v>
      </c>
      <c r="M1149" s="73">
        <f t="shared" si="125"/>
        <v>0</v>
      </c>
      <c r="N1149" s="73">
        <f>VLOOKUP($A1149,'Прайс-Лист'!$A$7:$P$608, 7,0)</f>
        <v>96.498609999999999</v>
      </c>
      <c r="O1149" s="73">
        <f>VLOOKUP($A1149,'Прайс-Лист'!$A$7:$P$608, 10,0)</f>
        <v>156.3277482</v>
      </c>
      <c r="P1149" s="73">
        <f>VLOOKUP($A1149,'Прайс-Лист'!$A$7:$P$608, 11,0)</f>
        <v>4064.5214532</v>
      </c>
    </row>
    <row r="1150" spans="1:16" x14ac:dyDescent="0.25">
      <c r="A1150" s="82" t="s">
        <v>939</v>
      </c>
      <c r="B1150" s="82" t="s">
        <v>1203</v>
      </c>
      <c r="C1150" s="82" t="s">
        <v>940</v>
      </c>
      <c r="D1150" s="83" t="s">
        <v>1124</v>
      </c>
      <c r="E1150" s="84" t="str">
        <f>VLOOKUP($A1150,'Прайс-Лист'!$A$7:$P$608, 4,0)</f>
        <v xml:space="preserve">Left or Right Zip </v>
      </c>
      <c r="F1150" s="95"/>
      <c r="G1150" s="95"/>
      <c r="H1150" s="88"/>
      <c r="I1150" s="88"/>
      <c r="J1150" s="88"/>
      <c r="K1150" s="88"/>
      <c r="L1150" s="85">
        <f t="shared" si="124"/>
        <v>0</v>
      </c>
      <c r="M1150" s="84">
        <f t="shared" si="125"/>
        <v>0</v>
      </c>
      <c r="N1150" s="84">
        <f>VLOOKUP($A1150,'Прайс-Лист'!$A$7:$P$608, 7,0)</f>
        <v>91.195519999999988</v>
      </c>
      <c r="O1150" s="84">
        <f>VLOOKUP($A1150,'Прайс-Лист'!$A$7:$P$608, 10,0)</f>
        <v>147.7367424</v>
      </c>
      <c r="P1150" s="84">
        <f>VLOOKUP($A1150,'Прайс-Лист'!$A$7:$P$608, 11,0)</f>
        <v>3841.1553024</v>
      </c>
    </row>
    <row r="1151" spans="1:16" x14ac:dyDescent="0.25">
      <c r="A1151" s="77" t="s">
        <v>941</v>
      </c>
      <c r="B1151" s="70" t="s">
        <v>1203</v>
      </c>
      <c r="C1151" s="70" t="s">
        <v>942</v>
      </c>
      <c r="D1151" s="71" t="s">
        <v>1124</v>
      </c>
      <c r="E1151" s="73" t="str">
        <f>VLOOKUP($A1151,'Прайс-Лист'!$A$7:$P$608, 4,0)</f>
        <v>Left Zip Only</v>
      </c>
      <c r="F1151" s="96"/>
      <c r="G1151" s="88"/>
      <c r="H1151" s="88"/>
      <c r="I1151" s="88"/>
      <c r="J1151" s="88"/>
      <c r="K1151" s="88"/>
      <c r="L1151" s="72">
        <f t="shared" si="124"/>
        <v>0</v>
      </c>
      <c r="M1151" s="73">
        <f t="shared" si="125"/>
        <v>0</v>
      </c>
      <c r="N1151" s="73">
        <f>VLOOKUP($A1151,'Прайс-Лист'!$A$7:$P$608, 7,0)</f>
        <v>92.326650000000001</v>
      </c>
      <c r="O1151" s="73">
        <f>VLOOKUP($A1151,'Прайс-Лист'!$A$7:$P$608, 10,0)</f>
        <v>149.56917300000001</v>
      </c>
      <c r="P1151" s="73">
        <f>VLOOKUP($A1151,'Прайс-Лист'!$A$7:$P$608, 11,0)</f>
        <v>3888.7984980000001</v>
      </c>
    </row>
    <row r="1152" spans="1:16" x14ac:dyDescent="0.25">
      <c r="A1152" s="82" t="s">
        <v>943</v>
      </c>
      <c r="B1152" s="82" t="s">
        <v>1203</v>
      </c>
      <c r="C1152" s="82" t="s">
        <v>944</v>
      </c>
      <c r="D1152" s="83" t="s">
        <v>1154</v>
      </c>
      <c r="E1152" s="84" t="str">
        <f>VLOOKUP($A1152,'Прайс-Лист'!$A$7:$P$608, 4,0)</f>
        <v xml:space="preserve">Left or Right Zip </v>
      </c>
      <c r="F1152" s="95"/>
      <c r="G1152" s="95"/>
      <c r="H1152" s="88"/>
      <c r="I1152" s="88"/>
      <c r="J1152" s="88"/>
      <c r="K1152" s="88"/>
      <c r="L1152" s="85">
        <f t="shared" si="124"/>
        <v>0</v>
      </c>
      <c r="M1152" s="84">
        <f t="shared" si="125"/>
        <v>0</v>
      </c>
      <c r="N1152" s="84">
        <f>VLOOKUP($A1152,'Прайс-Лист'!$A$7:$P$608, 7,0)</f>
        <v>91.195519999999988</v>
      </c>
      <c r="O1152" s="84">
        <f>VLOOKUP($A1152,'Прайс-Лист'!$A$7:$P$608, 10,0)</f>
        <v>147.7367424</v>
      </c>
      <c r="P1152" s="84">
        <f>VLOOKUP($A1152,'Прайс-Лист'!$A$7:$P$608, 11,0)</f>
        <v>3841.1553024</v>
      </c>
    </row>
    <row r="1153" spans="1:16" x14ac:dyDescent="0.25">
      <c r="A1153" s="77" t="s">
        <v>945</v>
      </c>
      <c r="B1153" s="70" t="s">
        <v>1203</v>
      </c>
      <c r="C1153" s="70" t="s">
        <v>946</v>
      </c>
      <c r="D1153" s="71" t="s">
        <v>1154</v>
      </c>
      <c r="E1153" s="73" t="str">
        <f>VLOOKUP($A1153,'Прайс-Лист'!$A$7:$P$608, 4,0)</f>
        <v>Left Zip Only</v>
      </c>
      <c r="F1153" s="96"/>
      <c r="G1153" s="88"/>
      <c r="H1153" s="88"/>
      <c r="I1153" s="88"/>
      <c r="J1153" s="88"/>
      <c r="K1153" s="88"/>
      <c r="L1153" s="72">
        <f t="shared" si="124"/>
        <v>0</v>
      </c>
      <c r="M1153" s="73">
        <f t="shared" si="125"/>
        <v>0</v>
      </c>
      <c r="N1153" s="73">
        <f>VLOOKUP($A1153,'Прайс-Лист'!$A$7:$P$608, 7,0)</f>
        <v>87.934339999999992</v>
      </c>
      <c r="O1153" s="73">
        <f>VLOOKUP($A1153,'Прайс-Лист'!$A$7:$P$608, 10,0)</f>
        <v>142.45363079999998</v>
      </c>
      <c r="P1153" s="73">
        <f>VLOOKUP($A1153,'Прайс-Лист'!$A$7:$P$608, 11,0)</f>
        <v>3703.7944007999995</v>
      </c>
    </row>
    <row r="1154" spans="1:16" x14ac:dyDescent="0.25">
      <c r="A1154" s="44" t="s">
        <v>947</v>
      </c>
      <c r="B1154" s="44"/>
      <c r="C1154" s="39"/>
      <c r="D1154" s="39"/>
      <c r="E1154" s="39"/>
      <c r="F1154" s="39"/>
      <c r="G1154" s="39"/>
      <c r="H1154" s="39"/>
      <c r="I1154" s="39"/>
      <c r="J1154" s="39"/>
      <c r="K1154" s="39"/>
      <c r="L1154" s="39"/>
      <c r="M1154" s="39"/>
      <c r="N1154" s="39"/>
      <c r="O1154" s="39"/>
      <c r="P1154" s="39"/>
    </row>
    <row r="1155" spans="1:16" x14ac:dyDescent="0.25">
      <c r="A1155" s="77" t="s">
        <v>948</v>
      </c>
      <c r="B1155" s="70" t="s">
        <v>1203</v>
      </c>
      <c r="C1155" s="77" t="s">
        <v>949</v>
      </c>
      <c r="D1155" s="71" t="s">
        <v>1124</v>
      </c>
      <c r="E1155" s="73" t="s">
        <v>722</v>
      </c>
      <c r="F1155" s="96"/>
      <c r="G1155" s="88"/>
      <c r="H1155" s="88"/>
      <c r="I1155" s="88"/>
      <c r="J1155" s="88"/>
      <c r="K1155" s="88"/>
      <c r="L1155" s="72">
        <f>SUM(F1155:K1155)</f>
        <v>0</v>
      </c>
      <c r="M1155" s="73">
        <f>L1155*N1155</f>
        <v>0</v>
      </c>
      <c r="N1155" s="73">
        <f>VLOOKUP($A1155,'Прайс-Лист'!$A$7:$P$608, 7,0)</f>
        <v>158.22084849999999</v>
      </c>
      <c r="O1155" s="73">
        <f>VLOOKUP($A1155,'Прайс-Лист'!$A$7:$P$608, 10,0)</f>
        <v>256.31777456999998</v>
      </c>
      <c r="P1155" s="73">
        <f>VLOOKUP($A1155,'Прайс-Лист'!$A$7:$P$608, 11,0)</f>
        <v>6664.2621388199996</v>
      </c>
    </row>
    <row r="1156" spans="1:16" x14ac:dyDescent="0.25">
      <c r="A1156" s="77" t="s">
        <v>950</v>
      </c>
      <c r="B1156" s="70" t="s">
        <v>1203</v>
      </c>
      <c r="C1156" s="77" t="s">
        <v>951</v>
      </c>
      <c r="D1156" s="71" t="s">
        <v>1145</v>
      </c>
      <c r="E1156" s="73" t="s">
        <v>722</v>
      </c>
      <c r="F1156" s="96"/>
      <c r="G1156" s="88"/>
      <c r="H1156" s="88"/>
      <c r="I1156" s="88"/>
      <c r="J1156" s="88"/>
      <c r="K1156" s="88"/>
      <c r="L1156" s="72">
        <f>SUM(F1156:K1156)</f>
        <v>0</v>
      </c>
      <c r="M1156" s="73">
        <f>L1156*N1156</f>
        <v>0</v>
      </c>
      <c r="N1156" s="73">
        <f>VLOOKUP($A1156,'Прайс-Лист'!$A$7:$P$608, 7,0)</f>
        <v>146.7836552</v>
      </c>
      <c r="O1156" s="73">
        <f>VLOOKUP($A1156,'Прайс-Лист'!$A$7:$P$608, 10,0)</f>
        <v>237.78952142400001</v>
      </c>
      <c r="P1156" s="73">
        <f>VLOOKUP($A1156,'Прайс-Лист'!$A$7:$P$608, 11,0)</f>
        <v>6182.5275570240001</v>
      </c>
    </row>
    <row r="1157" spans="1:16" x14ac:dyDescent="0.25">
      <c r="A1157" s="29" t="s">
        <v>952</v>
      </c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</row>
    <row r="1158" spans="1:16" x14ac:dyDescent="0.25">
      <c r="A1158" s="70" t="s">
        <v>953</v>
      </c>
      <c r="B1158" s="70" t="s">
        <v>1203</v>
      </c>
      <c r="C1158" s="70" t="s">
        <v>954</v>
      </c>
      <c r="D1158" s="71" t="s">
        <v>1230</v>
      </c>
      <c r="E1158" s="73" t="str">
        <f>VLOOKUP($A1158,'Прайс-Лист'!$A$7:$P$608, 4,0)</f>
        <v>185 x 92cm</v>
      </c>
      <c r="F1158" s="96"/>
      <c r="G1158" s="88"/>
      <c r="H1158" s="88"/>
      <c r="I1158" s="88"/>
      <c r="J1158" s="88"/>
      <c r="K1158" s="88"/>
      <c r="L1158" s="72">
        <f>SUM(F1158:K1158)</f>
        <v>0</v>
      </c>
      <c r="M1158" s="73">
        <f>L1158*N1158</f>
        <v>0</v>
      </c>
      <c r="N1158" s="73">
        <f>VLOOKUP($A1158,'Прайс-Лист'!$A$7:$P$608, 7,0)</f>
        <v>49.887240000000006</v>
      </c>
      <c r="O1158" s="73">
        <f>VLOOKUP($A1158,'Прайс-Лист'!$A$7:$P$608, 10,0)</f>
        <v>80.817328800000013</v>
      </c>
      <c r="P1158" s="73">
        <f>VLOOKUP($A1158,'Прайс-Лист'!$A$7:$P$608, 11,0)</f>
        <v>2101.2505488000002</v>
      </c>
    </row>
    <row r="1159" spans="1:16" x14ac:dyDescent="0.25">
      <c r="A1159" s="70" t="s">
        <v>953</v>
      </c>
      <c r="B1159" s="70" t="s">
        <v>1203</v>
      </c>
      <c r="C1159" s="70" t="s">
        <v>954</v>
      </c>
      <c r="D1159" s="71" t="s">
        <v>1117</v>
      </c>
      <c r="E1159" s="73" t="str">
        <f>VLOOKUP($A1159,'Прайс-Лист'!$A$7:$P$608, 4,0)</f>
        <v>185 x 92cm</v>
      </c>
      <c r="F1159" s="96"/>
      <c r="G1159" s="88"/>
      <c r="H1159" s="88"/>
      <c r="I1159" s="88"/>
      <c r="J1159" s="88"/>
      <c r="K1159" s="88"/>
      <c r="L1159" s="72">
        <f t="shared" ref="L1159:L1170" si="126">SUM(F1159:K1159)</f>
        <v>0</v>
      </c>
      <c r="M1159" s="73">
        <f t="shared" ref="M1159:M1170" si="127">L1159*N1159</f>
        <v>0</v>
      </c>
      <c r="N1159" s="73">
        <f>VLOOKUP($A1159,'Прайс-Лист'!$A$7:$P$608, 7,0)</f>
        <v>49.887240000000006</v>
      </c>
      <c r="O1159" s="73">
        <f>VLOOKUP($A1159,'Прайс-Лист'!$A$7:$P$608, 10,0)</f>
        <v>80.817328800000013</v>
      </c>
      <c r="P1159" s="73">
        <f>VLOOKUP($A1159,'Прайс-Лист'!$A$7:$P$608, 11,0)</f>
        <v>2101.2505488000002</v>
      </c>
    </row>
    <row r="1160" spans="1:16" x14ac:dyDescent="0.25">
      <c r="A1160" s="82" t="s">
        <v>956</v>
      </c>
      <c r="B1160" s="82" t="s">
        <v>1203</v>
      </c>
      <c r="C1160" s="82" t="s">
        <v>957</v>
      </c>
      <c r="D1160" s="83" t="s">
        <v>1231</v>
      </c>
      <c r="E1160" s="84" t="str">
        <f>VLOOKUP($A1160,'Прайс-Лист'!$A$7:$P$608, 4,0)</f>
        <v>185 x 92cm</v>
      </c>
      <c r="F1160" s="95"/>
      <c r="G1160" s="88"/>
      <c r="H1160" s="88"/>
      <c r="I1160" s="88"/>
      <c r="J1160" s="88"/>
      <c r="K1160" s="88"/>
      <c r="L1160" s="85">
        <f t="shared" si="126"/>
        <v>0</v>
      </c>
      <c r="M1160" s="84">
        <f t="shared" si="127"/>
        <v>0</v>
      </c>
      <c r="N1160" s="84">
        <f>VLOOKUP($A1160,'Прайс-Лист'!$A$7:$P$608, 7,0)</f>
        <v>14.79283</v>
      </c>
      <c r="O1160" s="84">
        <f>VLOOKUP($A1160,'Прайс-Лист'!$A$7:$P$608, 10,0)</f>
        <v>23.964384600000002</v>
      </c>
      <c r="P1160" s="84">
        <f>VLOOKUP($A1160,'Прайс-Лист'!$A$7:$P$608, 11,0)</f>
        <v>623.07399960000009</v>
      </c>
    </row>
    <row r="1161" spans="1:16" x14ac:dyDescent="0.25">
      <c r="A1161" s="77" t="s">
        <v>958</v>
      </c>
      <c r="B1161" s="70" t="s">
        <v>1203</v>
      </c>
      <c r="C1161" s="77" t="s">
        <v>959</v>
      </c>
      <c r="D1161" s="71" t="s">
        <v>1231</v>
      </c>
      <c r="E1161" s="73" t="str">
        <f>VLOOKUP($A1161,'Прайс-Лист'!$A$7:$P$608, 4,0)</f>
        <v>185 x 92cm</v>
      </c>
      <c r="F1161" s="96"/>
      <c r="G1161" s="88"/>
      <c r="H1161" s="88"/>
      <c r="I1161" s="88"/>
      <c r="J1161" s="88"/>
      <c r="K1161" s="88"/>
      <c r="L1161" s="72">
        <f t="shared" si="126"/>
        <v>0</v>
      </c>
      <c r="M1161" s="73">
        <f t="shared" si="127"/>
        <v>0</v>
      </c>
      <c r="N1161" s="73">
        <f>VLOOKUP($A1161,'Прайс-Лист'!$A$7:$P$608, 7,0)</f>
        <v>12.266149999999998</v>
      </c>
      <c r="O1161" s="73">
        <f>VLOOKUP($A1161,'Прайс-Лист'!$A$7:$P$608, 10,0)</f>
        <v>19.871162999999999</v>
      </c>
      <c r="P1161" s="73">
        <f>VLOOKUP($A1161,'Прайс-Лист'!$A$7:$P$608, 11,0)</f>
        <v>516.65023799999994</v>
      </c>
    </row>
    <row r="1162" spans="1:16" x14ac:dyDescent="0.25">
      <c r="A1162" s="82" t="s">
        <v>960</v>
      </c>
      <c r="B1162" s="82" t="s">
        <v>1203</v>
      </c>
      <c r="C1162" s="82" t="s">
        <v>961</v>
      </c>
      <c r="D1162" s="83" t="s">
        <v>1231</v>
      </c>
      <c r="E1162" s="84" t="str">
        <f>VLOOKUP($A1162,'Прайс-Лист'!$A$7:$P$608, 4,0)</f>
        <v>225 x 92cm</v>
      </c>
      <c r="F1162" s="95"/>
      <c r="G1162" s="88"/>
      <c r="H1162" s="88"/>
      <c r="I1162" s="88"/>
      <c r="J1162" s="88"/>
      <c r="K1162" s="88"/>
      <c r="L1162" s="85">
        <f t="shared" si="126"/>
        <v>0</v>
      </c>
      <c r="M1162" s="84">
        <f t="shared" si="127"/>
        <v>0</v>
      </c>
      <c r="N1162" s="84">
        <f>VLOOKUP($A1162,'Прайс-Лист'!$A$7:$P$608, 7,0)</f>
        <v>59.186009999999996</v>
      </c>
      <c r="O1162" s="84">
        <f>VLOOKUP($A1162,'Прайс-Лист'!$A$7:$P$608, 10,0)</f>
        <v>95.881336200000007</v>
      </c>
      <c r="P1162" s="84">
        <f>VLOOKUP($A1162,'Прайс-Лист'!$A$7:$P$608, 11,0)</f>
        <v>2492.9147412000002</v>
      </c>
    </row>
    <row r="1163" spans="1:16" x14ac:dyDescent="0.25">
      <c r="A1163" s="70" t="s">
        <v>963</v>
      </c>
      <c r="B1163" s="70" t="s">
        <v>1203</v>
      </c>
      <c r="C1163" s="70" t="s">
        <v>964</v>
      </c>
      <c r="D1163" s="71" t="s">
        <v>1231</v>
      </c>
      <c r="E1163" s="73" t="str">
        <f>VLOOKUP($A1163,'Прайс-Лист'!$A$7:$P$608, 4,0)</f>
        <v>225 x 92cm</v>
      </c>
      <c r="F1163" s="96"/>
      <c r="G1163" s="88"/>
      <c r="H1163" s="88"/>
      <c r="I1163" s="88"/>
      <c r="J1163" s="88"/>
      <c r="K1163" s="88"/>
      <c r="L1163" s="72">
        <f t="shared" si="126"/>
        <v>0</v>
      </c>
      <c r="M1163" s="73">
        <f t="shared" si="127"/>
        <v>0</v>
      </c>
      <c r="N1163" s="73">
        <f>VLOOKUP($A1163,'Прайс-Лист'!$A$7:$P$608, 7,0)</f>
        <v>16.48218</v>
      </c>
      <c r="O1163" s="73">
        <f>VLOOKUP($A1163,'Прайс-Лист'!$A$7:$P$608, 10,0)</f>
        <v>26.7011316</v>
      </c>
      <c r="P1163" s="73">
        <f>VLOOKUP($A1163,'Прайс-Лист'!$A$7:$P$608, 11,0)</f>
        <v>694.22942160000002</v>
      </c>
    </row>
    <row r="1164" spans="1:16" x14ac:dyDescent="0.25">
      <c r="A1164" s="82" t="s">
        <v>965</v>
      </c>
      <c r="B1164" s="82" t="s">
        <v>1203</v>
      </c>
      <c r="C1164" s="82" t="s">
        <v>966</v>
      </c>
      <c r="D1164" s="83" t="s">
        <v>1231</v>
      </c>
      <c r="E1164" s="84" t="str">
        <f>VLOOKUP($A1164,'Прайс-Лист'!$A$7:$P$608, 4,0)</f>
        <v>185 x 185cm</v>
      </c>
      <c r="F1164" s="95"/>
      <c r="G1164" s="88"/>
      <c r="H1164" s="88"/>
      <c r="I1164" s="88"/>
      <c r="J1164" s="88"/>
      <c r="K1164" s="88"/>
      <c r="L1164" s="85">
        <f t="shared" si="126"/>
        <v>0</v>
      </c>
      <c r="M1164" s="84">
        <f t="shared" si="127"/>
        <v>0</v>
      </c>
      <c r="N1164" s="84">
        <f>VLOOKUP($A1164,'Прайс-Лист'!$A$7:$P$608, 7,0)</f>
        <v>75.211330999999987</v>
      </c>
      <c r="O1164" s="84">
        <f>VLOOKUP($A1164,'Прайс-Лист'!$A$7:$P$608, 10,0)</f>
        <v>121.84235621999999</v>
      </c>
      <c r="P1164" s="84">
        <f>VLOOKUP($A1164,'Прайс-Лист'!$A$7:$P$608, 11,0)</f>
        <v>3167.9012617199996</v>
      </c>
    </row>
    <row r="1165" spans="1:16" x14ac:dyDescent="0.25">
      <c r="A1165" s="70" t="s">
        <v>968</v>
      </c>
      <c r="B1165" s="70" t="s">
        <v>1203</v>
      </c>
      <c r="C1165" s="70" t="s">
        <v>969</v>
      </c>
      <c r="D1165" s="71" t="s">
        <v>1231</v>
      </c>
      <c r="E1165" s="73" t="str">
        <f>VLOOKUP($A1165,'Прайс-Лист'!$A$7:$P$608, 4,0)</f>
        <v>210 x 92cm</v>
      </c>
      <c r="F1165" s="96"/>
      <c r="G1165" s="88"/>
      <c r="H1165" s="88"/>
      <c r="I1165" s="88"/>
      <c r="J1165" s="88"/>
      <c r="K1165" s="88"/>
      <c r="L1165" s="72">
        <f t="shared" si="126"/>
        <v>0</v>
      </c>
      <c r="M1165" s="73">
        <f t="shared" si="127"/>
        <v>0</v>
      </c>
      <c r="N1165" s="73">
        <f>VLOOKUP($A1165,'Прайс-Лист'!$A$7:$P$608, 7,0)</f>
        <v>46.371923000000002</v>
      </c>
      <c r="O1165" s="73">
        <f>VLOOKUP($A1165,'Прайс-Лист'!$A$7:$P$608, 10,0)</f>
        <v>75.122515260000014</v>
      </c>
      <c r="P1165" s="73">
        <f>VLOOKUP($A1165,'Прайс-Лист'!$A$7:$P$608, 11,0)</f>
        <v>1953.1853967600005</v>
      </c>
    </row>
    <row r="1166" spans="1:16" x14ac:dyDescent="0.25">
      <c r="A1166" s="82" t="s">
        <v>971</v>
      </c>
      <c r="B1166" s="82" t="s">
        <v>1203</v>
      </c>
      <c r="C1166" s="82" t="s">
        <v>972</v>
      </c>
      <c r="D1166" s="83" t="s">
        <v>1231</v>
      </c>
      <c r="E1166" s="84" t="str">
        <f>VLOOKUP($A1166,'Прайс-Лист'!$A$7:$P$608, 4,0)</f>
        <v>210 x 92cm</v>
      </c>
      <c r="F1166" s="95"/>
      <c r="G1166" s="88"/>
      <c r="H1166" s="88"/>
      <c r="I1166" s="88"/>
      <c r="J1166" s="88"/>
      <c r="K1166" s="88"/>
      <c r="L1166" s="85">
        <f t="shared" si="126"/>
        <v>0</v>
      </c>
      <c r="M1166" s="84">
        <f t="shared" si="127"/>
        <v>0</v>
      </c>
      <c r="N1166" s="84">
        <f>VLOOKUP($A1166,'Прайс-Лист'!$A$7:$P$608, 7,0)</f>
        <v>15.64485</v>
      </c>
      <c r="O1166" s="84">
        <f>VLOOKUP($A1166,'Прайс-Лист'!$A$7:$P$608, 10,0)</f>
        <v>25.344657000000002</v>
      </c>
      <c r="P1166" s="84">
        <f>VLOOKUP($A1166,'Прайс-Лист'!$A$7:$P$608, 11,0)</f>
        <v>658.96108200000003</v>
      </c>
    </row>
    <row r="1167" spans="1:16" x14ac:dyDescent="0.25">
      <c r="A1167" s="70" t="s">
        <v>973</v>
      </c>
      <c r="B1167" s="70" t="s">
        <v>1203</v>
      </c>
      <c r="C1167" s="70" t="s">
        <v>974</v>
      </c>
      <c r="D1167" s="71" t="s">
        <v>1230</v>
      </c>
      <c r="E1167" s="73" t="str">
        <f>VLOOKUP($A1167,'Прайс-Лист'!$A$7:$P$608, 4,0)</f>
        <v>185 x 92cm</v>
      </c>
      <c r="F1167" s="96"/>
      <c r="G1167" s="88"/>
      <c r="H1167" s="88"/>
      <c r="I1167" s="88"/>
      <c r="J1167" s="88"/>
      <c r="K1167" s="88"/>
      <c r="L1167" s="72">
        <f>SUM(F1167:K1167)</f>
        <v>0</v>
      </c>
      <c r="M1167" s="73">
        <f>L1167*N1167</f>
        <v>0</v>
      </c>
      <c r="N1167" s="73">
        <f>VLOOKUP($A1167,'Прайс-Лист'!$A$7:$P$608, 7,0)</f>
        <v>49.887240000000006</v>
      </c>
      <c r="O1167" s="73">
        <f>VLOOKUP($A1167,'Прайс-Лист'!$A$7:$P$608, 10,0)</f>
        <v>80.817328800000013</v>
      </c>
      <c r="P1167" s="73">
        <f>VLOOKUP($A1167,'Прайс-Лист'!$A$7:$P$608, 11,0)</f>
        <v>2101.2505488000002</v>
      </c>
    </row>
    <row r="1168" spans="1:16" x14ac:dyDescent="0.25">
      <c r="A1168" s="70" t="s">
        <v>973</v>
      </c>
      <c r="B1168" s="70" t="s">
        <v>1203</v>
      </c>
      <c r="C1168" s="70" t="s">
        <v>974</v>
      </c>
      <c r="D1168" s="71" t="s">
        <v>1117</v>
      </c>
      <c r="E1168" s="73" t="str">
        <f>VLOOKUP($A1168,'Прайс-Лист'!$A$7:$P$608, 4,0)</f>
        <v>185 x 92cm</v>
      </c>
      <c r="F1168" s="96"/>
      <c r="G1168" s="88"/>
      <c r="H1168" s="88"/>
      <c r="I1168" s="88"/>
      <c r="J1168" s="88"/>
      <c r="K1168" s="88"/>
      <c r="L1168" s="72">
        <f t="shared" si="126"/>
        <v>0</v>
      </c>
      <c r="M1168" s="73">
        <f t="shared" si="127"/>
        <v>0</v>
      </c>
      <c r="N1168" s="73">
        <f>VLOOKUP($A1168,'Прайс-Лист'!$A$7:$P$608, 7,0)</f>
        <v>49.887240000000006</v>
      </c>
      <c r="O1168" s="73">
        <f>VLOOKUP($A1168,'Прайс-Лист'!$A$7:$P$608, 10,0)</f>
        <v>80.817328800000013</v>
      </c>
      <c r="P1168" s="73">
        <f>VLOOKUP($A1168,'Прайс-Лист'!$A$7:$P$608, 11,0)</f>
        <v>2101.2505488000002</v>
      </c>
    </row>
    <row r="1169" spans="1:16" x14ac:dyDescent="0.25">
      <c r="A1169" s="82" t="s">
        <v>975</v>
      </c>
      <c r="B1169" s="82" t="s">
        <v>1203</v>
      </c>
      <c r="C1169" s="82" t="s">
        <v>976</v>
      </c>
      <c r="D1169" s="83" t="s">
        <v>1231</v>
      </c>
      <c r="E1169" s="84" t="str">
        <f>VLOOKUP($A1169,'Прайс-Лист'!$A$7:$P$608, 4,0)</f>
        <v>185 x 92cm</v>
      </c>
      <c r="F1169" s="95"/>
      <c r="G1169" s="88"/>
      <c r="H1169" s="88"/>
      <c r="I1169" s="88"/>
      <c r="J1169" s="88"/>
      <c r="K1169" s="88"/>
      <c r="L1169" s="85">
        <f t="shared" si="126"/>
        <v>0</v>
      </c>
      <c r="M1169" s="84">
        <f t="shared" si="127"/>
        <v>0</v>
      </c>
      <c r="N1169" s="84">
        <f>VLOOKUP($A1169,'Прайс-Лист'!$A$7:$P$608, 7,0)</f>
        <v>14.79283</v>
      </c>
      <c r="O1169" s="84">
        <f>VLOOKUP($A1169,'Прайс-Лист'!$A$7:$P$608, 10,0)</f>
        <v>23.964384600000002</v>
      </c>
      <c r="P1169" s="84">
        <f>VLOOKUP($A1169,'Прайс-Лист'!$A$7:$P$608, 11,0)</f>
        <v>623.07399960000009</v>
      </c>
    </row>
    <row r="1170" spans="1:16" x14ac:dyDescent="0.25">
      <c r="A1170" s="70" t="s">
        <v>977</v>
      </c>
      <c r="B1170" s="70" t="s">
        <v>1203</v>
      </c>
      <c r="C1170" s="70" t="s">
        <v>978</v>
      </c>
      <c r="D1170" s="71" t="s">
        <v>1231</v>
      </c>
      <c r="E1170" s="73" t="str">
        <f>VLOOKUP($A1170,'Прайс-Лист'!$A$7:$P$608, 4,0)</f>
        <v>225 x 92cm</v>
      </c>
      <c r="F1170" s="96"/>
      <c r="G1170" s="88"/>
      <c r="H1170" s="88"/>
      <c r="I1170" s="88"/>
      <c r="J1170" s="88"/>
      <c r="K1170" s="88"/>
      <c r="L1170" s="72">
        <f t="shared" si="126"/>
        <v>0</v>
      </c>
      <c r="M1170" s="73">
        <f t="shared" si="127"/>
        <v>0</v>
      </c>
      <c r="N1170" s="73">
        <f>VLOOKUP($A1170,'Прайс-Лист'!$A$7:$P$608, 7,0)</f>
        <v>57.070650000000001</v>
      </c>
      <c r="O1170" s="73">
        <f>VLOOKUP($A1170,'Прайс-Лист'!$A$7:$P$608, 10,0)</f>
        <v>92.454453000000001</v>
      </c>
      <c r="P1170" s="73">
        <f>VLOOKUP($A1170,'Прайс-Лист'!$A$7:$P$608, 11,0)</f>
        <v>2403.8157780000001</v>
      </c>
    </row>
    <row r="1171" spans="1:16" x14ac:dyDescent="0.25">
      <c r="A1171" s="43" t="s">
        <v>979</v>
      </c>
      <c r="B1171" s="75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</row>
    <row r="1172" spans="1:16" x14ac:dyDescent="0.25">
      <c r="A1172" s="40" t="s">
        <v>980</v>
      </c>
      <c r="B1172" s="44"/>
      <c r="C1172" s="39"/>
      <c r="D1172" s="39"/>
      <c r="E1172" s="39"/>
      <c r="F1172" s="39"/>
      <c r="G1172" s="39"/>
      <c r="H1172" s="39"/>
      <c r="I1172" s="39"/>
      <c r="J1172" s="39"/>
      <c r="K1172" s="39"/>
      <c r="L1172" s="39"/>
      <c r="M1172" s="39"/>
      <c r="N1172" s="39"/>
      <c r="O1172" s="39"/>
      <c r="P1172" s="39"/>
    </row>
    <row r="1173" spans="1:16" x14ac:dyDescent="0.25">
      <c r="A1173" s="77" t="s">
        <v>981</v>
      </c>
      <c r="B1173" s="77" t="s">
        <v>979</v>
      </c>
      <c r="C1173" s="77" t="s">
        <v>982</v>
      </c>
      <c r="D1173" s="71" t="s">
        <v>1232</v>
      </c>
      <c r="E1173" s="73" t="str">
        <f>VLOOKUP($A1173,'Прайс-Лист'!$A$7:$P$608, 4,0)</f>
        <v>One Size</v>
      </c>
      <c r="F1173" s="96"/>
      <c r="G1173" s="88"/>
      <c r="H1173" s="88"/>
      <c r="I1173" s="88"/>
      <c r="J1173" s="88"/>
      <c r="K1173" s="88"/>
      <c r="L1173" s="72">
        <f t="shared" ref="L1173:L1178" si="128">SUM(F1173:K1173)</f>
        <v>0</v>
      </c>
      <c r="M1173" s="73">
        <f t="shared" ref="M1173:M1178" si="129">L1173*N1173</f>
        <v>0</v>
      </c>
      <c r="N1173" s="73">
        <f>VLOOKUP($A1173,'Прайс-Лист'!$A$7:$P$608, 7,0)</f>
        <v>512.82474164999996</v>
      </c>
      <c r="O1173" s="73">
        <f>VLOOKUP($A1173,'Прайс-Лист'!$A$7:$P$608, 10,0)</f>
        <v>717.95463830999995</v>
      </c>
      <c r="P1173" s="73">
        <f>VLOOKUP($A1173,'Прайс-Лист'!$A$7:$P$608, 11,0)</f>
        <v>18666.820596059999</v>
      </c>
    </row>
    <row r="1174" spans="1:16" x14ac:dyDescent="0.25">
      <c r="A1174" s="82" t="s">
        <v>983</v>
      </c>
      <c r="B1174" s="82" t="s">
        <v>979</v>
      </c>
      <c r="C1174" s="82" t="s">
        <v>984</v>
      </c>
      <c r="D1174" s="83" t="s">
        <v>1233</v>
      </c>
      <c r="E1174" s="84" t="str">
        <f>VLOOKUP($A1174,'Прайс-Лист'!$A$7:$P$608, 4,0)</f>
        <v>One Size</v>
      </c>
      <c r="F1174" s="95"/>
      <c r="G1174" s="88"/>
      <c r="H1174" s="88"/>
      <c r="I1174" s="88"/>
      <c r="J1174" s="88"/>
      <c r="K1174" s="88"/>
      <c r="L1174" s="85">
        <f t="shared" si="128"/>
        <v>0</v>
      </c>
      <c r="M1174" s="84">
        <f t="shared" si="129"/>
        <v>0</v>
      </c>
      <c r="N1174" s="84">
        <f>VLOOKUP($A1174,'Прайс-Лист'!$A$7:$P$608, 7,0)</f>
        <v>474.66188445</v>
      </c>
      <c r="O1174" s="84">
        <f>VLOOKUP($A1174,'Прайс-Лист'!$A$7:$P$608, 10,0)</f>
        <v>664.52663823</v>
      </c>
      <c r="P1174" s="84">
        <f>VLOOKUP($A1174,'Прайс-Лист'!$A$7:$P$608, 11,0)</f>
        <v>17277.692593979998</v>
      </c>
    </row>
    <row r="1175" spans="1:16" x14ac:dyDescent="0.25">
      <c r="A1175" s="77" t="s">
        <v>985</v>
      </c>
      <c r="B1175" s="77" t="s">
        <v>979</v>
      </c>
      <c r="C1175" s="77" t="s">
        <v>986</v>
      </c>
      <c r="D1175" s="71" t="s">
        <v>1232</v>
      </c>
      <c r="E1175" s="73" t="str">
        <f>VLOOKUP($A1175,'Прайс-Лист'!$A$7:$P$608, 4,0)</f>
        <v>One Size</v>
      </c>
      <c r="F1175" s="96"/>
      <c r="G1175" s="88"/>
      <c r="H1175" s="88"/>
      <c r="I1175" s="88"/>
      <c r="J1175" s="88"/>
      <c r="K1175" s="88"/>
      <c r="L1175" s="72">
        <f t="shared" si="128"/>
        <v>0</v>
      </c>
      <c r="M1175" s="73">
        <f t="shared" si="129"/>
        <v>0</v>
      </c>
      <c r="N1175" s="73">
        <f>VLOOKUP($A1175,'Прайс-Лист'!$A$7:$P$608, 7,0)</f>
        <v>502.38363318</v>
      </c>
      <c r="O1175" s="73">
        <f>VLOOKUP($A1175,'Прайс-Лист'!$A$7:$P$608, 10,0)</f>
        <v>703.33708645199999</v>
      </c>
      <c r="P1175" s="73">
        <f>VLOOKUP($A1175,'Прайс-Лист'!$A$7:$P$608, 11,0)</f>
        <v>18286.764247751998</v>
      </c>
    </row>
    <row r="1176" spans="1:16" x14ac:dyDescent="0.25">
      <c r="A1176" s="82" t="s">
        <v>987</v>
      </c>
      <c r="B1176" s="82" t="s">
        <v>979</v>
      </c>
      <c r="C1176" s="82" t="s">
        <v>988</v>
      </c>
      <c r="D1176" s="83" t="s">
        <v>1233</v>
      </c>
      <c r="E1176" s="84" t="str">
        <f>VLOOKUP($A1176,'Прайс-Лист'!$A$7:$P$608, 4,0)</f>
        <v>One Size</v>
      </c>
      <c r="F1176" s="95"/>
      <c r="G1176" s="88"/>
      <c r="H1176" s="88"/>
      <c r="I1176" s="88"/>
      <c r="J1176" s="88"/>
      <c r="K1176" s="88"/>
      <c r="L1176" s="85">
        <f t="shared" si="128"/>
        <v>0</v>
      </c>
      <c r="M1176" s="84">
        <f t="shared" si="129"/>
        <v>0</v>
      </c>
      <c r="N1176" s="84">
        <f>VLOOKUP($A1176,'Прайс-Лист'!$A$7:$P$608, 7,0)</f>
        <v>461.3420060599999</v>
      </c>
      <c r="O1176" s="84">
        <f>VLOOKUP($A1176,'Прайс-Лист'!$A$7:$P$608, 10,0)</f>
        <v>645.87880848399982</v>
      </c>
      <c r="P1176" s="84">
        <f>VLOOKUP($A1176,'Прайс-Лист'!$A$7:$P$608, 11,0)</f>
        <v>16792.849020583995</v>
      </c>
    </row>
    <row r="1177" spans="1:16" x14ac:dyDescent="0.25">
      <c r="A1177" s="77" t="s">
        <v>989</v>
      </c>
      <c r="B1177" s="77" t="s">
        <v>979</v>
      </c>
      <c r="C1177" s="77" t="s">
        <v>990</v>
      </c>
      <c r="D1177" s="71" t="s">
        <v>1232</v>
      </c>
      <c r="E1177" s="73" t="str">
        <f>VLOOKUP($A1177,'Прайс-Лист'!$A$7:$P$608, 4,0)</f>
        <v>One Size</v>
      </c>
      <c r="F1177" s="96"/>
      <c r="G1177" s="88"/>
      <c r="H1177" s="88"/>
      <c r="I1177" s="88"/>
      <c r="J1177" s="88"/>
      <c r="K1177" s="88"/>
      <c r="L1177" s="72">
        <f t="shared" si="128"/>
        <v>0</v>
      </c>
      <c r="M1177" s="73">
        <f t="shared" si="129"/>
        <v>0</v>
      </c>
      <c r="N1177" s="73">
        <f>VLOOKUP($A1177,'Прайс-Лист'!$A$7:$P$608, 7,0)</f>
        <v>396.55605053999994</v>
      </c>
      <c r="O1177" s="73">
        <f>VLOOKUP($A1177,'Прайс-Лист'!$A$7:$P$608, 10,0)</f>
        <v>555.17847075599991</v>
      </c>
      <c r="P1177" s="73">
        <f>VLOOKUP($A1177,'Прайс-Лист'!$A$7:$P$608, 11,0)</f>
        <v>14434.640239655997</v>
      </c>
    </row>
    <row r="1178" spans="1:16" x14ac:dyDescent="0.25">
      <c r="A1178" s="82" t="s">
        <v>991</v>
      </c>
      <c r="B1178" s="82" t="s">
        <v>979</v>
      </c>
      <c r="C1178" s="82" t="s">
        <v>992</v>
      </c>
      <c r="D1178" s="83" t="s">
        <v>1142</v>
      </c>
      <c r="E1178" s="84" t="str">
        <f>VLOOKUP($A1178,'Прайс-Лист'!$A$7:$P$608, 4,0)</f>
        <v>One Size</v>
      </c>
      <c r="F1178" s="95"/>
      <c r="G1178" s="88"/>
      <c r="H1178" s="88"/>
      <c r="I1178" s="88"/>
      <c r="J1178" s="88"/>
      <c r="K1178" s="88"/>
      <c r="L1178" s="85">
        <f t="shared" si="128"/>
        <v>0</v>
      </c>
      <c r="M1178" s="84">
        <f t="shared" si="129"/>
        <v>0</v>
      </c>
      <c r="N1178" s="84">
        <f>VLOOKUP($A1178,'Прайс-Лист'!$A$7:$P$608, 7,0)</f>
        <v>129.36014</v>
      </c>
      <c r="O1178" s="84">
        <f>VLOOKUP($A1178,'Прайс-Лист'!$A$7:$P$608, 10,0)</f>
        <v>181.104196</v>
      </c>
      <c r="P1178" s="84">
        <f>VLOOKUP($A1178,'Прайс-Лист'!$A$7:$P$608, 11,0)</f>
        <v>4708.7090960000005</v>
      </c>
    </row>
    <row r="1179" spans="1:16" x14ac:dyDescent="0.25">
      <c r="A1179" s="40" t="s">
        <v>993</v>
      </c>
      <c r="B1179" s="44"/>
      <c r="C1179" s="39"/>
      <c r="D1179" s="39"/>
      <c r="E1179" s="39"/>
      <c r="F1179" s="39"/>
      <c r="G1179" s="39"/>
      <c r="H1179" s="39"/>
      <c r="I1179" s="39"/>
      <c r="J1179" s="39"/>
      <c r="K1179" s="39"/>
      <c r="L1179" s="39"/>
      <c r="M1179" s="39"/>
      <c r="N1179" s="39"/>
      <c r="O1179" s="39"/>
      <c r="P1179" s="39"/>
    </row>
    <row r="1180" spans="1:16" x14ac:dyDescent="0.25">
      <c r="A1180" s="70" t="s">
        <v>994</v>
      </c>
      <c r="B1180" s="77" t="s">
        <v>979</v>
      </c>
      <c r="C1180" s="70" t="s">
        <v>995</v>
      </c>
      <c r="D1180" s="71" t="s">
        <v>1234</v>
      </c>
      <c r="E1180" s="73" t="str">
        <f>VLOOKUP($A1180,'Прайс-Лист'!$A$7:$P$608, 4,0)</f>
        <v>One Size</v>
      </c>
      <c r="F1180" s="96"/>
      <c r="G1180" s="88"/>
      <c r="H1180" s="88"/>
      <c r="I1180" s="88"/>
      <c r="J1180" s="88"/>
      <c r="K1180" s="88"/>
      <c r="L1180" s="72">
        <f t="shared" ref="L1180:L1190" si="130">SUM(F1180:K1180)</f>
        <v>0</v>
      </c>
      <c r="M1180" s="73">
        <f t="shared" ref="M1180:M1190" si="131">L1180*N1180</f>
        <v>0</v>
      </c>
      <c r="N1180" s="73">
        <f>VLOOKUP($A1180,'Прайс-Лист'!$A$7:$P$608, 7,0)</f>
        <v>224.41692650000002</v>
      </c>
      <c r="O1180" s="73">
        <f>VLOOKUP($A1180,'Прайс-Лист'!$A$7:$P$608, 10,0)</f>
        <v>363.55542093000003</v>
      </c>
      <c r="P1180" s="73">
        <f>VLOOKUP($A1180,'Прайс-Лист'!$A$7:$P$608, 11,0)</f>
        <v>9452.4409441799999</v>
      </c>
    </row>
    <row r="1181" spans="1:16" x14ac:dyDescent="0.25">
      <c r="A1181" s="82" t="s">
        <v>996</v>
      </c>
      <c r="B1181" s="82" t="s">
        <v>979</v>
      </c>
      <c r="C1181" s="82" t="s">
        <v>997</v>
      </c>
      <c r="D1181" s="83" t="s">
        <v>1234</v>
      </c>
      <c r="E1181" s="84" t="str">
        <f>VLOOKUP($A1181,'Прайс-Лист'!$A$7:$P$608, 4,0)</f>
        <v>One Size</v>
      </c>
      <c r="F1181" s="95"/>
      <c r="G1181" s="88"/>
      <c r="H1181" s="88"/>
      <c r="I1181" s="88"/>
      <c r="J1181" s="88"/>
      <c r="K1181" s="88"/>
      <c r="L1181" s="85">
        <f t="shared" si="130"/>
        <v>0</v>
      </c>
      <c r="M1181" s="84">
        <f t="shared" si="131"/>
        <v>0</v>
      </c>
      <c r="N1181" s="84">
        <f>VLOOKUP($A1181,'Прайс-Лист'!$A$7:$P$608, 7,0)</f>
        <v>254.22453771000002</v>
      </c>
      <c r="O1181" s="84">
        <f>VLOOKUP($A1181,'Прайс-Лист'!$A$7:$P$608, 10,0)</f>
        <v>411.84375109020004</v>
      </c>
      <c r="P1181" s="84">
        <f>VLOOKUP($A1181,'Прайс-Лист'!$A$7:$P$608, 11,0)</f>
        <v>10707.937528345201</v>
      </c>
    </row>
    <row r="1182" spans="1:16" x14ac:dyDescent="0.25">
      <c r="A1182" s="77" t="s">
        <v>998</v>
      </c>
      <c r="B1182" s="77" t="s">
        <v>979</v>
      </c>
      <c r="C1182" s="77" t="s">
        <v>999</v>
      </c>
      <c r="D1182" s="71" t="s">
        <v>1235</v>
      </c>
      <c r="E1182" s="73" t="str">
        <f>VLOOKUP($A1182,'Прайс-Лист'!$A$7:$P$608, 4,0)</f>
        <v>One Size</v>
      </c>
      <c r="F1182" s="96"/>
      <c r="G1182" s="88"/>
      <c r="H1182" s="88"/>
      <c r="I1182" s="88"/>
      <c r="J1182" s="88"/>
      <c r="K1182" s="88"/>
      <c r="L1182" s="72">
        <f t="shared" si="130"/>
        <v>0</v>
      </c>
      <c r="M1182" s="73">
        <f t="shared" si="131"/>
        <v>0</v>
      </c>
      <c r="N1182" s="73">
        <f>VLOOKUP($A1182,'Прайс-Лист'!$A$7:$P$608, 7,0)</f>
        <v>148.75799120000002</v>
      </c>
      <c r="O1182" s="73">
        <f>VLOOKUP($A1182,'Прайс-Лист'!$A$7:$P$608, 10,0)</f>
        <v>240.98794574400006</v>
      </c>
      <c r="P1182" s="73">
        <f>VLOOKUP($A1182,'Прайс-Лист'!$A$7:$P$608, 11,0)</f>
        <v>6265.6865893440017</v>
      </c>
    </row>
    <row r="1183" spans="1:16" x14ac:dyDescent="0.25">
      <c r="A1183" s="82" t="s">
        <v>1000</v>
      </c>
      <c r="B1183" s="82" t="s">
        <v>979</v>
      </c>
      <c r="C1183" s="82" t="s">
        <v>1001</v>
      </c>
      <c r="D1183" s="83" t="s">
        <v>1232</v>
      </c>
      <c r="E1183" s="84" t="str">
        <f>VLOOKUP($A1183,'Прайс-Лист'!$A$7:$P$608, 4,0)</f>
        <v>One Size</v>
      </c>
      <c r="F1183" s="95"/>
      <c r="G1183" s="88"/>
      <c r="H1183" s="88"/>
      <c r="I1183" s="88"/>
      <c r="J1183" s="88"/>
      <c r="K1183" s="88"/>
      <c r="L1183" s="85">
        <f>SUM(F1183:K1183)</f>
        <v>0</v>
      </c>
      <c r="M1183" s="84">
        <f>L1183*N1183</f>
        <v>0</v>
      </c>
      <c r="N1183" s="84">
        <f>VLOOKUP($A1183,'Прайс-Лист'!$A$7:$P$608, 7,0)</f>
        <v>174.62354091</v>
      </c>
      <c r="O1183" s="84">
        <f>VLOOKUP($A1183,'Прайс-Лист'!$A$7:$P$608, 10,0)</f>
        <v>282.89013627420002</v>
      </c>
      <c r="P1183" s="84">
        <f>VLOOKUP($A1183,'Прайс-Лист'!$A$7:$P$608, 11,0)</f>
        <v>7355.1435431292002</v>
      </c>
    </row>
    <row r="1184" spans="1:16" x14ac:dyDescent="0.25">
      <c r="A1184" s="82" t="s">
        <v>1000</v>
      </c>
      <c r="B1184" s="82" t="s">
        <v>979</v>
      </c>
      <c r="C1184" s="82" t="s">
        <v>1001</v>
      </c>
      <c r="D1184" s="83" t="s">
        <v>1234</v>
      </c>
      <c r="E1184" s="84" t="str">
        <f>VLOOKUP($A1184,'Прайс-Лист'!$A$7:$P$608, 4,0)</f>
        <v>One Size</v>
      </c>
      <c r="F1184" s="95"/>
      <c r="G1184" s="88"/>
      <c r="H1184" s="88"/>
      <c r="I1184" s="88"/>
      <c r="J1184" s="88"/>
      <c r="K1184" s="88"/>
      <c r="L1184" s="85">
        <f t="shared" si="130"/>
        <v>0</v>
      </c>
      <c r="M1184" s="84">
        <f t="shared" si="131"/>
        <v>0</v>
      </c>
      <c r="N1184" s="84">
        <f>VLOOKUP($A1184,'Прайс-Лист'!$A$7:$P$608, 7,0)</f>
        <v>174.62354091</v>
      </c>
      <c r="O1184" s="84">
        <f>VLOOKUP($A1184,'Прайс-Лист'!$A$7:$P$608, 10,0)</f>
        <v>282.89013627420002</v>
      </c>
      <c r="P1184" s="84">
        <f>VLOOKUP($A1184,'Прайс-Лист'!$A$7:$P$608, 11,0)</f>
        <v>7355.1435431292002</v>
      </c>
    </row>
    <row r="1185" spans="1:16" x14ac:dyDescent="0.25">
      <c r="A1185" s="70" t="s">
        <v>1002</v>
      </c>
      <c r="B1185" s="77" t="s">
        <v>979</v>
      </c>
      <c r="C1185" s="70" t="s">
        <v>1003</v>
      </c>
      <c r="D1185" s="71" t="s">
        <v>1234</v>
      </c>
      <c r="E1185" s="73" t="str">
        <f>VLOOKUP($A1185,'Прайс-Лист'!$A$7:$P$608, 4,0)</f>
        <v>One Size</v>
      </c>
      <c r="F1185" s="96"/>
      <c r="G1185" s="88"/>
      <c r="H1185" s="88"/>
      <c r="I1185" s="88"/>
      <c r="J1185" s="88"/>
      <c r="K1185" s="88"/>
      <c r="L1185" s="72">
        <f t="shared" si="130"/>
        <v>0</v>
      </c>
      <c r="M1185" s="73">
        <f t="shared" si="131"/>
        <v>0</v>
      </c>
      <c r="N1185" s="73">
        <f>VLOOKUP($A1185,'Прайс-Лист'!$A$7:$P$608, 7,0)</f>
        <v>149.25267694999999</v>
      </c>
      <c r="O1185" s="73">
        <f>VLOOKUP($A1185,'Прайс-Лист'!$A$7:$P$608, 10,0)</f>
        <v>241.78933665900001</v>
      </c>
      <c r="P1185" s="73">
        <f>VLOOKUP($A1185,'Прайс-Лист'!$A$7:$P$608, 11,0)</f>
        <v>6286.5227531340006</v>
      </c>
    </row>
    <row r="1186" spans="1:16" x14ac:dyDescent="0.25">
      <c r="A1186" s="82" t="s">
        <v>1004</v>
      </c>
      <c r="B1186" s="82" t="s">
        <v>979</v>
      </c>
      <c r="C1186" s="82" t="s">
        <v>1005</v>
      </c>
      <c r="D1186" s="83" t="s">
        <v>1234</v>
      </c>
      <c r="E1186" s="84" t="str">
        <f>VLOOKUP($A1186,'Прайс-Лист'!$A$7:$P$608, 4,0)</f>
        <v>One Size</v>
      </c>
      <c r="F1186" s="95"/>
      <c r="G1186" s="88"/>
      <c r="H1186" s="88"/>
      <c r="I1186" s="88"/>
      <c r="J1186" s="88"/>
      <c r="K1186" s="88"/>
      <c r="L1186" s="85">
        <f>SUM(F1186:K1186)</f>
        <v>0</v>
      </c>
      <c r="M1186" s="84">
        <f>L1186*N1186</f>
        <v>0</v>
      </c>
      <c r="N1186" s="84">
        <f>VLOOKUP($A1186,'Прайс-Лист'!$A$7:$P$608, 7,0)</f>
        <v>87.797722999999991</v>
      </c>
      <c r="O1186" s="84">
        <f>VLOOKUP($A1186,'Прайс-Лист'!$A$7:$P$608, 10,0)</f>
        <v>142.23231125999999</v>
      </c>
      <c r="P1186" s="84">
        <f>VLOOKUP($A1186,'Прайс-Лист'!$A$7:$P$608, 11,0)</f>
        <v>3698.0400927599999</v>
      </c>
    </row>
    <row r="1187" spans="1:16" x14ac:dyDescent="0.25">
      <c r="A1187" s="82" t="s">
        <v>1004</v>
      </c>
      <c r="B1187" s="82" t="s">
        <v>979</v>
      </c>
      <c r="C1187" s="82" t="s">
        <v>1005</v>
      </c>
      <c r="D1187" s="83" t="s">
        <v>1236</v>
      </c>
      <c r="E1187" s="84" t="str">
        <f>VLOOKUP($A1187,'Прайс-Лист'!$A$7:$P$608, 4,0)</f>
        <v>One Size</v>
      </c>
      <c r="F1187" s="95"/>
      <c r="G1187" s="88"/>
      <c r="H1187" s="88"/>
      <c r="I1187" s="88"/>
      <c r="J1187" s="88"/>
      <c r="K1187" s="88"/>
      <c r="L1187" s="85">
        <f t="shared" si="130"/>
        <v>0</v>
      </c>
      <c r="M1187" s="84">
        <f t="shared" si="131"/>
        <v>0</v>
      </c>
      <c r="N1187" s="84">
        <f>VLOOKUP($A1187,'Прайс-Лист'!$A$7:$P$608, 7,0)</f>
        <v>87.797722999999991</v>
      </c>
      <c r="O1187" s="84">
        <f>VLOOKUP($A1187,'Прайс-Лист'!$A$7:$P$608, 10,0)</f>
        <v>142.23231125999999</v>
      </c>
      <c r="P1187" s="84">
        <f>VLOOKUP($A1187,'Прайс-Лист'!$A$7:$P$608, 11,0)</f>
        <v>3698.0400927599999</v>
      </c>
    </row>
    <row r="1188" spans="1:16" x14ac:dyDescent="0.25">
      <c r="A1188" s="70" t="s">
        <v>1006</v>
      </c>
      <c r="B1188" s="77" t="s">
        <v>979</v>
      </c>
      <c r="C1188" s="70" t="s">
        <v>1007</v>
      </c>
      <c r="D1188" s="71" t="s">
        <v>1215</v>
      </c>
      <c r="E1188" s="73" t="str">
        <f>VLOOKUP($A1188,'Прайс-Лист'!$A$7:$P$608, 4,0)</f>
        <v>One Size</v>
      </c>
      <c r="F1188" s="96"/>
      <c r="G1188" s="88"/>
      <c r="H1188" s="88"/>
      <c r="I1188" s="88"/>
      <c r="J1188" s="88"/>
      <c r="K1188" s="88"/>
      <c r="L1188" s="72">
        <f>SUM(F1188:K1188)</f>
        <v>0</v>
      </c>
      <c r="M1188" s="73">
        <f>L1188*N1188</f>
        <v>0</v>
      </c>
      <c r="N1188" s="73">
        <f>VLOOKUP($A1188,'Прайс-Лист'!$A$7:$P$608, 7,0)</f>
        <v>66.144692379999995</v>
      </c>
      <c r="O1188" s="73">
        <f>VLOOKUP($A1188,'Прайс-Лист'!$A$7:$P$608, 10,0)</f>
        <v>107.1544016556</v>
      </c>
      <c r="P1188" s="73">
        <f>VLOOKUP($A1188,'Прайс-Лист'!$A$7:$P$608, 11,0)</f>
        <v>2786.0144430455998</v>
      </c>
    </row>
    <row r="1189" spans="1:16" x14ac:dyDescent="0.25">
      <c r="A1189" s="70" t="s">
        <v>1006</v>
      </c>
      <c r="B1189" s="77" t="s">
        <v>979</v>
      </c>
      <c r="C1189" s="70" t="s">
        <v>1007</v>
      </c>
      <c r="D1189" s="71" t="s">
        <v>1234</v>
      </c>
      <c r="E1189" s="73" t="str">
        <f>VLOOKUP($A1189,'Прайс-Лист'!$A$7:$P$608, 4,0)</f>
        <v>One Size</v>
      </c>
      <c r="F1189" s="96"/>
      <c r="G1189" s="88"/>
      <c r="H1189" s="88"/>
      <c r="I1189" s="88"/>
      <c r="J1189" s="88"/>
      <c r="K1189" s="88"/>
      <c r="L1189" s="72">
        <f t="shared" si="130"/>
        <v>0</v>
      </c>
      <c r="M1189" s="73">
        <f t="shared" si="131"/>
        <v>0</v>
      </c>
      <c r="N1189" s="73">
        <f>VLOOKUP($A1189,'Прайс-Лист'!$A$7:$P$608, 7,0)</f>
        <v>66.144692379999995</v>
      </c>
      <c r="O1189" s="73">
        <f>VLOOKUP($A1189,'Прайс-Лист'!$A$7:$P$608, 10,0)</f>
        <v>107.1544016556</v>
      </c>
      <c r="P1189" s="73">
        <f>VLOOKUP($A1189,'Прайс-Лист'!$A$7:$P$608, 11,0)</f>
        <v>2786.0144430455998</v>
      </c>
    </row>
    <row r="1190" spans="1:16" x14ac:dyDescent="0.25">
      <c r="A1190" s="82" t="s">
        <v>1008</v>
      </c>
      <c r="B1190" s="82" t="s">
        <v>979</v>
      </c>
      <c r="C1190" s="82" t="s">
        <v>1009</v>
      </c>
      <c r="D1190" s="83" t="s">
        <v>1237</v>
      </c>
      <c r="E1190" s="84" t="str">
        <f>VLOOKUP($A1190,'Прайс-Лист'!$A$7:$P$608, 4,0)</f>
        <v>One Size</v>
      </c>
      <c r="F1190" s="95"/>
      <c r="G1190" s="88"/>
      <c r="H1190" s="88"/>
      <c r="I1190" s="88"/>
      <c r="J1190" s="88"/>
      <c r="K1190" s="88"/>
      <c r="L1190" s="85">
        <f t="shared" si="130"/>
        <v>0</v>
      </c>
      <c r="M1190" s="84">
        <f t="shared" si="131"/>
        <v>0</v>
      </c>
      <c r="N1190" s="84">
        <f>VLOOKUP($A1190,'Прайс-Лист'!$A$7:$P$608, 7,0)</f>
        <v>93.966002584999998</v>
      </c>
      <c r="O1190" s="84">
        <f>VLOOKUP($A1190,'Прайс-Лист'!$A$7:$P$608, 10,0)</f>
        <v>152.2249241877</v>
      </c>
      <c r="P1190" s="84">
        <f>VLOOKUP($A1190,'Прайс-Лист'!$A$7:$P$608, 11,0)</f>
        <v>3957.8480288801998</v>
      </c>
    </row>
    <row r="1191" spans="1:16" x14ac:dyDescent="0.25">
      <c r="A1191" s="40" t="s">
        <v>1010</v>
      </c>
      <c r="B1191" s="44"/>
      <c r="C1191" s="39"/>
      <c r="D1191" s="39"/>
      <c r="E1191" s="39"/>
      <c r="F1191" s="39"/>
      <c r="G1191" s="39"/>
      <c r="H1191" s="39"/>
      <c r="I1191" s="39"/>
      <c r="J1191" s="39"/>
      <c r="K1191" s="39"/>
      <c r="L1191" s="39"/>
      <c r="M1191" s="39"/>
      <c r="N1191" s="39"/>
      <c r="O1191" s="39"/>
      <c r="P1191" s="39"/>
    </row>
    <row r="1192" spans="1:16" x14ac:dyDescent="0.25">
      <c r="A1192" s="70" t="s">
        <v>1011</v>
      </c>
      <c r="B1192" s="77" t="s">
        <v>979</v>
      </c>
      <c r="C1192" s="70" t="s">
        <v>1012</v>
      </c>
      <c r="D1192" s="71" t="s">
        <v>1235</v>
      </c>
      <c r="E1192" s="73" t="str">
        <f>VLOOKUP($A1192,'Прайс-Лист'!$A$7:$P$608, 4,0)</f>
        <v>One Size</v>
      </c>
      <c r="F1192" s="96"/>
      <c r="G1192" s="88"/>
      <c r="H1192" s="88"/>
      <c r="I1192" s="88"/>
      <c r="J1192" s="88"/>
      <c r="K1192" s="88"/>
      <c r="L1192" s="72">
        <f>SUM(F1192:K1192)</f>
        <v>0</v>
      </c>
      <c r="M1192" s="73">
        <f>L1192*N1192</f>
        <v>0</v>
      </c>
      <c r="N1192" s="73">
        <f>VLOOKUP($A1192,'Прайс-Лист'!$A$7:$P$608, 7,0)</f>
        <v>96.213623999999982</v>
      </c>
      <c r="O1192" s="73">
        <f>VLOOKUP($A1192,'Прайс-Лист'!$A$7:$P$608, 10,0)</f>
        <v>155.86607087999997</v>
      </c>
      <c r="P1192" s="73">
        <f>VLOOKUP($A1192,'Прайс-Лист'!$A$7:$P$608, 11,0)</f>
        <v>4052.5178428799991</v>
      </c>
    </row>
    <row r="1193" spans="1:16" x14ac:dyDescent="0.25">
      <c r="A1193" s="70" t="s">
        <v>1011</v>
      </c>
      <c r="B1193" s="77" t="s">
        <v>979</v>
      </c>
      <c r="C1193" s="70" t="s">
        <v>1012</v>
      </c>
      <c r="D1193" s="71" t="s">
        <v>1234</v>
      </c>
      <c r="E1193" s="73" t="str">
        <f>VLOOKUP($A1193,'Прайс-Лист'!$A$7:$P$608, 4,0)</f>
        <v>One Size</v>
      </c>
      <c r="F1193" s="96"/>
      <c r="G1193" s="88"/>
      <c r="H1193" s="88"/>
      <c r="I1193" s="88"/>
      <c r="J1193" s="88"/>
      <c r="K1193" s="88"/>
      <c r="L1193" s="72">
        <f>SUM(F1193:K1193)</f>
        <v>0</v>
      </c>
      <c r="M1193" s="73">
        <f>L1193*N1193</f>
        <v>0</v>
      </c>
      <c r="N1193" s="73">
        <f>VLOOKUP($A1193,'Прайс-Лист'!$A$7:$P$608, 7,0)</f>
        <v>96.213623999999982</v>
      </c>
      <c r="O1193" s="73">
        <f>VLOOKUP($A1193,'Прайс-Лист'!$A$7:$P$608, 10,0)</f>
        <v>155.86607087999997</v>
      </c>
      <c r="P1193" s="73">
        <f>VLOOKUP($A1193,'Прайс-Лист'!$A$7:$P$608, 11,0)</f>
        <v>4052.5178428799991</v>
      </c>
    </row>
    <row r="1194" spans="1:16" x14ac:dyDescent="0.25">
      <c r="A1194" s="70" t="s">
        <v>1011</v>
      </c>
      <c r="B1194" s="77" t="s">
        <v>979</v>
      </c>
      <c r="C1194" s="70" t="s">
        <v>1012</v>
      </c>
      <c r="D1194" s="71" t="s">
        <v>1213</v>
      </c>
      <c r="E1194" s="73" t="str">
        <f>VLOOKUP($A1194,'Прайс-Лист'!$A$7:$P$608, 4,0)</f>
        <v>One Size</v>
      </c>
      <c r="F1194" s="96"/>
      <c r="G1194" s="88"/>
      <c r="H1194" s="88"/>
      <c r="I1194" s="88"/>
      <c r="J1194" s="88"/>
      <c r="K1194" s="88"/>
      <c r="L1194" s="72">
        <f t="shared" ref="L1194:L1218" si="132">SUM(F1194:K1194)</f>
        <v>0</v>
      </c>
      <c r="M1194" s="73">
        <f t="shared" ref="M1194:M1218" si="133">L1194*N1194</f>
        <v>0</v>
      </c>
      <c r="N1194" s="73">
        <f>VLOOKUP($A1194,'Прайс-Лист'!$A$7:$P$608, 7,0)</f>
        <v>96.213623999999982</v>
      </c>
      <c r="O1194" s="73">
        <f>VLOOKUP($A1194,'Прайс-Лист'!$A$7:$P$608, 10,0)</f>
        <v>155.86607087999997</v>
      </c>
      <c r="P1194" s="73">
        <f>VLOOKUP($A1194,'Прайс-Лист'!$A$7:$P$608, 11,0)</f>
        <v>4052.5178428799991</v>
      </c>
    </row>
    <row r="1195" spans="1:16" x14ac:dyDescent="0.25">
      <c r="A1195" s="82" t="s">
        <v>1013</v>
      </c>
      <c r="B1195" s="82" t="s">
        <v>979</v>
      </c>
      <c r="C1195" s="82" t="s">
        <v>1014</v>
      </c>
      <c r="D1195" s="83" t="s">
        <v>1235</v>
      </c>
      <c r="E1195" s="84" t="str">
        <f>VLOOKUP($A1195,'Прайс-Лист'!$A$7:$P$608, 4,0)</f>
        <v>One Size</v>
      </c>
      <c r="F1195" s="95"/>
      <c r="G1195" s="88"/>
      <c r="H1195" s="88"/>
      <c r="I1195" s="88"/>
      <c r="J1195" s="88"/>
      <c r="K1195" s="88"/>
      <c r="L1195" s="85">
        <f t="shared" si="132"/>
        <v>0</v>
      </c>
      <c r="M1195" s="84">
        <f t="shared" si="133"/>
        <v>0</v>
      </c>
      <c r="N1195" s="84">
        <f>VLOOKUP($A1195,'Прайс-Лист'!$A$7:$P$608, 7,0)</f>
        <v>74.024378999999996</v>
      </c>
      <c r="O1195" s="84">
        <f>VLOOKUP($A1195,'Прайс-Лист'!$A$7:$P$608, 10,0)</f>
        <v>119.91949398</v>
      </c>
      <c r="P1195" s="84">
        <f>VLOOKUP($A1195,'Прайс-Лист'!$A$7:$P$608, 11,0)</f>
        <v>3117.9068434800001</v>
      </c>
    </row>
    <row r="1196" spans="1:16" x14ac:dyDescent="0.25">
      <c r="A1196" s="82" t="s">
        <v>1013</v>
      </c>
      <c r="B1196" s="82" t="s">
        <v>979</v>
      </c>
      <c r="C1196" s="82" t="s">
        <v>1014</v>
      </c>
      <c r="D1196" s="83" t="s">
        <v>1234</v>
      </c>
      <c r="E1196" s="84" t="str">
        <f>VLOOKUP($A1196,'Прайс-Лист'!$A$7:$P$608, 4,0)</f>
        <v>One Size</v>
      </c>
      <c r="F1196" s="95"/>
      <c r="G1196" s="88"/>
      <c r="H1196" s="88"/>
      <c r="I1196" s="88"/>
      <c r="J1196" s="88"/>
      <c r="K1196" s="88"/>
      <c r="L1196" s="85">
        <f>SUM(F1196:K1196)</f>
        <v>0</v>
      </c>
      <c r="M1196" s="84">
        <f>L1196*N1196</f>
        <v>0</v>
      </c>
      <c r="N1196" s="84">
        <f>VLOOKUP($A1196,'Прайс-Лист'!$A$7:$P$608, 7,0)</f>
        <v>74.024378999999996</v>
      </c>
      <c r="O1196" s="84">
        <f>VLOOKUP($A1196,'Прайс-Лист'!$A$7:$P$608, 10,0)</f>
        <v>119.91949398</v>
      </c>
      <c r="P1196" s="84">
        <f>VLOOKUP($A1196,'Прайс-Лист'!$A$7:$P$608, 11,0)</f>
        <v>3117.9068434800001</v>
      </c>
    </row>
    <row r="1197" spans="1:16" x14ac:dyDescent="0.25">
      <c r="A1197" s="82" t="s">
        <v>1013</v>
      </c>
      <c r="B1197" s="82" t="s">
        <v>979</v>
      </c>
      <c r="C1197" s="82" t="s">
        <v>1014</v>
      </c>
      <c r="D1197" s="83" t="s">
        <v>1213</v>
      </c>
      <c r="E1197" s="84" t="str">
        <f>VLOOKUP($A1197,'Прайс-Лист'!$A$7:$P$608, 4,0)</f>
        <v>One Size</v>
      </c>
      <c r="F1197" s="95"/>
      <c r="G1197" s="88"/>
      <c r="H1197" s="88"/>
      <c r="I1197" s="88"/>
      <c r="J1197" s="88"/>
      <c r="K1197" s="88"/>
      <c r="L1197" s="85">
        <f t="shared" si="132"/>
        <v>0</v>
      </c>
      <c r="M1197" s="84">
        <f t="shared" si="133"/>
        <v>0</v>
      </c>
      <c r="N1197" s="84">
        <f>VLOOKUP($A1197,'Прайс-Лист'!$A$7:$P$608, 7,0)</f>
        <v>74.024378999999996</v>
      </c>
      <c r="O1197" s="84">
        <f>VLOOKUP($A1197,'Прайс-Лист'!$A$7:$P$608, 10,0)</f>
        <v>119.91949398</v>
      </c>
      <c r="P1197" s="84">
        <f>VLOOKUP($A1197,'Прайс-Лист'!$A$7:$P$608, 11,0)</f>
        <v>3117.9068434800001</v>
      </c>
    </row>
    <row r="1198" spans="1:16" x14ac:dyDescent="0.25">
      <c r="A1198" s="70" t="s">
        <v>1015</v>
      </c>
      <c r="B1198" s="77" t="s">
        <v>979</v>
      </c>
      <c r="C1198" s="70" t="s">
        <v>1016</v>
      </c>
      <c r="D1198" s="71" t="s">
        <v>1235</v>
      </c>
      <c r="E1198" s="73" t="str">
        <f>VLOOKUP($A1198,'Прайс-Лист'!$A$7:$P$608, 4,0)</f>
        <v>One Size</v>
      </c>
      <c r="F1198" s="96"/>
      <c r="G1198" s="88"/>
      <c r="H1198" s="88"/>
      <c r="I1198" s="88"/>
      <c r="J1198" s="88"/>
      <c r="K1198" s="88"/>
      <c r="L1198" s="72">
        <f t="shared" si="132"/>
        <v>0</v>
      </c>
      <c r="M1198" s="73">
        <f t="shared" si="133"/>
        <v>0</v>
      </c>
      <c r="N1198" s="73">
        <f>VLOOKUP($A1198,'Прайс-Лист'!$A$7:$P$608, 7,0)</f>
        <v>45.063043999999991</v>
      </c>
      <c r="O1198" s="73">
        <f>VLOOKUP($A1198,'Прайс-Лист'!$A$7:$P$608, 10,0)</f>
        <v>73.002131279999986</v>
      </c>
      <c r="P1198" s="73">
        <f>VLOOKUP($A1198,'Прайс-Лист'!$A$7:$P$608, 11,0)</f>
        <v>1898.0554132799996</v>
      </c>
    </row>
    <row r="1199" spans="1:16" x14ac:dyDescent="0.25">
      <c r="A1199" s="70" t="s">
        <v>1015</v>
      </c>
      <c r="B1199" s="77" t="s">
        <v>979</v>
      </c>
      <c r="C1199" s="70" t="s">
        <v>1016</v>
      </c>
      <c r="D1199" s="71" t="s">
        <v>1234</v>
      </c>
      <c r="E1199" s="73" t="str">
        <f>VLOOKUP($A1199,'Прайс-Лист'!$A$7:$P$608, 4,0)</f>
        <v>One Size</v>
      </c>
      <c r="F1199" s="96"/>
      <c r="G1199" s="88"/>
      <c r="H1199" s="88"/>
      <c r="I1199" s="88"/>
      <c r="J1199" s="88"/>
      <c r="K1199" s="88"/>
      <c r="L1199" s="72">
        <f>SUM(F1199:K1199)</f>
        <v>0</v>
      </c>
      <c r="M1199" s="73">
        <f>L1199*N1199</f>
        <v>0</v>
      </c>
      <c r="N1199" s="73">
        <f>VLOOKUP($A1199,'Прайс-Лист'!$A$7:$P$608, 7,0)</f>
        <v>45.063043999999991</v>
      </c>
      <c r="O1199" s="73">
        <f>VLOOKUP($A1199,'Прайс-Лист'!$A$7:$P$608, 10,0)</f>
        <v>73.002131279999986</v>
      </c>
      <c r="P1199" s="73">
        <f>VLOOKUP($A1199,'Прайс-Лист'!$A$7:$P$608, 11,0)</f>
        <v>1898.0554132799996</v>
      </c>
    </row>
    <row r="1200" spans="1:16" x14ac:dyDescent="0.25">
      <c r="A1200" s="70" t="s">
        <v>1015</v>
      </c>
      <c r="B1200" s="77" t="s">
        <v>979</v>
      </c>
      <c r="C1200" s="70" t="s">
        <v>1016</v>
      </c>
      <c r="D1200" s="71" t="s">
        <v>1213</v>
      </c>
      <c r="E1200" s="73" t="str">
        <f>VLOOKUP($A1200,'Прайс-Лист'!$A$7:$P$608, 4,0)</f>
        <v>One Size</v>
      </c>
      <c r="F1200" s="96"/>
      <c r="G1200" s="88"/>
      <c r="H1200" s="88"/>
      <c r="I1200" s="88"/>
      <c r="J1200" s="88"/>
      <c r="K1200" s="88"/>
      <c r="L1200" s="72">
        <f t="shared" si="132"/>
        <v>0</v>
      </c>
      <c r="M1200" s="73">
        <f t="shared" si="133"/>
        <v>0</v>
      </c>
      <c r="N1200" s="73">
        <f>VLOOKUP($A1200,'Прайс-Лист'!$A$7:$P$608, 7,0)</f>
        <v>45.063043999999991</v>
      </c>
      <c r="O1200" s="73">
        <f>VLOOKUP($A1200,'Прайс-Лист'!$A$7:$P$608, 10,0)</f>
        <v>73.002131279999986</v>
      </c>
      <c r="P1200" s="73">
        <f>VLOOKUP($A1200,'Прайс-Лист'!$A$7:$P$608, 11,0)</f>
        <v>1898.0554132799996</v>
      </c>
    </row>
    <row r="1201" spans="1:16" x14ac:dyDescent="0.25">
      <c r="A1201" s="82" t="s">
        <v>1017</v>
      </c>
      <c r="B1201" s="82" t="s">
        <v>979</v>
      </c>
      <c r="C1201" s="82" t="s">
        <v>1018</v>
      </c>
      <c r="D1201" s="83" t="s">
        <v>1235</v>
      </c>
      <c r="E1201" s="84" t="str">
        <f>VLOOKUP($A1201,'Прайс-Лист'!$A$7:$P$608, 4,0)</f>
        <v>One Size</v>
      </c>
      <c r="F1201" s="95"/>
      <c r="G1201" s="88"/>
      <c r="H1201" s="88"/>
      <c r="I1201" s="88"/>
      <c r="J1201" s="88"/>
      <c r="K1201" s="88"/>
      <c r="L1201" s="85">
        <f t="shared" si="132"/>
        <v>0</v>
      </c>
      <c r="M1201" s="84">
        <f t="shared" si="133"/>
        <v>0</v>
      </c>
      <c r="N1201" s="84">
        <f>VLOOKUP($A1201,'Прайс-Лист'!$A$7:$P$608, 7,0)</f>
        <v>65.760519500000001</v>
      </c>
      <c r="O1201" s="84">
        <f>VLOOKUP($A1201,'Прайс-Лист'!$A$7:$P$608, 10,0)</f>
        <v>106.53204159000001</v>
      </c>
      <c r="P1201" s="84">
        <f>VLOOKUP($A1201,'Прайс-Лист'!$A$7:$P$608, 11,0)</f>
        <v>2769.8330813400003</v>
      </c>
    </row>
    <row r="1202" spans="1:16" x14ac:dyDescent="0.25">
      <c r="A1202" s="82" t="s">
        <v>1017</v>
      </c>
      <c r="B1202" s="82" t="s">
        <v>979</v>
      </c>
      <c r="C1202" s="82" t="s">
        <v>1018</v>
      </c>
      <c r="D1202" s="83" t="s">
        <v>1234</v>
      </c>
      <c r="E1202" s="84" t="str">
        <f>VLOOKUP($A1202,'Прайс-Лист'!$A$7:$P$608, 4,0)</f>
        <v>One Size</v>
      </c>
      <c r="F1202" s="95"/>
      <c r="G1202" s="88"/>
      <c r="H1202" s="88"/>
      <c r="I1202" s="88"/>
      <c r="J1202" s="88"/>
      <c r="K1202" s="88"/>
      <c r="L1202" s="85">
        <f>SUM(F1202:K1202)</f>
        <v>0</v>
      </c>
      <c r="M1202" s="84">
        <f>L1202*N1202</f>
        <v>0</v>
      </c>
      <c r="N1202" s="84">
        <f>VLOOKUP($A1202,'Прайс-Лист'!$A$7:$P$608, 7,0)</f>
        <v>65.760519500000001</v>
      </c>
      <c r="O1202" s="84">
        <f>VLOOKUP($A1202,'Прайс-Лист'!$A$7:$P$608, 10,0)</f>
        <v>106.53204159000001</v>
      </c>
      <c r="P1202" s="84">
        <f>VLOOKUP($A1202,'Прайс-Лист'!$A$7:$P$608, 11,0)</f>
        <v>2769.8330813400003</v>
      </c>
    </row>
    <row r="1203" spans="1:16" x14ac:dyDescent="0.25">
      <c r="A1203" s="82" t="s">
        <v>1017</v>
      </c>
      <c r="B1203" s="82" t="s">
        <v>979</v>
      </c>
      <c r="C1203" s="82" t="s">
        <v>1018</v>
      </c>
      <c r="D1203" s="83" t="s">
        <v>1213</v>
      </c>
      <c r="E1203" s="84" t="str">
        <f>VLOOKUP($A1203,'Прайс-Лист'!$A$7:$P$608, 4,0)</f>
        <v>One Size</v>
      </c>
      <c r="F1203" s="95"/>
      <c r="G1203" s="88"/>
      <c r="H1203" s="88"/>
      <c r="I1203" s="88"/>
      <c r="J1203" s="88"/>
      <c r="K1203" s="88"/>
      <c r="L1203" s="85">
        <f t="shared" si="132"/>
        <v>0</v>
      </c>
      <c r="M1203" s="84">
        <f t="shared" si="133"/>
        <v>0</v>
      </c>
      <c r="N1203" s="84">
        <f>VLOOKUP($A1203,'Прайс-Лист'!$A$7:$P$608, 7,0)</f>
        <v>65.760519500000001</v>
      </c>
      <c r="O1203" s="84">
        <f>VLOOKUP($A1203,'Прайс-Лист'!$A$7:$P$608, 10,0)</f>
        <v>106.53204159000001</v>
      </c>
      <c r="P1203" s="84">
        <f>VLOOKUP($A1203,'Прайс-Лист'!$A$7:$P$608, 11,0)</f>
        <v>2769.8330813400003</v>
      </c>
    </row>
    <row r="1204" spans="1:16" x14ac:dyDescent="0.25">
      <c r="A1204" s="70" t="s">
        <v>1019</v>
      </c>
      <c r="B1204" s="77" t="s">
        <v>979</v>
      </c>
      <c r="C1204" s="70" t="s">
        <v>1020</v>
      </c>
      <c r="D1204" s="71" t="s">
        <v>1235</v>
      </c>
      <c r="E1204" s="73" t="str">
        <f>VLOOKUP($A1204,'Прайс-Лист'!$A$7:$P$608, 4,0)</f>
        <v>One Size</v>
      </c>
      <c r="F1204" s="96"/>
      <c r="G1204" s="88"/>
      <c r="H1204" s="88"/>
      <c r="I1204" s="88"/>
      <c r="J1204" s="88"/>
      <c r="K1204" s="88"/>
      <c r="L1204" s="72">
        <f>SUM(F1204:K1204)</f>
        <v>0</v>
      </c>
      <c r="M1204" s="73">
        <f>L1204*N1204</f>
        <v>0</v>
      </c>
      <c r="N1204" s="73">
        <f>VLOOKUP($A1204,'Прайс-Лист'!$A$7:$P$608, 7,0)</f>
        <v>61.453411499999994</v>
      </c>
      <c r="O1204" s="73">
        <f>VLOOKUP($A1204,'Прайс-Лист'!$A$7:$P$608, 10,0)</f>
        <v>99.554526629999998</v>
      </c>
      <c r="P1204" s="73">
        <f>VLOOKUP($A1204,'Прайс-Лист'!$A$7:$P$608, 11,0)</f>
        <v>2588.4176923800001</v>
      </c>
    </row>
    <row r="1205" spans="1:16" x14ac:dyDescent="0.25">
      <c r="A1205" s="82" t="s">
        <v>1021</v>
      </c>
      <c r="B1205" s="82" t="s">
        <v>979</v>
      </c>
      <c r="C1205" s="82" t="s">
        <v>1022</v>
      </c>
      <c r="D1205" s="83" t="s">
        <v>1235</v>
      </c>
      <c r="E1205" s="84" t="str">
        <f>VLOOKUP($A1205,'Прайс-Лист'!$A$7:$P$608, 4,0)</f>
        <v>One Size</v>
      </c>
      <c r="F1205" s="95"/>
      <c r="G1205" s="88"/>
      <c r="H1205" s="88"/>
      <c r="I1205" s="88"/>
      <c r="J1205" s="88"/>
      <c r="K1205" s="88"/>
      <c r="L1205" s="85">
        <f>SUM(F1205:K1205)</f>
        <v>0</v>
      </c>
      <c r="M1205" s="84">
        <f>L1205*N1205</f>
        <v>0</v>
      </c>
      <c r="N1205" s="84">
        <f>VLOOKUP($A1205,'Прайс-Лист'!$A$7:$P$608, 7,0)</f>
        <v>48.274278000000002</v>
      </c>
      <c r="O1205" s="84">
        <f>VLOOKUP($A1205,'Прайс-Лист'!$A$7:$P$608, 10,0)</f>
        <v>78.204330360000014</v>
      </c>
      <c r="P1205" s="84">
        <f>VLOOKUP($A1205,'Прайс-Лист'!$A$7:$P$608, 11,0)</f>
        <v>2033.3125893600004</v>
      </c>
    </row>
    <row r="1206" spans="1:16" x14ac:dyDescent="0.25">
      <c r="A1206" s="82" t="s">
        <v>1021</v>
      </c>
      <c r="B1206" s="82" t="s">
        <v>979</v>
      </c>
      <c r="C1206" s="82" t="s">
        <v>1022</v>
      </c>
      <c r="D1206" s="83" t="s">
        <v>1213</v>
      </c>
      <c r="E1206" s="84" t="str">
        <f>VLOOKUP($A1206,'Прайс-Лист'!$A$7:$P$608, 4,0)</f>
        <v>One Size</v>
      </c>
      <c r="F1206" s="95"/>
      <c r="G1206" s="88"/>
      <c r="H1206" s="88"/>
      <c r="I1206" s="88"/>
      <c r="J1206" s="88"/>
      <c r="K1206" s="88"/>
      <c r="L1206" s="85">
        <f t="shared" si="132"/>
        <v>0</v>
      </c>
      <c r="M1206" s="84">
        <f t="shared" si="133"/>
        <v>0</v>
      </c>
      <c r="N1206" s="84">
        <f>VLOOKUP($A1206,'Прайс-Лист'!$A$7:$P$608, 7,0)</f>
        <v>48.274278000000002</v>
      </c>
      <c r="O1206" s="84">
        <f>VLOOKUP($A1206,'Прайс-Лист'!$A$7:$P$608, 10,0)</f>
        <v>78.204330360000014</v>
      </c>
      <c r="P1206" s="84">
        <f>VLOOKUP($A1206,'Прайс-Лист'!$A$7:$P$608, 11,0)</f>
        <v>2033.3125893600004</v>
      </c>
    </row>
    <row r="1207" spans="1:16" x14ac:dyDescent="0.25">
      <c r="A1207" s="70" t="s">
        <v>1023</v>
      </c>
      <c r="B1207" s="77" t="s">
        <v>979</v>
      </c>
      <c r="C1207" s="70" t="s">
        <v>1024</v>
      </c>
      <c r="D1207" s="71" t="s">
        <v>1235</v>
      </c>
      <c r="E1207" s="73" t="str">
        <f>VLOOKUP($A1207,'Прайс-Лист'!$A$7:$P$608, 4,0)</f>
        <v>One Size</v>
      </c>
      <c r="F1207" s="96"/>
      <c r="G1207" s="88"/>
      <c r="H1207" s="88"/>
      <c r="I1207" s="88"/>
      <c r="J1207" s="88"/>
      <c r="K1207" s="88"/>
      <c r="L1207" s="72">
        <f t="shared" si="132"/>
        <v>0</v>
      </c>
      <c r="M1207" s="73">
        <f t="shared" si="133"/>
        <v>0</v>
      </c>
      <c r="N1207" s="73">
        <f>VLOOKUP($A1207,'Прайс-Лист'!$A$7:$P$608, 7,0)</f>
        <v>124.42944149999997</v>
      </c>
      <c r="O1207" s="73">
        <f>VLOOKUP($A1207,'Прайс-Лист'!$A$7:$P$608, 10,0)</f>
        <v>201.57569522999995</v>
      </c>
      <c r="P1207" s="73">
        <f>VLOOKUP($A1207,'Прайс-Лист'!$A$7:$P$608, 11,0)</f>
        <v>5240.9680759799985</v>
      </c>
    </row>
    <row r="1208" spans="1:16" x14ac:dyDescent="0.25">
      <c r="A1208" s="70" t="s">
        <v>1023</v>
      </c>
      <c r="B1208" s="77" t="s">
        <v>979</v>
      </c>
      <c r="C1208" s="70" t="s">
        <v>1024</v>
      </c>
      <c r="D1208" s="71" t="s">
        <v>1234</v>
      </c>
      <c r="E1208" s="73" t="str">
        <f>VLOOKUP($A1208,'Прайс-Лист'!$A$7:$P$608, 4,0)</f>
        <v>One Size</v>
      </c>
      <c r="F1208" s="96"/>
      <c r="G1208" s="88"/>
      <c r="H1208" s="88"/>
      <c r="I1208" s="88"/>
      <c r="J1208" s="88"/>
      <c r="K1208" s="88"/>
      <c r="L1208" s="72">
        <f>SUM(F1208:K1208)</f>
        <v>0</v>
      </c>
      <c r="M1208" s="73">
        <f>L1208*N1208</f>
        <v>0</v>
      </c>
      <c r="N1208" s="73">
        <f>VLOOKUP($A1208,'Прайс-Лист'!$A$7:$P$608, 7,0)</f>
        <v>124.42944149999997</v>
      </c>
      <c r="O1208" s="73">
        <f>VLOOKUP($A1208,'Прайс-Лист'!$A$7:$P$608, 10,0)</f>
        <v>201.57569522999995</v>
      </c>
      <c r="P1208" s="73">
        <f>VLOOKUP($A1208,'Прайс-Лист'!$A$7:$P$608, 11,0)</f>
        <v>5240.9680759799985</v>
      </c>
    </row>
    <row r="1209" spans="1:16" x14ac:dyDescent="0.25">
      <c r="A1209" s="70" t="s">
        <v>1023</v>
      </c>
      <c r="B1209" s="77" t="s">
        <v>979</v>
      </c>
      <c r="C1209" s="70" t="s">
        <v>1024</v>
      </c>
      <c r="D1209" s="71" t="s">
        <v>1213</v>
      </c>
      <c r="E1209" s="73" t="str">
        <f>VLOOKUP($A1209,'Прайс-Лист'!$A$7:$P$608, 4,0)</f>
        <v>One Size</v>
      </c>
      <c r="F1209" s="96"/>
      <c r="G1209" s="88"/>
      <c r="H1209" s="88"/>
      <c r="I1209" s="88"/>
      <c r="J1209" s="88"/>
      <c r="K1209" s="88"/>
      <c r="L1209" s="72">
        <f t="shared" si="132"/>
        <v>0</v>
      </c>
      <c r="M1209" s="73">
        <f t="shared" si="133"/>
        <v>0</v>
      </c>
      <c r="N1209" s="73">
        <f>VLOOKUP($A1209,'Прайс-Лист'!$A$7:$P$608, 7,0)</f>
        <v>124.42944149999997</v>
      </c>
      <c r="O1209" s="73">
        <f>VLOOKUP($A1209,'Прайс-Лист'!$A$7:$P$608, 10,0)</f>
        <v>201.57569522999995</v>
      </c>
      <c r="P1209" s="73">
        <f>VLOOKUP($A1209,'Прайс-Лист'!$A$7:$P$608, 11,0)</f>
        <v>5240.9680759799985</v>
      </c>
    </row>
    <row r="1210" spans="1:16" x14ac:dyDescent="0.25">
      <c r="A1210" s="82" t="s">
        <v>1025</v>
      </c>
      <c r="B1210" s="82" t="s">
        <v>979</v>
      </c>
      <c r="C1210" s="82" t="s">
        <v>1026</v>
      </c>
      <c r="D1210" s="83" t="s">
        <v>1142</v>
      </c>
      <c r="E1210" s="84" t="str">
        <f>VLOOKUP($A1210,'Прайс-Лист'!$A$7:$P$608, 4,0)</f>
        <v>One Size</v>
      </c>
      <c r="F1210" s="95"/>
      <c r="G1210" s="88"/>
      <c r="H1210" s="88"/>
      <c r="I1210" s="88"/>
      <c r="J1210" s="88"/>
      <c r="K1210" s="88"/>
      <c r="L1210" s="85">
        <f t="shared" si="132"/>
        <v>0</v>
      </c>
      <c r="M1210" s="84">
        <f t="shared" si="133"/>
        <v>0</v>
      </c>
      <c r="N1210" s="84">
        <f>VLOOKUP($A1210,'Прайс-Лист'!$A$7:$P$608, 7,0)</f>
        <v>96.974565999999996</v>
      </c>
      <c r="O1210" s="84">
        <f>VLOOKUP($A1210,'Прайс-Лист'!$A$7:$P$608, 10,0)</f>
        <v>157.09879692000001</v>
      </c>
      <c r="P1210" s="84">
        <f>VLOOKUP($A1210,'Прайс-Лист'!$A$7:$P$608, 11,0)</f>
        <v>4084.5687199200001</v>
      </c>
    </row>
    <row r="1211" spans="1:16" x14ac:dyDescent="0.25">
      <c r="A1211" s="70" t="s">
        <v>1027</v>
      </c>
      <c r="B1211" s="77" t="s">
        <v>979</v>
      </c>
      <c r="C1211" s="70" t="s">
        <v>1028</v>
      </c>
      <c r="D1211" s="71" t="s">
        <v>1238</v>
      </c>
      <c r="E1211" s="73" t="str">
        <f>VLOOKUP($A1211,'Прайс-Лист'!$A$7:$P$608, 4,0)</f>
        <v>Size 1</v>
      </c>
      <c r="F1211" s="96"/>
      <c r="G1211" s="88"/>
      <c r="H1211" s="88"/>
      <c r="I1211" s="88"/>
      <c r="J1211" s="88"/>
      <c r="K1211" s="88"/>
      <c r="L1211" s="72">
        <f t="shared" si="132"/>
        <v>0</v>
      </c>
      <c r="M1211" s="73">
        <f t="shared" si="133"/>
        <v>0</v>
      </c>
      <c r="N1211" s="73">
        <f>VLOOKUP($A1211,'Прайс-Лист'!$A$7:$P$608, 7,0)</f>
        <v>11.323051999999999</v>
      </c>
      <c r="O1211" s="73">
        <f>VLOOKUP($A1211,'Прайс-Лист'!$A$7:$P$608, 10,0)</f>
        <v>18.34334424</v>
      </c>
      <c r="P1211" s="73">
        <f>VLOOKUP($A1211,'Прайс-Лист'!$A$7:$P$608, 11,0)</f>
        <v>476.92695024</v>
      </c>
    </row>
    <row r="1212" spans="1:16" x14ac:dyDescent="0.25">
      <c r="A1212" s="82" t="s">
        <v>1030</v>
      </c>
      <c r="B1212" s="82" t="s">
        <v>979</v>
      </c>
      <c r="C1212" s="82" t="s">
        <v>1031</v>
      </c>
      <c r="D1212" s="83" t="s">
        <v>1238</v>
      </c>
      <c r="E1212" s="84" t="str">
        <f>VLOOKUP($A1212,'Прайс-Лист'!$A$7:$P$608, 4,0)</f>
        <v>Size 1</v>
      </c>
      <c r="F1212" s="95"/>
      <c r="G1212" s="88"/>
      <c r="H1212" s="88"/>
      <c r="I1212" s="88"/>
      <c r="J1212" s="88"/>
      <c r="K1212" s="88"/>
      <c r="L1212" s="85">
        <f t="shared" si="132"/>
        <v>0</v>
      </c>
      <c r="M1212" s="84">
        <f t="shared" si="133"/>
        <v>0</v>
      </c>
      <c r="N1212" s="84">
        <f>VLOOKUP($A1212,'Прайс-Лист'!$A$7:$P$608, 7,0)</f>
        <v>16.512294499999999</v>
      </c>
      <c r="O1212" s="84">
        <f>VLOOKUP($A1212,'Прайс-Лист'!$A$7:$P$608, 10,0)</f>
        <v>26.74991709</v>
      </c>
      <c r="P1212" s="84">
        <f>VLOOKUP($A1212,'Прайс-Лист'!$A$7:$P$608, 11,0)</f>
        <v>695.49784434000003</v>
      </c>
    </row>
    <row r="1213" spans="1:16" x14ac:dyDescent="0.25">
      <c r="A1213" s="70" t="s">
        <v>1032</v>
      </c>
      <c r="B1213" s="77" t="s">
        <v>979</v>
      </c>
      <c r="C1213" s="70" t="s">
        <v>1033</v>
      </c>
      <c r="D1213" s="71" t="s">
        <v>1235</v>
      </c>
      <c r="E1213" s="73" t="str">
        <f>VLOOKUP($A1213,'Прайс-Лист'!$A$7:$P$608, 4,0)</f>
        <v>One Size</v>
      </c>
      <c r="F1213" s="96"/>
      <c r="G1213" s="88"/>
      <c r="H1213" s="88"/>
      <c r="I1213" s="88"/>
      <c r="J1213" s="88"/>
      <c r="K1213" s="88"/>
      <c r="L1213" s="72">
        <f t="shared" si="132"/>
        <v>0</v>
      </c>
      <c r="M1213" s="73">
        <f t="shared" si="133"/>
        <v>0</v>
      </c>
      <c r="N1213" s="73">
        <f>VLOOKUP($A1213,'Прайс-Лист'!$A$7:$P$608, 7,0)</f>
        <v>54.133384499999991</v>
      </c>
      <c r="O1213" s="73">
        <f>VLOOKUP($A1213,'Прайс-Лист'!$A$7:$P$608, 10,0)</f>
        <v>87.696082889999985</v>
      </c>
      <c r="P1213" s="73">
        <f>VLOOKUP($A1213,'Прайс-Лист'!$A$7:$P$608, 11,0)</f>
        <v>2280.0981551399996</v>
      </c>
    </row>
    <row r="1214" spans="1:16" x14ac:dyDescent="0.25">
      <c r="A1214" s="70" t="s">
        <v>1032</v>
      </c>
      <c r="B1214" s="77" t="s">
        <v>979</v>
      </c>
      <c r="C1214" s="70" t="s">
        <v>1033</v>
      </c>
      <c r="D1214" s="71" t="s">
        <v>1234</v>
      </c>
      <c r="E1214" s="73" t="str">
        <f>VLOOKUP($A1214,'Прайс-Лист'!$A$7:$P$608, 4,0)</f>
        <v>One Size</v>
      </c>
      <c r="F1214" s="96"/>
      <c r="G1214" s="88"/>
      <c r="H1214" s="88"/>
      <c r="I1214" s="88"/>
      <c r="J1214" s="88"/>
      <c r="K1214" s="88"/>
      <c r="L1214" s="72">
        <f>SUM(F1214:K1214)</f>
        <v>0</v>
      </c>
      <c r="M1214" s="73">
        <f>L1214*N1214</f>
        <v>0</v>
      </c>
      <c r="N1214" s="73">
        <f>VLOOKUP($A1214,'Прайс-Лист'!$A$7:$P$608, 7,0)</f>
        <v>54.133384499999991</v>
      </c>
      <c r="O1214" s="73">
        <f>VLOOKUP($A1214,'Прайс-Лист'!$A$7:$P$608, 10,0)</f>
        <v>87.696082889999985</v>
      </c>
      <c r="P1214" s="73">
        <f>VLOOKUP($A1214,'Прайс-Лист'!$A$7:$P$608, 11,0)</f>
        <v>2280.0981551399996</v>
      </c>
    </row>
    <row r="1215" spans="1:16" x14ac:dyDescent="0.25">
      <c r="A1215" s="70" t="s">
        <v>1032</v>
      </c>
      <c r="B1215" s="77" t="s">
        <v>979</v>
      </c>
      <c r="C1215" s="70" t="s">
        <v>1033</v>
      </c>
      <c r="D1215" s="71" t="s">
        <v>1213</v>
      </c>
      <c r="E1215" s="73" t="str">
        <f>VLOOKUP($A1215,'Прайс-Лист'!$A$7:$P$608, 4,0)</f>
        <v>One Size</v>
      </c>
      <c r="F1215" s="96"/>
      <c r="G1215" s="88"/>
      <c r="H1215" s="88"/>
      <c r="I1215" s="88"/>
      <c r="J1215" s="88"/>
      <c r="K1215" s="88"/>
      <c r="L1215" s="72">
        <f t="shared" si="132"/>
        <v>0</v>
      </c>
      <c r="M1215" s="73">
        <f t="shared" si="133"/>
        <v>0</v>
      </c>
      <c r="N1215" s="73">
        <f>VLOOKUP($A1215,'Прайс-Лист'!$A$7:$P$608, 7,0)</f>
        <v>54.133384499999991</v>
      </c>
      <c r="O1215" s="73">
        <f>VLOOKUP($A1215,'Прайс-Лист'!$A$7:$P$608, 10,0)</f>
        <v>87.696082889999985</v>
      </c>
      <c r="P1215" s="73">
        <f>VLOOKUP($A1215,'Прайс-Лист'!$A$7:$P$608, 11,0)</f>
        <v>2280.0981551399996</v>
      </c>
    </row>
    <row r="1216" spans="1:16" x14ac:dyDescent="0.25">
      <c r="A1216" s="82" t="s">
        <v>1034</v>
      </c>
      <c r="B1216" s="82" t="s">
        <v>979</v>
      </c>
      <c r="C1216" s="82" t="s">
        <v>1035</v>
      </c>
      <c r="D1216" s="83" t="s">
        <v>1142</v>
      </c>
      <c r="E1216" s="84" t="str">
        <f>VLOOKUP($A1216,'Прайс-Лист'!$A$7:$P$608, 4,0)</f>
        <v>One Size</v>
      </c>
      <c r="F1216" s="95"/>
      <c r="G1216" s="88"/>
      <c r="H1216" s="88"/>
      <c r="I1216" s="88"/>
      <c r="J1216" s="88"/>
      <c r="K1216" s="88"/>
      <c r="L1216" s="85">
        <f t="shared" si="132"/>
        <v>0</v>
      </c>
      <c r="M1216" s="84">
        <f t="shared" si="133"/>
        <v>0</v>
      </c>
      <c r="N1216" s="84">
        <f>VLOOKUP($A1216,'Прайс-Лист'!$A$7:$P$608, 7,0)</f>
        <v>56.599100999999997</v>
      </c>
      <c r="O1216" s="84">
        <f>VLOOKUP($A1216,'Прайс-Лист'!$A$7:$P$608, 10,0)</f>
        <v>91.69054362</v>
      </c>
      <c r="P1216" s="84">
        <f>VLOOKUP($A1216,'Прайс-Лист'!$A$7:$P$608, 11,0)</f>
        <v>2383.9541341200002</v>
      </c>
    </row>
    <row r="1217" spans="1:16" x14ac:dyDescent="0.25">
      <c r="A1217" s="70" t="s">
        <v>1036</v>
      </c>
      <c r="B1217" s="77" t="s">
        <v>979</v>
      </c>
      <c r="C1217" s="70" t="s">
        <v>1037</v>
      </c>
      <c r="D1217" s="71" t="s">
        <v>1142</v>
      </c>
      <c r="E1217" s="73" t="str">
        <f>VLOOKUP($A1217,'Прайс-Лист'!$A$7:$P$608, 4,0)</f>
        <v>Size 1</v>
      </c>
      <c r="F1217" s="96"/>
      <c r="G1217" s="88"/>
      <c r="H1217" s="88"/>
      <c r="I1217" s="88"/>
      <c r="J1217" s="88"/>
      <c r="K1217" s="88"/>
      <c r="L1217" s="72">
        <f t="shared" si="132"/>
        <v>0</v>
      </c>
      <c r="M1217" s="73">
        <f t="shared" si="133"/>
        <v>0</v>
      </c>
      <c r="N1217" s="73">
        <f>VLOOKUP($A1217,'Прайс-Лист'!$A$7:$P$608, 7,0)</f>
        <v>25.5525205</v>
      </c>
      <c r="O1217" s="73">
        <f>VLOOKUP($A1217,'Прайс-Лист'!$A$7:$P$608, 10,0)</f>
        <v>41.395083210000003</v>
      </c>
      <c r="P1217" s="73">
        <f>VLOOKUP($A1217,'Прайс-Лист'!$A$7:$P$608, 11,0)</f>
        <v>1076.27216346</v>
      </c>
    </row>
    <row r="1218" spans="1:16" x14ac:dyDescent="0.25">
      <c r="A1218" s="82" t="s">
        <v>1038</v>
      </c>
      <c r="B1218" s="82" t="s">
        <v>979</v>
      </c>
      <c r="C1218" s="82" t="s">
        <v>1039</v>
      </c>
      <c r="D1218" s="83" t="s">
        <v>1142</v>
      </c>
      <c r="E1218" s="84" t="str">
        <f>VLOOKUP($A1218,'Прайс-Лист'!$A$7:$P$608, 4,0)</f>
        <v>Size 2</v>
      </c>
      <c r="F1218" s="95"/>
      <c r="G1218" s="88"/>
      <c r="H1218" s="88"/>
      <c r="I1218" s="88"/>
      <c r="J1218" s="88"/>
      <c r="K1218" s="88"/>
      <c r="L1218" s="85">
        <f t="shared" si="132"/>
        <v>0</v>
      </c>
      <c r="M1218" s="84">
        <f t="shared" si="133"/>
        <v>0</v>
      </c>
      <c r="N1218" s="84">
        <f>VLOOKUP($A1218,'Прайс-Лист'!$A$7:$P$608, 7,0)</f>
        <v>29.767816000000003</v>
      </c>
      <c r="O1218" s="84">
        <f>VLOOKUP($A1218,'Прайс-Лист'!$A$7:$P$608, 10,0)</f>
        <v>48.223861920000012</v>
      </c>
      <c r="P1218" s="84">
        <f>VLOOKUP($A1218,'Прайс-Лист'!$A$7:$P$608, 11,0)</f>
        <v>1253.8204099200002</v>
      </c>
    </row>
    <row r="1219" spans="1:16" x14ac:dyDescent="0.25">
      <c r="A1219" s="40" t="s">
        <v>1041</v>
      </c>
      <c r="B1219" s="44"/>
      <c r="C1219" s="39"/>
      <c r="D1219" s="39"/>
      <c r="E1219" s="39"/>
      <c r="F1219" s="39"/>
      <c r="G1219" s="39"/>
      <c r="H1219" s="39"/>
      <c r="I1219" s="39"/>
      <c r="J1219" s="39"/>
      <c r="K1219" s="39"/>
      <c r="L1219" s="39"/>
      <c r="M1219" s="39"/>
      <c r="N1219" s="39"/>
      <c r="O1219" s="39"/>
      <c r="P1219" s="39"/>
    </row>
    <row r="1220" spans="1:16" x14ac:dyDescent="0.25">
      <c r="A1220" s="70" t="s">
        <v>1042</v>
      </c>
      <c r="B1220" s="77" t="s">
        <v>979</v>
      </c>
      <c r="C1220" s="70" t="s">
        <v>1043</v>
      </c>
      <c r="D1220" s="71" t="s">
        <v>1239</v>
      </c>
      <c r="E1220" s="73" t="str">
        <f>VLOOKUP($A1220,'Прайс-Лист'!$A$7:$P$608, 4,0)</f>
        <v>One Size</v>
      </c>
      <c r="F1220" s="96"/>
      <c r="G1220" s="88"/>
      <c r="H1220" s="88"/>
      <c r="I1220" s="88"/>
      <c r="J1220" s="88"/>
      <c r="K1220" s="88"/>
      <c r="L1220" s="72">
        <f t="shared" ref="L1220:L1226" si="134">SUM(F1220:K1220)</f>
        <v>0</v>
      </c>
      <c r="M1220" s="73">
        <f t="shared" ref="M1220:M1226" si="135">L1220*N1220</f>
        <v>0</v>
      </c>
      <c r="N1220" s="73">
        <f>VLOOKUP($A1220,'Прайс-Лист'!$A$7:$P$608, 7,0)</f>
        <v>46.249996000000003</v>
      </c>
      <c r="O1220" s="73">
        <f>VLOOKUP($A1220,'Прайс-Лист'!$A$7:$P$608, 10,0)</f>
        <v>74.924993520000015</v>
      </c>
      <c r="P1220" s="73">
        <f>VLOOKUP($A1220,'Прайс-Лист'!$A$7:$P$608, 11,0)</f>
        <v>1948.0498315200005</v>
      </c>
    </row>
    <row r="1221" spans="1:16" x14ac:dyDescent="0.25">
      <c r="A1221" s="82" t="s">
        <v>1044</v>
      </c>
      <c r="B1221" s="82" t="s">
        <v>979</v>
      </c>
      <c r="C1221" s="82" t="s">
        <v>1045</v>
      </c>
      <c r="D1221" s="83" t="s">
        <v>1239</v>
      </c>
      <c r="E1221" s="84" t="str">
        <f>VLOOKUP($A1221,'Прайс-Лист'!$A$7:$P$608, 4,0)</f>
        <v>One Size</v>
      </c>
      <c r="F1221" s="95"/>
      <c r="G1221" s="88"/>
      <c r="H1221" s="88"/>
      <c r="I1221" s="88"/>
      <c r="J1221" s="88"/>
      <c r="K1221" s="88"/>
      <c r="L1221" s="85">
        <f t="shared" si="134"/>
        <v>0</v>
      </c>
      <c r="M1221" s="84">
        <f t="shared" si="135"/>
        <v>0</v>
      </c>
      <c r="N1221" s="84">
        <f>VLOOKUP($A1221,'Прайс-Лист'!$A$7:$P$608, 7,0)</f>
        <v>36.099205999999995</v>
      </c>
      <c r="O1221" s="84">
        <f>VLOOKUP($A1221,'Прайс-Лист'!$A$7:$P$608, 10,0)</f>
        <v>58.480713719999997</v>
      </c>
      <c r="P1221" s="84">
        <f>VLOOKUP($A1221,'Прайс-Лист'!$A$7:$P$608, 11,0)</f>
        <v>1520.4985567199999</v>
      </c>
    </row>
    <row r="1222" spans="1:16" x14ac:dyDescent="0.25">
      <c r="A1222" s="70" t="s">
        <v>1046</v>
      </c>
      <c r="B1222" s="77" t="s">
        <v>979</v>
      </c>
      <c r="C1222" s="70" t="s">
        <v>1047</v>
      </c>
      <c r="D1222" s="71" t="s">
        <v>1239</v>
      </c>
      <c r="E1222" s="73" t="str">
        <f>VLOOKUP($A1222,'Прайс-Лист'!$A$7:$P$608, 4,0)</f>
        <v>One Size</v>
      </c>
      <c r="F1222" s="96"/>
      <c r="G1222" s="88"/>
      <c r="H1222" s="88"/>
      <c r="I1222" s="88"/>
      <c r="J1222" s="88"/>
      <c r="K1222" s="88"/>
      <c r="L1222" s="72">
        <f t="shared" si="134"/>
        <v>0</v>
      </c>
      <c r="M1222" s="73">
        <f t="shared" si="135"/>
        <v>0</v>
      </c>
      <c r="N1222" s="73">
        <f>VLOOKUP($A1222,'Прайс-Лист'!$A$7:$P$608, 7,0)</f>
        <v>25.5525205</v>
      </c>
      <c r="O1222" s="73">
        <f>VLOOKUP($A1222,'Прайс-Лист'!$A$7:$P$608, 10,0)</f>
        <v>41.395083210000003</v>
      </c>
      <c r="P1222" s="73">
        <f>VLOOKUP($A1222,'Прайс-Лист'!$A$7:$P$608, 11,0)</f>
        <v>1076.27216346</v>
      </c>
    </row>
    <row r="1223" spans="1:16" x14ac:dyDescent="0.25">
      <c r="A1223" s="82" t="s">
        <v>1048</v>
      </c>
      <c r="B1223" s="82" t="s">
        <v>979</v>
      </c>
      <c r="C1223" s="82" t="s">
        <v>1049</v>
      </c>
      <c r="D1223" s="83" t="s">
        <v>1239</v>
      </c>
      <c r="E1223" s="84" t="str">
        <f>VLOOKUP($A1223,'Прайс-Лист'!$A$7:$P$608, 4,0)</f>
        <v>One Size</v>
      </c>
      <c r="F1223" s="95"/>
      <c r="G1223" s="88"/>
      <c r="H1223" s="88"/>
      <c r="I1223" s="88"/>
      <c r="J1223" s="88"/>
      <c r="K1223" s="88"/>
      <c r="L1223" s="85">
        <f t="shared" si="134"/>
        <v>0</v>
      </c>
      <c r="M1223" s="84">
        <f t="shared" si="135"/>
        <v>0</v>
      </c>
      <c r="N1223" s="84">
        <f>VLOOKUP($A1223,'Прайс-Лист'!$A$7:$P$608, 7,0)</f>
        <v>66.947471500000006</v>
      </c>
      <c r="O1223" s="84">
        <f>VLOOKUP($A1223,'Прайс-Лист'!$A$7:$P$608, 10,0)</f>
        <v>108.45490383000002</v>
      </c>
      <c r="P1223" s="84">
        <f>VLOOKUP($A1223,'Прайс-Лист'!$A$7:$P$608, 11,0)</f>
        <v>2819.8274995800007</v>
      </c>
    </row>
    <row r="1224" spans="1:16" x14ac:dyDescent="0.25">
      <c r="A1224" s="70" t="s">
        <v>1050</v>
      </c>
      <c r="B1224" s="77" t="s">
        <v>979</v>
      </c>
      <c r="C1224" s="70" t="s">
        <v>1051</v>
      </c>
      <c r="D1224" s="71" t="s">
        <v>1239</v>
      </c>
      <c r="E1224" s="73" t="str">
        <f>VLOOKUP($A1224,'Прайс-Лист'!$A$7:$P$608, 4,0)</f>
        <v>One Size</v>
      </c>
      <c r="F1224" s="96"/>
      <c r="G1224" s="88"/>
      <c r="H1224" s="88"/>
      <c r="I1224" s="88"/>
      <c r="J1224" s="88"/>
      <c r="K1224" s="88"/>
      <c r="L1224" s="72">
        <f t="shared" si="134"/>
        <v>0</v>
      </c>
      <c r="M1224" s="73">
        <f t="shared" si="135"/>
        <v>0</v>
      </c>
      <c r="N1224" s="73">
        <f>VLOOKUP($A1224,'Прайс-Лист'!$A$7:$P$608, 7,0)</f>
        <v>48.274278000000002</v>
      </c>
      <c r="O1224" s="73">
        <f>VLOOKUP($A1224,'Прайс-Лист'!$A$7:$P$608, 10,0)</f>
        <v>78.204330360000014</v>
      </c>
      <c r="P1224" s="73">
        <f>VLOOKUP($A1224,'Прайс-Лист'!$A$7:$P$608, 11,0)</f>
        <v>2033.3125893600004</v>
      </c>
    </row>
    <row r="1225" spans="1:16" x14ac:dyDescent="0.25">
      <c r="A1225" s="82" t="s">
        <v>1052</v>
      </c>
      <c r="B1225" s="82" t="s">
        <v>979</v>
      </c>
      <c r="C1225" s="82" t="s">
        <v>1053</v>
      </c>
      <c r="D1225" s="83" t="s">
        <v>1239</v>
      </c>
      <c r="E1225" s="84" t="str">
        <f>VLOOKUP($A1225,'Прайс-Лист'!$A$7:$P$608, 4,0)</f>
        <v>One Size</v>
      </c>
      <c r="F1225" s="95"/>
      <c r="G1225" s="88"/>
      <c r="H1225" s="88"/>
      <c r="I1225" s="88"/>
      <c r="J1225" s="88"/>
      <c r="K1225" s="88"/>
      <c r="L1225" s="85">
        <f t="shared" si="134"/>
        <v>0</v>
      </c>
      <c r="M1225" s="84">
        <f t="shared" si="135"/>
        <v>0</v>
      </c>
      <c r="N1225" s="84">
        <f>VLOOKUP($A1225,'Прайс-Лист'!$A$7:$P$608, 7,0)</f>
        <v>3.3787000000000003</v>
      </c>
      <c r="O1225" s="84">
        <f>VLOOKUP($A1225,'Прайс-Лист'!$A$7:$P$608, 10,0)</f>
        <v>5.4734940000000005</v>
      </c>
      <c r="P1225" s="84">
        <f>VLOOKUP($A1225,'Прайс-Лист'!$A$7:$P$608, 11,0)</f>
        <v>142.310844</v>
      </c>
    </row>
    <row r="1226" spans="1:16" x14ac:dyDescent="0.25">
      <c r="A1226" s="79" t="s">
        <v>1054</v>
      </c>
      <c r="B1226" s="77" t="s">
        <v>979</v>
      </c>
      <c r="C1226" s="80" t="s">
        <v>1055</v>
      </c>
      <c r="D1226" s="71" t="s">
        <v>1239</v>
      </c>
      <c r="E1226" s="73" t="str">
        <f>VLOOKUP($A1226,'Прайс-Лист'!$A$7:$P$608, 4,0)</f>
        <v>One Size</v>
      </c>
      <c r="F1226" s="96"/>
      <c r="G1226" s="88"/>
      <c r="H1226" s="88"/>
      <c r="I1226" s="88"/>
      <c r="J1226" s="88"/>
      <c r="K1226" s="88"/>
      <c r="L1226" s="72">
        <f t="shared" si="134"/>
        <v>0</v>
      </c>
      <c r="M1226" s="73">
        <f t="shared" si="135"/>
        <v>0</v>
      </c>
      <c r="N1226" s="73">
        <f>VLOOKUP($A1226,'Прайс-Лист'!$A$7:$P$608, 7,0)</f>
        <v>4.8550449999999996</v>
      </c>
      <c r="O1226" s="73">
        <f>VLOOKUP($A1226,'Прайс-Лист'!$A$7:$P$608, 10,0)</f>
        <v>7.8651729000000001</v>
      </c>
      <c r="P1226" s="73">
        <f>VLOOKUP($A1226,'Прайс-Лист'!$A$7:$P$608, 11,0)</f>
        <v>204.49449540000001</v>
      </c>
    </row>
    <row r="1227" spans="1:16" x14ac:dyDescent="0.25">
      <c r="A1227" s="43" t="s">
        <v>1092</v>
      </c>
      <c r="B1227" s="75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</row>
    <row r="1228" spans="1:16" x14ac:dyDescent="0.25">
      <c r="A1228" s="40" t="s">
        <v>1057</v>
      </c>
      <c r="B1228" s="44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</row>
    <row r="1229" spans="1:16" s="1" customFormat="1" x14ac:dyDescent="0.25">
      <c r="A1229" s="66" t="s">
        <v>1099</v>
      </c>
      <c r="B1229" s="66" t="s">
        <v>1100</v>
      </c>
      <c r="C1229" s="67" t="s">
        <v>1101</v>
      </c>
      <c r="D1229" s="66" t="s">
        <v>1102</v>
      </c>
      <c r="E1229" s="68" t="s">
        <v>12</v>
      </c>
      <c r="F1229" s="69" t="s">
        <v>1103</v>
      </c>
      <c r="G1229" s="69" t="s">
        <v>1078</v>
      </c>
      <c r="H1229" s="69" t="s">
        <v>1104</v>
      </c>
      <c r="I1229" s="69" t="s">
        <v>1105</v>
      </c>
      <c r="J1229" s="69" t="s">
        <v>1106</v>
      </c>
      <c r="K1229" s="69" t="s">
        <v>1107</v>
      </c>
      <c r="L1229" s="68" t="s">
        <v>1108</v>
      </c>
      <c r="M1229" s="68" t="s">
        <v>1109</v>
      </c>
      <c r="N1229" s="68" t="s">
        <v>1110</v>
      </c>
      <c r="O1229" s="68" t="s">
        <v>10</v>
      </c>
      <c r="P1229" s="68" t="s">
        <v>11</v>
      </c>
    </row>
    <row r="1230" spans="1:16" x14ac:dyDescent="0.25">
      <c r="A1230" s="77" t="s">
        <v>1058</v>
      </c>
      <c r="B1230" s="70" t="s">
        <v>1056</v>
      </c>
      <c r="C1230" s="77" t="s">
        <v>1059</v>
      </c>
      <c r="D1230" s="71" t="s">
        <v>1182</v>
      </c>
      <c r="E1230" s="73" t="str">
        <f>VLOOKUP($A1230,'Прайс-Лист'!$A$7:$P$608, 4,0)</f>
        <v>S-XL</v>
      </c>
      <c r="F1230" s="88"/>
      <c r="G1230" s="96"/>
      <c r="H1230" s="96"/>
      <c r="I1230" s="96"/>
      <c r="J1230" s="96"/>
      <c r="K1230" s="88"/>
      <c r="L1230" s="72">
        <f>SUM(F1230:K1230)</f>
        <v>0</v>
      </c>
      <c r="M1230" s="73">
        <f>L1230*N1230</f>
        <v>0</v>
      </c>
      <c r="N1230" s="73">
        <f>VLOOKUP($A1230,'Прайс-Лист'!$A$7:$P$608, 7,0)</f>
        <v>105.78704117800001</v>
      </c>
      <c r="O1230" s="73">
        <f>VLOOKUP($A1230,'Прайс-Лист'!$A$7:$P$608, 10,0)</f>
        <v>148.10185764920001</v>
      </c>
      <c r="P1230" s="73">
        <f>VLOOKUP($A1230,'Прайс-Лист'!$A$7:$P$608, 11,0)</f>
        <v>3850.6482988792004</v>
      </c>
    </row>
    <row r="1231" spans="1:16" x14ac:dyDescent="0.25">
      <c r="A1231" s="77" t="s">
        <v>1060</v>
      </c>
      <c r="B1231" s="70" t="s">
        <v>1056</v>
      </c>
      <c r="C1231" s="77" t="s">
        <v>1061</v>
      </c>
      <c r="D1231" s="71" t="s">
        <v>1123</v>
      </c>
      <c r="E1231" s="73" t="str">
        <f>VLOOKUP($A1231,'Прайс-Лист'!$A$7:$P$608, 4,0)</f>
        <v>S-XL</v>
      </c>
      <c r="F1231" s="88"/>
      <c r="G1231" s="96"/>
      <c r="H1231" s="96"/>
      <c r="I1231" s="96"/>
      <c r="J1231" s="96"/>
      <c r="K1231" s="88"/>
      <c r="L1231" s="72">
        <f>SUM(F1231:K1231)</f>
        <v>0</v>
      </c>
      <c r="M1231" s="73">
        <f>L1231*N1231</f>
        <v>0</v>
      </c>
      <c r="N1231" s="73">
        <f>VLOOKUP($A1231,'Прайс-Лист'!$A$7:$P$608, 7,0)</f>
        <v>49.583588886000008</v>
      </c>
      <c r="O1231" s="73">
        <f>VLOOKUP($A1231,'Прайс-Лист'!$A$7:$P$608, 10,0)</f>
        <v>69.417024440400013</v>
      </c>
      <c r="P1231" s="73">
        <f>VLOOKUP($A1231,'Прайс-Лист'!$A$7:$P$608, 11,0)</f>
        <v>1804.8426354504004</v>
      </c>
    </row>
    <row r="1232" spans="1:16" x14ac:dyDescent="0.25">
      <c r="A1232" s="40" t="s">
        <v>1062</v>
      </c>
      <c r="B1232" s="44"/>
      <c r="C1232" s="39"/>
      <c r="D1232" s="39"/>
      <c r="E1232" s="39"/>
      <c r="F1232" s="39"/>
      <c r="G1232" s="39"/>
      <c r="H1232" s="39"/>
      <c r="I1232" s="39"/>
      <c r="J1232" s="39"/>
      <c r="K1232" s="39"/>
      <c r="L1232" s="39"/>
      <c r="M1232" s="39"/>
      <c r="N1232" s="39"/>
      <c r="O1232" s="39"/>
      <c r="P1232" s="39"/>
    </row>
    <row r="1233" spans="1:16" s="1" customFormat="1" x14ac:dyDescent="0.25">
      <c r="A1233" s="66" t="s">
        <v>1099</v>
      </c>
      <c r="B1233" s="66" t="s">
        <v>1100</v>
      </c>
      <c r="C1233" s="67" t="s">
        <v>1101</v>
      </c>
      <c r="D1233" s="66" t="s">
        <v>1102</v>
      </c>
      <c r="E1233" s="68" t="s">
        <v>12</v>
      </c>
      <c r="F1233" s="69" t="s">
        <v>1103</v>
      </c>
      <c r="G1233" s="69" t="s">
        <v>1078</v>
      </c>
      <c r="H1233" s="69" t="s">
        <v>1104</v>
      </c>
      <c r="I1233" s="69" t="s">
        <v>1105</v>
      </c>
      <c r="J1233" s="69" t="s">
        <v>1106</v>
      </c>
      <c r="K1233" s="69" t="s">
        <v>1107</v>
      </c>
      <c r="L1233" s="68" t="s">
        <v>1108</v>
      </c>
      <c r="M1233" s="68" t="s">
        <v>1109</v>
      </c>
      <c r="N1233" s="68" t="s">
        <v>1110</v>
      </c>
      <c r="O1233" s="68" t="s">
        <v>10</v>
      </c>
      <c r="P1233" s="68" t="s">
        <v>11</v>
      </c>
    </row>
    <row r="1234" spans="1:16" x14ac:dyDescent="0.25">
      <c r="A1234" s="77" t="s">
        <v>1063</v>
      </c>
      <c r="B1234" s="70" t="s">
        <v>1056</v>
      </c>
      <c r="C1234" s="77" t="s">
        <v>1064</v>
      </c>
      <c r="D1234" s="71" t="s">
        <v>1113</v>
      </c>
      <c r="E1234" s="73" t="str">
        <f>VLOOKUP($A1234,'Прайс-Лист'!$A$7:$P$608, 4,0)</f>
        <v>S-XL</v>
      </c>
      <c r="F1234" s="88"/>
      <c r="G1234" s="96"/>
      <c r="H1234" s="96"/>
      <c r="I1234" s="96"/>
      <c r="J1234" s="96"/>
      <c r="K1234" s="88"/>
      <c r="L1234" s="72">
        <f>SUM(F1234:K1234)</f>
        <v>0</v>
      </c>
      <c r="M1234" s="73">
        <f>L1234*N1234</f>
        <v>0</v>
      </c>
      <c r="N1234" s="73">
        <f>VLOOKUP($A1234,'Прайс-Лист'!$A$7:$P$608, 7,0)</f>
        <v>26.123992525279998</v>
      </c>
      <c r="O1234" s="73">
        <f>VLOOKUP($A1234,'Прайс-Лист'!$A$7:$P$608, 10,0)</f>
        <v>42.3208678909536</v>
      </c>
      <c r="P1234" s="73">
        <f>VLOOKUP($A1234,'Прайс-Лист'!$A$7:$P$608, 11,0)</f>
        <v>1100.3425651647935</v>
      </c>
    </row>
    <row r="1235" spans="1:16" x14ac:dyDescent="0.25">
      <c r="A1235" s="40" t="s">
        <v>1065</v>
      </c>
      <c r="B1235" s="44"/>
      <c r="C1235" s="39"/>
      <c r="D1235" s="39"/>
      <c r="E1235" s="39"/>
      <c r="F1235" s="39"/>
      <c r="G1235" s="39"/>
      <c r="H1235" s="39"/>
      <c r="I1235" s="39"/>
      <c r="J1235" s="39"/>
      <c r="K1235" s="39"/>
      <c r="L1235" s="39"/>
      <c r="M1235" s="39"/>
      <c r="N1235" s="39"/>
      <c r="O1235" s="39"/>
      <c r="P1235" s="39"/>
    </row>
    <row r="1236" spans="1:16" s="1" customFormat="1" x14ac:dyDescent="0.25">
      <c r="A1236" s="66" t="s">
        <v>1099</v>
      </c>
      <c r="B1236" s="66" t="s">
        <v>1100</v>
      </c>
      <c r="C1236" s="67" t="s">
        <v>1101</v>
      </c>
      <c r="D1236" s="66" t="s">
        <v>1102</v>
      </c>
      <c r="E1236" s="68" t="s">
        <v>12</v>
      </c>
      <c r="F1236" s="69" t="s">
        <v>1103</v>
      </c>
      <c r="G1236" s="69" t="s">
        <v>1078</v>
      </c>
      <c r="H1236" s="69" t="s">
        <v>1104</v>
      </c>
      <c r="I1236" s="69" t="s">
        <v>1105</v>
      </c>
      <c r="J1236" s="69" t="s">
        <v>1106</v>
      </c>
      <c r="K1236" s="69" t="s">
        <v>1107</v>
      </c>
      <c r="L1236" s="68" t="s">
        <v>1108</v>
      </c>
      <c r="M1236" s="68" t="s">
        <v>1109</v>
      </c>
      <c r="N1236" s="68" t="s">
        <v>1110</v>
      </c>
      <c r="O1236" s="68" t="s">
        <v>10</v>
      </c>
      <c r="P1236" s="68" t="s">
        <v>11</v>
      </c>
    </row>
    <row r="1237" spans="1:16" x14ac:dyDescent="0.25">
      <c r="A1237" s="77" t="s">
        <v>1066</v>
      </c>
      <c r="B1237" s="70" t="s">
        <v>1056</v>
      </c>
      <c r="C1237" s="77" t="s">
        <v>1067</v>
      </c>
      <c r="D1237" s="71" t="s">
        <v>1238</v>
      </c>
      <c r="E1237" s="73" t="str">
        <f>VLOOKUP($A1237,'Прайс-Лист'!$A$7:$P$608, 4,0)</f>
        <v>XS-XL</v>
      </c>
      <c r="F1237" s="96"/>
      <c r="G1237" s="96"/>
      <c r="H1237" s="96"/>
      <c r="I1237" s="96"/>
      <c r="J1237" s="96"/>
      <c r="K1237" s="88"/>
      <c r="L1237" s="72">
        <f>SUM(F1237:K1237)</f>
        <v>0</v>
      </c>
      <c r="M1237" s="73">
        <f>L1237*N1237</f>
        <v>0</v>
      </c>
      <c r="N1237" s="73">
        <f>VLOOKUP($A1237,'Прайс-Лист'!$A$7:$P$608, 7,0)</f>
        <v>173.39547159999998</v>
      </c>
      <c r="O1237" s="73">
        <f>VLOOKUP($A1237,'Прайс-Лист'!$A$7:$P$608, 10,0)</f>
        <v>280.90066399199998</v>
      </c>
      <c r="P1237" s="73">
        <f>VLOOKUP($A1237,'Прайс-Лист'!$A$7:$P$608, 11,0)</f>
        <v>7303.4172637919992</v>
      </c>
    </row>
    <row r="1238" spans="1:16" x14ac:dyDescent="0.25">
      <c r="A1238" s="77" t="s">
        <v>1068</v>
      </c>
      <c r="B1238" s="70" t="s">
        <v>1056</v>
      </c>
      <c r="C1238" s="77" t="s">
        <v>1069</v>
      </c>
      <c r="D1238" s="71" t="s">
        <v>1212</v>
      </c>
      <c r="E1238" s="73" t="str">
        <f>VLOOKUP($A1238,'Прайс-Лист'!$A$7:$P$608, 4,0)</f>
        <v>S-XL</v>
      </c>
      <c r="F1238" s="88"/>
      <c r="G1238" s="96"/>
      <c r="H1238" s="96"/>
      <c r="I1238" s="96"/>
      <c r="J1238" s="96"/>
      <c r="K1238" s="88"/>
      <c r="L1238" s="72">
        <f>SUM(F1238:K1238)</f>
        <v>0</v>
      </c>
      <c r="M1238" s="73">
        <f>L1238*N1238</f>
        <v>0</v>
      </c>
      <c r="N1238" s="73">
        <f>VLOOKUP($A1238,'Прайс-Лист'!$A$7:$P$608, 7,0)</f>
        <v>8.6898695000000004</v>
      </c>
      <c r="O1238" s="73">
        <f>VLOOKUP($A1238,'Прайс-Лист'!$A$7:$P$608, 10,0)</f>
        <v>14.077588590000001</v>
      </c>
      <c r="P1238" s="73">
        <f>VLOOKUP($A1238,'Прайс-Лист'!$A$7:$P$608, 11,0)</f>
        <v>366.01730334000001</v>
      </c>
    </row>
    <row r="1239" spans="1:16" x14ac:dyDescent="0.25">
      <c r="A1239" s="40" t="s">
        <v>1070</v>
      </c>
      <c r="B1239" s="44"/>
      <c r="C1239" s="39"/>
      <c r="D1239" s="39"/>
      <c r="E1239" s="39"/>
      <c r="F1239" s="39"/>
      <c r="G1239" s="39"/>
      <c r="H1239" s="39"/>
      <c r="I1239" s="39"/>
      <c r="J1239" s="39"/>
      <c r="K1239" s="39"/>
      <c r="L1239" s="39"/>
      <c r="M1239" s="39"/>
      <c r="N1239" s="39"/>
      <c r="O1239" s="39"/>
      <c r="P1239" s="39"/>
    </row>
    <row r="1240" spans="1:16" x14ac:dyDescent="0.25">
      <c r="A1240" s="77" t="s">
        <v>1071</v>
      </c>
      <c r="B1240" s="70" t="s">
        <v>1056</v>
      </c>
      <c r="C1240" s="77" t="s">
        <v>1072</v>
      </c>
      <c r="D1240" s="71" t="s">
        <v>1241</v>
      </c>
      <c r="E1240" s="73" t="str">
        <f>VLOOKUP($A1240,'Прайс-Лист'!$A$7:$P$608, 4,0)</f>
        <v>One Size</v>
      </c>
      <c r="F1240" s="96"/>
      <c r="G1240" s="88"/>
      <c r="H1240" s="88"/>
      <c r="I1240" s="88"/>
      <c r="J1240" s="88"/>
      <c r="K1240" s="88"/>
      <c r="L1240" s="72">
        <f t="shared" ref="L1240:L1251" si="136">SUM(F1240:K1240)</f>
        <v>0</v>
      </c>
      <c r="M1240" s="73">
        <f t="shared" ref="M1240:M1251" si="137">L1240*N1240</f>
        <v>0</v>
      </c>
      <c r="N1240" s="73">
        <f>VLOOKUP($A1240,'Прайс-Лист'!$A$7:$P$608, 7,0)</f>
        <v>38.412146499999999</v>
      </c>
      <c r="O1240" s="73">
        <f>VLOOKUP($A1240,'Прайс-Лист'!$A$7:$P$608, 10,0)</f>
        <v>62.227677329999999</v>
      </c>
      <c r="P1240" s="73">
        <f>VLOOKUP($A1240,'Прайс-Лист'!$A$7:$P$608, 11,0)</f>
        <v>1617.9196105799999</v>
      </c>
    </row>
    <row r="1241" spans="1:16" x14ac:dyDescent="0.25">
      <c r="A1241" s="77" t="s">
        <v>1073</v>
      </c>
      <c r="B1241" s="70" t="s">
        <v>1056</v>
      </c>
      <c r="C1241" s="77" t="s">
        <v>1074</v>
      </c>
      <c r="D1241" s="71" t="s">
        <v>1241</v>
      </c>
      <c r="E1241" s="73" t="s">
        <v>722</v>
      </c>
      <c r="F1241" s="96"/>
      <c r="G1241" s="88"/>
      <c r="H1241" s="88"/>
      <c r="I1241" s="88"/>
      <c r="J1241" s="88"/>
      <c r="K1241" s="88"/>
      <c r="L1241" s="72">
        <f t="shared" si="136"/>
        <v>0</v>
      </c>
      <c r="M1241" s="73">
        <f t="shared" si="137"/>
        <v>0</v>
      </c>
      <c r="N1241" s="73">
        <f>VLOOKUP($A1241,'Прайс-Лист'!$A$7:$P$608, 7,0)</f>
        <v>41.410375500000001</v>
      </c>
      <c r="O1241" s="73">
        <f>VLOOKUP($A1241,'Прайс-Лист'!$A$7:$P$608, 10,0)</f>
        <v>67.08480831</v>
      </c>
      <c r="P1241" s="73">
        <f>VLOOKUP($A1241,'Прайс-Лист'!$A$7:$P$608, 11,0)</f>
        <v>1744.2050160599999</v>
      </c>
    </row>
    <row r="1242" spans="1:16" x14ac:dyDescent="0.25">
      <c r="A1242" s="77" t="s">
        <v>1076</v>
      </c>
      <c r="B1242" s="70" t="s">
        <v>1056</v>
      </c>
      <c r="C1242" s="77" t="s">
        <v>1077</v>
      </c>
      <c r="D1242" s="71" t="s">
        <v>1241</v>
      </c>
      <c r="E1242" s="73" t="s">
        <v>722</v>
      </c>
      <c r="F1242" s="96"/>
      <c r="G1242" s="88"/>
      <c r="H1242" s="88"/>
      <c r="I1242" s="88"/>
      <c r="J1242" s="88"/>
      <c r="K1242" s="88"/>
      <c r="L1242" s="72">
        <f t="shared" si="136"/>
        <v>0</v>
      </c>
      <c r="M1242" s="73">
        <f t="shared" si="137"/>
        <v>0</v>
      </c>
      <c r="N1242" s="73">
        <f>VLOOKUP($A1242,'Прайс-Лист'!$A$7:$P$608, 7,0)</f>
        <v>25.659022999999998</v>
      </c>
      <c r="O1242" s="73">
        <f>VLOOKUP($A1242,'Прайс-Лист'!$A$7:$P$608, 10,0)</f>
        <v>41.567617259999999</v>
      </c>
      <c r="P1242" s="73">
        <f>VLOOKUP($A1242,'Прайс-Лист'!$A$7:$P$608, 11,0)</f>
        <v>1080.7580487600001</v>
      </c>
    </row>
    <row r="1243" spans="1:16" x14ac:dyDescent="0.25">
      <c r="A1243" s="77" t="s">
        <v>1079</v>
      </c>
      <c r="B1243" s="70" t="s">
        <v>1056</v>
      </c>
      <c r="C1243" s="77" t="s">
        <v>1080</v>
      </c>
      <c r="D1243" s="71" t="s">
        <v>1215</v>
      </c>
      <c r="E1243" s="73" t="str">
        <f>VLOOKUP($A1243,'Прайс-Лист'!$A$7:$P$608, 4,0)</f>
        <v>120 Litre</v>
      </c>
      <c r="F1243" s="96"/>
      <c r="G1243" s="88"/>
      <c r="H1243" s="88"/>
      <c r="I1243" s="88"/>
      <c r="J1243" s="88"/>
      <c r="K1243" s="88"/>
      <c r="L1243" s="72">
        <f t="shared" si="136"/>
        <v>0</v>
      </c>
      <c r="M1243" s="73">
        <f t="shared" si="137"/>
        <v>0</v>
      </c>
      <c r="N1243" s="73">
        <f>VLOOKUP($A1243,'Прайс-Лист'!$A$7:$P$608, 7,0)</f>
        <v>49.674234999999996</v>
      </c>
      <c r="O1243" s="73">
        <f>VLOOKUP($A1243,'Прайс-Лист'!$A$7:$P$608, 10,0)</f>
        <v>80.472260699999993</v>
      </c>
      <c r="P1243" s="73">
        <f>VLOOKUP($A1243,'Прайс-Лист'!$A$7:$P$608, 11,0)</f>
        <v>2092.2787781999996</v>
      </c>
    </row>
    <row r="1244" spans="1:16" x14ac:dyDescent="0.25">
      <c r="A1244" s="77" t="s">
        <v>1079</v>
      </c>
      <c r="B1244" s="70" t="s">
        <v>1056</v>
      </c>
      <c r="C1244" s="77" t="s">
        <v>1080</v>
      </c>
      <c r="D1244" s="71" t="s">
        <v>1213</v>
      </c>
      <c r="E1244" s="73" t="str">
        <f>VLOOKUP($A1244,'Прайс-Лист'!$A$7:$P$608, 4,0)</f>
        <v>120 Litre</v>
      </c>
      <c r="F1244" s="96">
        <v>1</v>
      </c>
      <c r="G1244" s="88"/>
      <c r="H1244" s="88"/>
      <c r="I1244" s="88"/>
      <c r="J1244" s="88"/>
      <c r="K1244" s="88"/>
      <c r="L1244" s="72">
        <f>SUM(F1244:K1244)</f>
        <v>1</v>
      </c>
      <c r="M1244" s="73">
        <f>L1244*N1244</f>
        <v>49.674234999999996</v>
      </c>
      <c r="N1244" s="73">
        <f>VLOOKUP($A1244,'Прайс-Лист'!$A$7:$P$608, 7,0)</f>
        <v>49.674234999999996</v>
      </c>
      <c r="O1244" s="73">
        <f>VLOOKUP($A1244,'Прайс-Лист'!$A$7:$P$608, 10,0)</f>
        <v>80.472260699999993</v>
      </c>
      <c r="P1244" s="73">
        <f>VLOOKUP($A1244,'Прайс-Лист'!$A$7:$P$608, 11,0)</f>
        <v>2092.2787781999996</v>
      </c>
    </row>
    <row r="1245" spans="1:16" x14ac:dyDescent="0.25">
      <c r="A1245" s="77" t="s">
        <v>1079</v>
      </c>
      <c r="B1245" s="70" t="s">
        <v>1056</v>
      </c>
      <c r="C1245" s="77" t="s">
        <v>1080</v>
      </c>
      <c r="D1245" s="71" t="s">
        <v>1241</v>
      </c>
      <c r="E1245" s="73" t="str">
        <f>VLOOKUP($A1245,'Прайс-Лист'!$A$7:$P$608, 4,0)</f>
        <v>120 Litre</v>
      </c>
      <c r="F1245" s="96">
        <v>1</v>
      </c>
      <c r="G1245" s="88"/>
      <c r="H1245" s="88"/>
      <c r="I1245" s="88"/>
      <c r="J1245" s="88"/>
      <c r="K1245" s="88"/>
      <c r="L1245" s="72">
        <f t="shared" si="136"/>
        <v>1</v>
      </c>
      <c r="M1245" s="73">
        <f t="shared" si="137"/>
        <v>49.674234999999996</v>
      </c>
      <c r="N1245" s="73">
        <f>VLOOKUP($A1245,'Прайс-Лист'!$A$7:$P$608, 7,0)</f>
        <v>49.674234999999996</v>
      </c>
      <c r="O1245" s="73">
        <f>VLOOKUP($A1245,'Прайс-Лист'!$A$7:$P$608, 10,0)</f>
        <v>80.472260699999993</v>
      </c>
      <c r="P1245" s="73">
        <f>VLOOKUP($A1245,'Прайс-Лист'!$A$7:$P$608, 11,0)</f>
        <v>2092.2787781999996</v>
      </c>
    </row>
    <row r="1246" spans="1:16" x14ac:dyDescent="0.25">
      <c r="A1246" s="77" t="s">
        <v>1082</v>
      </c>
      <c r="B1246" s="70" t="s">
        <v>1056</v>
      </c>
      <c r="C1246" s="77" t="s">
        <v>1083</v>
      </c>
      <c r="D1246" s="71" t="s">
        <v>1215</v>
      </c>
      <c r="E1246" s="73" t="str">
        <f>VLOOKUP($A1246,'Прайс-Лист'!$A$7:$P$608, 4,0)</f>
        <v>80 Litre</v>
      </c>
      <c r="F1246" s="96"/>
      <c r="G1246" s="88"/>
      <c r="H1246" s="88"/>
      <c r="I1246" s="88"/>
      <c r="J1246" s="88"/>
      <c r="K1246" s="88"/>
      <c r="L1246" s="72">
        <f t="shared" si="136"/>
        <v>0</v>
      </c>
      <c r="M1246" s="73">
        <f t="shared" si="137"/>
        <v>0</v>
      </c>
      <c r="N1246" s="73">
        <f>VLOOKUP($A1246,'Прайс-Лист'!$A$7:$P$608, 7,0)</f>
        <v>42.171317499999994</v>
      </c>
      <c r="O1246" s="73">
        <f>VLOOKUP($A1246,'Прайс-Лист'!$A$7:$P$608, 10,0)</f>
        <v>68.317534349999988</v>
      </c>
      <c r="P1246" s="73">
        <f>VLOOKUP($A1246,'Прайс-Лист'!$A$7:$P$608, 11,0)</f>
        <v>1776.2558930999996</v>
      </c>
    </row>
    <row r="1247" spans="1:16" x14ac:dyDescent="0.25">
      <c r="A1247" s="77" t="s">
        <v>1082</v>
      </c>
      <c r="B1247" s="70" t="s">
        <v>1056</v>
      </c>
      <c r="C1247" s="77" t="s">
        <v>1083</v>
      </c>
      <c r="D1247" s="71" t="s">
        <v>1213</v>
      </c>
      <c r="E1247" s="73" t="str">
        <f>VLOOKUP($A1247,'Прайс-Лист'!$A$7:$P$608, 4,0)</f>
        <v>80 Litre</v>
      </c>
      <c r="F1247" s="96"/>
      <c r="G1247" s="88"/>
      <c r="H1247" s="88"/>
      <c r="I1247" s="88"/>
      <c r="J1247" s="88"/>
      <c r="K1247" s="88"/>
      <c r="L1247" s="72">
        <f>SUM(F1247:K1247)</f>
        <v>0</v>
      </c>
      <c r="M1247" s="73">
        <f>L1247*N1247</f>
        <v>0</v>
      </c>
      <c r="N1247" s="73">
        <f>VLOOKUP($A1247,'Прайс-Лист'!$A$7:$P$608, 7,0)</f>
        <v>42.171317499999994</v>
      </c>
      <c r="O1247" s="73">
        <f>VLOOKUP($A1247,'Прайс-Лист'!$A$7:$P$608, 10,0)</f>
        <v>68.317534349999988</v>
      </c>
      <c r="P1247" s="73">
        <f>VLOOKUP($A1247,'Прайс-Лист'!$A$7:$P$608, 11,0)</f>
        <v>1776.2558930999996</v>
      </c>
    </row>
    <row r="1248" spans="1:16" x14ac:dyDescent="0.25">
      <c r="A1248" s="77" t="s">
        <v>1082</v>
      </c>
      <c r="B1248" s="70" t="s">
        <v>1056</v>
      </c>
      <c r="C1248" s="77" t="s">
        <v>1083</v>
      </c>
      <c r="D1248" s="71" t="s">
        <v>1241</v>
      </c>
      <c r="E1248" s="73" t="str">
        <f>VLOOKUP($A1248,'Прайс-Лист'!$A$7:$P$608, 4,0)</f>
        <v>80 Litre</v>
      </c>
      <c r="F1248" s="96"/>
      <c r="G1248" s="88"/>
      <c r="H1248" s="88"/>
      <c r="I1248" s="88"/>
      <c r="J1248" s="88"/>
      <c r="K1248" s="88"/>
      <c r="L1248" s="72">
        <f t="shared" si="136"/>
        <v>0</v>
      </c>
      <c r="M1248" s="73">
        <f t="shared" si="137"/>
        <v>0</v>
      </c>
      <c r="N1248" s="73">
        <f>VLOOKUP($A1248,'Прайс-Лист'!$A$7:$P$608, 7,0)</f>
        <v>42.171317499999994</v>
      </c>
      <c r="O1248" s="73">
        <f>VLOOKUP($A1248,'Прайс-Лист'!$A$7:$P$608, 10,0)</f>
        <v>68.317534349999988</v>
      </c>
      <c r="P1248" s="73">
        <f>VLOOKUP($A1248,'Прайс-Лист'!$A$7:$P$608, 11,0)</f>
        <v>1776.2558930999996</v>
      </c>
    </row>
    <row r="1249" spans="1:16" x14ac:dyDescent="0.25">
      <c r="A1249" s="77" t="s">
        <v>1085</v>
      </c>
      <c r="B1249" s="70" t="s">
        <v>1056</v>
      </c>
      <c r="C1249" s="77" t="s">
        <v>1086</v>
      </c>
      <c r="D1249" s="71" t="s">
        <v>1215</v>
      </c>
      <c r="E1249" s="73" t="str">
        <f>VLOOKUP($A1249,'Прайс-Лист'!$A$7:$P$608, 4,0)</f>
        <v>50 Litre</v>
      </c>
      <c r="F1249" s="96"/>
      <c r="G1249" s="88"/>
      <c r="H1249" s="88"/>
      <c r="I1249" s="88"/>
      <c r="J1249" s="88"/>
      <c r="K1249" s="88"/>
      <c r="L1249" s="72">
        <f t="shared" si="136"/>
        <v>0</v>
      </c>
      <c r="M1249" s="73">
        <f t="shared" si="137"/>
        <v>0</v>
      </c>
      <c r="N1249" s="73">
        <f>VLOOKUP($A1249,'Прайс-Лист'!$A$7:$P$608, 7,0)</f>
        <v>35.931739999999998</v>
      </c>
      <c r="O1249" s="73">
        <f>VLOOKUP($A1249,'Прайс-Лист'!$A$7:$P$608, 10,0)</f>
        <v>58.209418800000002</v>
      </c>
      <c r="P1249" s="73">
        <f>VLOOKUP($A1249,'Прайс-Лист'!$A$7:$P$608, 11,0)</f>
        <v>1513.4448887999999</v>
      </c>
    </row>
    <row r="1250" spans="1:16" x14ac:dyDescent="0.25">
      <c r="A1250" s="77" t="s">
        <v>1085</v>
      </c>
      <c r="B1250" s="70" t="s">
        <v>1056</v>
      </c>
      <c r="C1250" s="77" t="s">
        <v>1086</v>
      </c>
      <c r="D1250" s="71" t="s">
        <v>1213</v>
      </c>
      <c r="E1250" s="73" t="str">
        <f>VLOOKUP($A1250,'Прайс-Лист'!$A$7:$P$608, 4,0)</f>
        <v>50 Litre</v>
      </c>
      <c r="F1250" s="96"/>
      <c r="G1250" s="88"/>
      <c r="H1250" s="88"/>
      <c r="I1250" s="88"/>
      <c r="J1250" s="88"/>
      <c r="K1250" s="88"/>
      <c r="L1250" s="72">
        <f>SUM(F1250:K1250)</f>
        <v>0</v>
      </c>
      <c r="M1250" s="73">
        <f>L1250*N1250</f>
        <v>0</v>
      </c>
      <c r="N1250" s="73">
        <f>VLOOKUP($A1250,'Прайс-Лист'!$A$7:$P$608, 7,0)</f>
        <v>35.931739999999998</v>
      </c>
      <c r="O1250" s="73">
        <f>VLOOKUP($A1250,'Прайс-Лист'!$A$7:$P$608, 10,0)</f>
        <v>58.209418800000002</v>
      </c>
      <c r="P1250" s="73">
        <f>VLOOKUP($A1250,'Прайс-Лист'!$A$7:$P$608, 11,0)</f>
        <v>1513.4448887999999</v>
      </c>
    </row>
    <row r="1251" spans="1:16" x14ac:dyDescent="0.25">
      <c r="A1251" s="77" t="s">
        <v>1085</v>
      </c>
      <c r="B1251" s="70" t="s">
        <v>1056</v>
      </c>
      <c r="C1251" s="77" t="s">
        <v>1086</v>
      </c>
      <c r="D1251" s="71" t="s">
        <v>1241</v>
      </c>
      <c r="E1251" s="73" t="str">
        <f>VLOOKUP($A1251,'Прайс-Лист'!$A$7:$P$608, 4,0)</f>
        <v>50 Litre</v>
      </c>
      <c r="F1251" s="96"/>
      <c r="G1251" s="88"/>
      <c r="H1251" s="88"/>
      <c r="I1251" s="88"/>
      <c r="J1251" s="88"/>
      <c r="K1251" s="88"/>
      <c r="L1251" s="72">
        <f t="shared" si="136"/>
        <v>0</v>
      </c>
      <c r="M1251" s="73">
        <f t="shared" si="137"/>
        <v>0</v>
      </c>
      <c r="N1251" s="73">
        <f>VLOOKUP($A1251,'Прайс-Лист'!$A$7:$P$608, 7,0)</f>
        <v>35.931739999999998</v>
      </c>
      <c r="O1251" s="73">
        <f>VLOOKUP($A1251,'Прайс-Лист'!$A$7:$P$608, 10,0)</f>
        <v>58.209418800000002</v>
      </c>
      <c r="P1251" s="73">
        <f>VLOOKUP($A1251,'Прайс-Лист'!$A$7:$P$608, 11,0)</f>
        <v>1513.4448887999999</v>
      </c>
    </row>
    <row r="1252" spans="1:16" x14ac:dyDescent="0.25">
      <c r="A1252" s="40" t="s">
        <v>1088</v>
      </c>
      <c r="B1252" s="44"/>
      <c r="C1252" s="39"/>
      <c r="D1252" s="39"/>
      <c r="E1252" s="39"/>
      <c r="F1252" s="39"/>
      <c r="G1252" s="39"/>
      <c r="H1252" s="39"/>
      <c r="I1252" s="39"/>
      <c r="J1252" s="39"/>
      <c r="K1252" s="39"/>
      <c r="L1252" s="39"/>
      <c r="M1252" s="39"/>
      <c r="N1252" s="39"/>
      <c r="O1252" s="39"/>
      <c r="P1252" s="39"/>
    </row>
    <row r="1253" spans="1:16" x14ac:dyDescent="0.25">
      <c r="A1253" s="70" t="s">
        <v>1089</v>
      </c>
      <c r="B1253" s="70" t="s">
        <v>1056</v>
      </c>
      <c r="C1253" s="70" t="s">
        <v>1090</v>
      </c>
      <c r="D1253" s="71" t="s">
        <v>1231</v>
      </c>
      <c r="E1253" s="73" t="str">
        <f>VLOOKUP($A1253,'Прайс-Лист'!$A$7:$P$608, 4,0)</f>
        <v>One Size</v>
      </c>
      <c r="F1253" s="96"/>
      <c r="G1253" s="88"/>
      <c r="H1253" s="88"/>
      <c r="I1253" s="88"/>
      <c r="J1253" s="88"/>
      <c r="K1253" s="88"/>
      <c r="L1253" s="72">
        <f>SUM(F1253:K1253)</f>
        <v>0</v>
      </c>
      <c r="M1253" s="73">
        <f>L1253*N1253</f>
        <v>0</v>
      </c>
      <c r="N1253" s="73">
        <f>VLOOKUP($A1253,'Прайс-Лист'!$A$7:$P$608, 7,0)</f>
        <v>45.717483499999993</v>
      </c>
      <c r="O1253" s="73">
        <f>VLOOKUP($A1253,'Прайс-Лист'!$A$7:$P$608, 10,0)</f>
        <v>74.062323269999993</v>
      </c>
      <c r="P1253" s="73">
        <f>VLOOKUP($A1253,'Прайс-Лист'!$A$7:$P$608, 11,0)</f>
        <v>1925.6204050199999</v>
      </c>
    </row>
  </sheetData>
  <sheetProtection autoFilter="0"/>
  <mergeCells count="8">
    <mergeCell ref="L7:N7"/>
    <mergeCell ref="O7:P7"/>
    <mergeCell ref="L4:N4"/>
    <mergeCell ref="O4:P4"/>
    <mergeCell ref="L5:N5"/>
    <mergeCell ref="O5:P5"/>
    <mergeCell ref="L6:N6"/>
    <mergeCell ref="O6:P6"/>
  </mergeCells>
  <pageMargins left="0.7" right="0.7" top="0.75" bottom="0.75" header="0.3" footer="0.3"/>
  <ignoredErrors>
    <ignoredError sqref="E112 E106:E111 E16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Прайс-Лист</vt:lpstr>
      <vt:lpstr>Заказная Форма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Юпитер</dc:creator>
  <cp:lastModifiedBy>Юпитер</cp:lastModifiedBy>
  <dcterms:created xsi:type="dcterms:W3CDTF">2018-05-31T13:13:16Z</dcterms:created>
  <dcterms:modified xsi:type="dcterms:W3CDTF">2018-07-11T11:44:35Z</dcterms:modified>
</cp:coreProperties>
</file>