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\Fasttrack Solutions Inc\IEMOP SAP Business One Integration Services\Success Files\Import\10252022\PCPC\"/>
    </mc:Choice>
  </mc:AlternateContent>
  <bookViews>
    <workbookView xWindow="28680" yWindow="-120" windowWidth="20730" windowHeight="11160"/>
  </bookViews>
  <sheets>
    <sheet name="sheet1" sheetId="1" r:id="rId1"/>
  </sheets>
  <definedNames>
    <definedName name="_xlnm._FilterDatabase" localSheetId="0" hidden="1">sheet1!$A$5:$R$19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K1" i="1"/>
  <c r="L19" i="1" l="1"/>
  <c r="Q18" i="1"/>
  <c r="Q19" i="1"/>
  <c r="Q6" i="1"/>
  <c r="Q7" i="1"/>
  <c r="Q8" i="1"/>
  <c r="Q9" i="1"/>
  <c r="Q10" i="1"/>
  <c r="Q11" i="1"/>
  <c r="Q12" i="1"/>
  <c r="Q13" i="1"/>
  <c r="Q14" i="1"/>
  <c r="Q15" i="1"/>
  <c r="Q16" i="1"/>
  <c r="Q17" i="1"/>
  <c r="M1" i="1"/>
  <c r="N1" i="1"/>
  <c r="O1" i="1"/>
  <c r="L18" i="1" l="1"/>
  <c r="L17" i="1" l="1"/>
  <c r="L15" i="1" l="1"/>
  <c r="L16" i="1"/>
  <c r="L14" i="1" l="1"/>
  <c r="L13" i="1" l="1"/>
  <c r="L12" i="1" l="1"/>
  <c r="L11" i="1" l="1"/>
  <c r="L10" i="1" l="1"/>
  <c r="L9" i="1" l="1"/>
  <c r="L8" i="1"/>
  <c r="L7" i="1" l="1"/>
  <c r="L6" i="1" l="1"/>
  <c r="L1" i="1" s="1"/>
</calcChain>
</file>

<file path=xl/sharedStrings.xml><?xml version="1.0" encoding="utf-8"?>
<sst xmlns="http://schemas.openxmlformats.org/spreadsheetml/2006/main" count="119" uniqueCount="53">
  <si>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</si>
  <si>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</si>
  <si>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</si>
  <si>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</si>
  <si>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</si>
  <si>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</si>
  <si>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</si>
  <si>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</si>
  <si>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</si>
  <si>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ZeroRated Tag</t>
  </si>
  <si>
    <t>Vatable Sales</t>
  </si>
  <si>
    <t>Zero-Rated Sales</t>
  </si>
  <si>
    <t>Zero-Rated Ecozone Sales</t>
  </si>
  <si>
    <t>VAT on Sales</t>
  </si>
  <si>
    <t>Vatable Purchases</t>
  </si>
  <si>
    <t>Zero-Rated Purchases</t>
  </si>
  <si>
    <t>Zero-Rated Ecozone Purchases</t>
  </si>
  <si>
    <t>VAT on Purchases</t>
  </si>
  <si>
    <t>EWT Purchases</t>
  </si>
  <si>
    <t>Wtax justfication</t>
  </si>
  <si>
    <t>GEN</t>
  </si>
  <si>
    <t>Y</t>
  </si>
  <si>
    <t>N</t>
  </si>
  <si>
    <t>LOAD</t>
  </si>
  <si>
    <t>TLI</t>
  </si>
  <si>
    <t>BBTI</t>
  </si>
  <si>
    <t>BC</t>
  </si>
  <si>
    <t>BHPI</t>
  </si>
  <si>
    <t>BICOLICE</t>
  </si>
  <si>
    <t>COCOCHEM</t>
  </si>
  <si>
    <t>SCPC</t>
  </si>
  <si>
    <t>GNPD</t>
  </si>
  <si>
    <t>IEEC</t>
  </si>
  <si>
    <t>MELTERS</t>
  </si>
  <si>
    <t>PEC</t>
  </si>
  <si>
    <t>SCGCPI</t>
  </si>
  <si>
    <t>SCPCSS</t>
  </si>
  <si>
    <t>WCSC</t>
  </si>
  <si>
    <t>WESM Final Transaction Allocation for July 26 - Aug 25, 2045</t>
  </si>
  <si>
    <t>WESM Final Transaction Allocation for July 26 - Aug 25, 2063</t>
  </si>
  <si>
    <t>WESM Final Transaction Allocation for July 26 - Aug 25, 2064</t>
  </si>
  <si>
    <t>WESM Final Transaction Allocation for July 26 - Aug 25, 2076</t>
  </si>
  <si>
    <t>WESM Final Transaction Allocation for July 26 - Aug 25, 2077</t>
  </si>
  <si>
    <t>WESM Final Transaction Allocation for July 26 - Aug 25, 2078</t>
  </si>
  <si>
    <t>WESM Final Transaction Allocation for July 26 - Aug 25, 2128</t>
  </si>
  <si>
    <t>WESM Final Transaction Allocation for July 26 - Aug 25, 2205</t>
  </si>
  <si>
    <t>WESM Final Transaction Allocation for July 26 - Aug 25, 2230</t>
  </si>
  <si>
    <t>WESM Final Transaction Allocation for July 26 - Aug 25, 2272</t>
  </si>
  <si>
    <t>WESM Final Transaction Allocation for July 26 - Aug 25, 2341</t>
  </si>
  <si>
    <t>WESM Final Transaction Allocation for July 26 - Aug 25, 2394</t>
  </si>
  <si>
    <t>WESM Final Transaction Allocation for July 26 - Aug 25, 2395</t>
  </si>
  <si>
    <t>WESM Final Transaction Allocation for July 26 - Aug 25, 2396</t>
  </si>
  <si>
    <t>TS-WF-195F-0001399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</si>
</sst>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0" fontId="0" fillId="2" borderId="0" xfId="0" applyFill="1"/>
    <xf numFmtId="2" fontId="2" fillId="0" borderId="0" xfId="1" applyNumberFormat="1" applyFont="1"/>
    <xf numFmtId="2" fontId="2" fillId="0" borderId="0" xfId="1" applyNumberFormat="1" applyFont="1" applyFill="1"/>
    <xf numFmtId="2" fontId="0" fillId="0" borderId="0" xfId="1" applyNumberFormat="1" applyFont="1"/>
    <xf numFmtId="0" fontId="0" fillId="0" borderId="0" xfId="0" applyFill="1"/>
    <xf numFmtId="164" fontId="0" fillId="0" borderId="0" xfId="1" applyFont="1" applyFill="1"/>
    <xf numFmtId="164" fontId="4" fillId="0" borderId="0" xfId="1" applyFont="1" applyFill="1"/>
    <xf numFmtId="16" fontId="0" fillId="0" borderId="0" xfId="0" applyNumberFormat="1" applyFill="1"/>
    <xf numFmtId="2" fontId="0" fillId="0" borderId="0" xfId="1" applyNumberFormat="1" applyFont="1" applyFill="1"/>
    <xf numFmtId="0" fontId="0" fillId="0" borderId="0" xfId="0" applyFill="1" applyAlignment="1">
      <alignment horizontal="center"/>
    </xf>
    <xf numFmtId="164" fontId="2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75" zoomScaleNormal="75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I40" sqref="I40"/>
    </sheetView>
  </sheetViews>
  <sheetFormatPr defaultRowHeight="15" x14ac:dyDescent="0.25"/>
  <cols>
    <col min="1" max="1" width="17.85546875" customWidth="1"/>
    <col min="2" max="2" width="16.7109375" customWidth="1"/>
    <col min="3" max="3" width="12.28515625" customWidth="1"/>
    <col min="4" max="4" width="14" customWidth="1"/>
    <col min="5" max="5" width="18" bestFit="1" customWidth="1"/>
    <col min="6" max="6" width="16.7109375" bestFit="1" customWidth="1"/>
    <col min="7" max="7" width="17.28515625" style="1" bestFit="1" customWidth="1"/>
    <col min="8" max="8" width="20.140625" style="1" bestFit="1" customWidth="1"/>
    <col min="9" max="9" width="27.85546875" style="1" bestFit="1" customWidth="1"/>
    <col min="10" max="10" width="16.140625" style="1" bestFit="1" customWidth="1"/>
    <col min="11" max="11" width="21.7109375" style="5" bestFit="1" customWidth="1"/>
    <col min="12" max="12" width="24.7109375" style="5" bestFit="1" customWidth="1"/>
    <col min="13" max="13" width="32.42578125" style="5" bestFit="1" customWidth="1"/>
    <col min="14" max="14" width="20.7109375" style="3" bestFit="1" customWidth="1"/>
    <col min="15" max="15" width="13.85546875" style="4" bestFit="1" customWidth="1"/>
    <col min="16" max="16" width="60.28515625" customWidth="1"/>
    <col min="17" max="17" width="17" customWidth="1"/>
  </cols>
  <sheetData>
    <row r="1" spans="1:17" x14ac:dyDescent="0.25">
      <c r="A1" s="6" t="s">
        <v>0</v>
      </c>
      <c r="B1" s="6" t="s">
        <v>52</v>
      </c>
      <c r="C1" s="6"/>
      <c r="D1" s="6"/>
      <c r="E1" s="6"/>
      <c r="F1" s="6"/>
      <c r="G1" s="6"/>
      <c r="H1" s="7"/>
      <c r="I1" s="8">
        <f>SUM(K1:O1)</f>
        <v>-18309367.690000001</v>
      </c>
      <c r="J1" s="7"/>
      <c r="K1" s="12">
        <f>SUM(K6:K19)</f>
        <v>-16520387.359999999</v>
      </c>
      <c r="L1" s="12">
        <f>SUM(L6:L19)</f>
        <v>0</v>
      </c>
      <c r="M1" s="12">
        <f>SUM(M6:M19)</f>
        <v>0</v>
      </c>
      <c r="N1" s="12">
        <f>SUM(N6:N19)</f>
        <v>-1982446.4800000002</v>
      </c>
      <c r="O1" s="12">
        <f>SUM(O6:O19)</f>
        <v>193466.15000000002</v>
      </c>
      <c r="P1" s="6"/>
      <c r="Q1" s="6"/>
    </row>
    <row r="2" spans="1:17" x14ac:dyDescent="0.25">
      <c r="A2" s="6" t="s">
        <v>1</v>
      </c>
      <c r="B2" s="9">
        <v>44859</v>
      </c>
      <c r="C2" s="9">
        <v>44859</v>
      </c>
      <c r="D2" s="6"/>
      <c r="E2" s="6"/>
      <c r="F2" s="6"/>
      <c r="G2" s="6"/>
      <c r="H2" s="7"/>
      <c r="I2" s="7"/>
      <c r="J2" s="7"/>
      <c r="K2" s="10"/>
      <c r="L2" s="10"/>
      <c r="M2" s="10"/>
      <c r="N2" s="4"/>
      <c r="P2" s="6"/>
      <c r="Q2" s="6"/>
    </row>
    <row r="3" spans="1:17" x14ac:dyDescent="0.25">
      <c r="A3" s="6" t="s">
        <v>2</v>
      </c>
      <c r="B3" s="9">
        <v>44859</v>
      </c>
      <c r="C3" s="9">
        <v>44859</v>
      </c>
      <c r="D3" s="6"/>
      <c r="E3" s="6"/>
      <c r="F3" s="6"/>
      <c r="G3" s="6"/>
      <c r="H3" s="7"/>
      <c r="I3" s="7"/>
      <c r="J3" s="7"/>
      <c r="K3" s="10"/>
      <c r="L3" s="10"/>
      <c r="M3" s="10"/>
      <c r="N3" s="4"/>
      <c r="P3" s="6"/>
      <c r="Q3" s="6"/>
    </row>
    <row r="4" spans="1:17" x14ac:dyDescent="0.25">
      <c r="A4" s="6" t="s">
        <v>3</v>
      </c>
      <c r="B4" s="9">
        <v>44846</v>
      </c>
      <c r="C4" s="9">
        <v>44859</v>
      </c>
      <c r="D4" s="6"/>
      <c r="E4" s="6"/>
      <c r="F4" s="6"/>
      <c r="G4" s="6"/>
      <c r="H4" s="7"/>
      <c r="I4" s="7"/>
      <c r="J4" s="7"/>
      <c r="K4" s="10"/>
      <c r="L4" s="10"/>
      <c r="M4" s="10"/>
      <c r="N4" s="4"/>
      <c r="P4" s="6"/>
      <c r="Q4" s="6"/>
    </row>
    <row r="5" spans="1:17" x14ac:dyDescent="0.2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7" t="s">
        <v>10</v>
      </c>
      <c r="H5" s="7" t="s">
        <v>11</v>
      </c>
      <c r="I5" s="7" t="s">
        <v>12</v>
      </c>
      <c r="J5" s="7" t="s">
        <v>13</v>
      </c>
      <c r="K5" s="10" t="s">
        <v>14</v>
      </c>
      <c r="L5" s="10" t="s">
        <v>15</v>
      </c>
      <c r="M5" s="10" t="s">
        <v>16</v>
      </c>
      <c r="N5" s="4" t="s">
        <v>17</v>
      </c>
      <c r="O5" s="4" t="s">
        <v>18</v>
      </c>
      <c r="P5" s="6"/>
      <c r="Q5" s="11" t="s">
        <v>19</v>
      </c>
    </row>
    <row r="6" spans="1:17" s="2" customFormat="1" x14ac:dyDescent="0.25">
      <c r="A6" s="6" t="s">
        <v>24</v>
      </c>
      <c r="B6" s="6" t="s">
        <v>25</v>
      </c>
      <c r="C6" s="6" t="s">
        <v>23</v>
      </c>
      <c r="D6" s="6" t="s">
        <v>21</v>
      </c>
      <c r="E6" s="6" t="s">
        <v>22</v>
      </c>
      <c r="F6" s="6" t="s">
        <v>22</v>
      </c>
      <c r="G6" s="6"/>
      <c r="H6" s="6"/>
      <c r="I6" s="6"/>
      <c r="J6" s="6"/>
      <c r="K6" s="10">
        <v>-0.01</v>
      </c>
      <c r="L6" s="4">
        <f>SUM(L8:L67)</f>
        <v>0</v>
      </c>
      <c r="M6" s="10">
        <v>0</v>
      </c>
      <c r="N6" s="10">
        <v>0</v>
      </c>
      <c r="O6" s="10">
        <v>0</v>
      </c>
      <c r="P6" s="6" t="s">
        <v>39</v>
      </c>
      <c r="Q6" s="6" t="str">
        <f t="shared" ref="Q6:Q9" si="0">IF(O6=0,"0029","")</f>
        <v>0029</v>
      </c>
    </row>
    <row r="7" spans="1:17" s="2" customFormat="1" x14ac:dyDescent="0.25">
      <c r="A7" s="6" t="s">
        <v>24</v>
      </c>
      <c r="B7" s="6" t="s">
        <v>26</v>
      </c>
      <c r="C7" s="6" t="s">
        <v>23</v>
      </c>
      <c r="D7" s="6" t="s">
        <v>21</v>
      </c>
      <c r="E7" s="6" t="s">
        <v>22</v>
      </c>
      <c r="F7" s="6" t="s">
        <v>22</v>
      </c>
      <c r="G7" s="6"/>
      <c r="H7" s="6"/>
      <c r="I7" s="6"/>
      <c r="J7" s="6"/>
      <c r="K7" s="10">
        <v>-185.91</v>
      </c>
      <c r="L7" s="4">
        <f>SUM(L8:L68)</f>
        <v>0</v>
      </c>
      <c r="M7" s="10">
        <v>0</v>
      </c>
      <c r="N7" s="10">
        <v>-22.31</v>
      </c>
      <c r="O7" s="10">
        <v>3.72</v>
      </c>
      <c r="P7" s="6" t="s">
        <v>40</v>
      </c>
      <c r="Q7" s="6" t="str">
        <f t="shared" si="0"/>
        <v/>
      </c>
    </row>
    <row r="8" spans="1:17" s="2" customFormat="1" x14ac:dyDescent="0.25">
      <c r="A8" s="6" t="s">
        <v>24</v>
      </c>
      <c r="B8" s="6" t="s">
        <v>27</v>
      </c>
      <c r="C8" s="6" t="s">
        <v>23</v>
      </c>
      <c r="D8" s="6" t="s">
        <v>21</v>
      </c>
      <c r="E8" s="6" t="s">
        <v>22</v>
      </c>
      <c r="F8" s="6" t="s">
        <v>22</v>
      </c>
      <c r="G8" s="6"/>
      <c r="H8" s="6"/>
      <c r="I8" s="6"/>
      <c r="J8" s="6"/>
      <c r="K8" s="10">
        <v>-219.36</v>
      </c>
      <c r="L8" s="4">
        <f>SUM(L10:L81)</f>
        <v>0</v>
      </c>
      <c r="M8" s="10">
        <v>0</v>
      </c>
      <c r="N8" s="10">
        <v>-26.32</v>
      </c>
      <c r="O8" s="10">
        <v>4.3899999999999997</v>
      </c>
      <c r="P8" s="6" t="s">
        <v>42</v>
      </c>
      <c r="Q8" s="6" t="str">
        <f t="shared" si="0"/>
        <v/>
      </c>
    </row>
    <row r="9" spans="1:17" s="2" customFormat="1" x14ac:dyDescent="0.25">
      <c r="A9" s="6" t="s">
        <v>24</v>
      </c>
      <c r="B9" s="6" t="s">
        <v>28</v>
      </c>
      <c r="C9" s="6" t="s">
        <v>23</v>
      </c>
      <c r="D9" s="6" t="s">
        <v>21</v>
      </c>
      <c r="E9" s="6" t="s">
        <v>22</v>
      </c>
      <c r="F9" s="6" t="s">
        <v>22</v>
      </c>
      <c r="G9" s="6"/>
      <c r="H9" s="6"/>
      <c r="I9" s="6"/>
      <c r="J9" s="6"/>
      <c r="K9" s="10">
        <v>-59.86</v>
      </c>
      <c r="L9" s="4">
        <f>SUM(L10:L82)</f>
        <v>0</v>
      </c>
      <c r="M9" s="10">
        <v>0</v>
      </c>
      <c r="N9" s="10">
        <v>-7.18</v>
      </c>
      <c r="O9" s="10">
        <v>1.2</v>
      </c>
      <c r="P9" s="6" t="s">
        <v>43</v>
      </c>
      <c r="Q9" s="6" t="str">
        <f t="shared" si="0"/>
        <v/>
      </c>
    </row>
    <row r="10" spans="1:17" s="2" customFormat="1" x14ac:dyDescent="0.25">
      <c r="A10" s="6" t="s">
        <v>24</v>
      </c>
      <c r="B10" s="6" t="s">
        <v>29</v>
      </c>
      <c r="C10" s="6" t="s">
        <v>23</v>
      </c>
      <c r="D10" s="6" t="s">
        <v>21</v>
      </c>
      <c r="E10" s="6" t="s">
        <v>22</v>
      </c>
      <c r="F10" s="6" t="s">
        <v>22</v>
      </c>
      <c r="G10" s="6"/>
      <c r="H10" s="6"/>
      <c r="I10" s="6"/>
      <c r="J10" s="6"/>
      <c r="K10" s="10">
        <v>-575.32000000000005</v>
      </c>
      <c r="L10" s="4">
        <f>SUM(L11:L132)</f>
        <v>0</v>
      </c>
      <c r="M10" s="10">
        <v>0</v>
      </c>
      <c r="N10" s="10">
        <v>-69.040000000000006</v>
      </c>
      <c r="O10" s="10">
        <v>11.51</v>
      </c>
      <c r="P10" s="6" t="s">
        <v>44</v>
      </c>
      <c r="Q10" s="6" t="str">
        <f t="shared" ref="Q10" si="1">IF(O10=0,"0029","")</f>
        <v/>
      </c>
    </row>
    <row r="11" spans="1:17" s="2" customFormat="1" x14ac:dyDescent="0.25">
      <c r="A11" s="6" t="s">
        <v>31</v>
      </c>
      <c r="B11" s="6" t="s">
        <v>31</v>
      </c>
      <c r="C11" s="6" t="s">
        <v>20</v>
      </c>
      <c r="D11" s="6" t="s">
        <v>21</v>
      </c>
      <c r="E11" s="6" t="s">
        <v>22</v>
      </c>
      <c r="F11" s="6" t="s">
        <v>22</v>
      </c>
      <c r="G11" s="6"/>
      <c r="H11" s="6"/>
      <c r="I11" s="6"/>
      <c r="J11" s="6"/>
      <c r="K11" s="10">
        <v>-6847080.0499999998</v>
      </c>
      <c r="L11" s="4">
        <f>SUM(L12:L209)</f>
        <v>0</v>
      </c>
      <c r="M11" s="10">
        <v>0</v>
      </c>
      <c r="N11" s="10">
        <v>-821649.61</v>
      </c>
      <c r="O11" s="10">
        <v>0</v>
      </c>
      <c r="P11" s="6" t="s">
        <v>45</v>
      </c>
      <c r="Q11" s="6" t="str">
        <f t="shared" ref="Q11" si="2">IF(O11=0,"0029","")</f>
        <v>0029</v>
      </c>
    </row>
    <row r="12" spans="1:17" s="2" customFormat="1" x14ac:dyDescent="0.25">
      <c r="A12" s="6" t="s">
        <v>24</v>
      </c>
      <c r="B12" s="6" t="s">
        <v>32</v>
      </c>
      <c r="C12" s="6" t="s">
        <v>23</v>
      </c>
      <c r="D12" s="6" t="s">
        <v>21</v>
      </c>
      <c r="E12" s="6" t="s">
        <v>22</v>
      </c>
      <c r="F12" s="6" t="s">
        <v>22</v>
      </c>
      <c r="G12" s="6"/>
      <c r="H12" s="6"/>
      <c r="I12" s="6"/>
      <c r="J12" s="6"/>
      <c r="K12" s="10">
        <v>-366.53</v>
      </c>
      <c r="L12" s="4">
        <f>SUM(L13:L234)</f>
        <v>0</v>
      </c>
      <c r="M12" s="10">
        <v>0</v>
      </c>
      <c r="N12" s="10">
        <v>-43.98</v>
      </c>
      <c r="O12" s="10">
        <v>7.33</v>
      </c>
      <c r="P12" s="6" t="s">
        <v>46</v>
      </c>
      <c r="Q12" s="6" t="str">
        <f t="shared" ref="Q12:Q13" si="3">IF(O12=0,"0029","")</f>
        <v/>
      </c>
    </row>
    <row r="13" spans="1:17" s="2" customFormat="1" x14ac:dyDescent="0.25">
      <c r="A13" s="6" t="s">
        <v>24</v>
      </c>
      <c r="B13" s="6" t="s">
        <v>33</v>
      </c>
      <c r="C13" s="6" t="s">
        <v>23</v>
      </c>
      <c r="D13" s="6" t="s">
        <v>21</v>
      </c>
      <c r="E13" s="6" t="s">
        <v>22</v>
      </c>
      <c r="F13" s="6" t="s">
        <v>22</v>
      </c>
      <c r="G13" s="6"/>
      <c r="H13" s="6"/>
      <c r="I13" s="6"/>
      <c r="J13" s="6"/>
      <c r="K13" s="10">
        <v>-7.0000000000000007E-2</v>
      </c>
      <c r="L13" s="4">
        <f>SUM(L14:L276)</f>
        <v>0</v>
      </c>
      <c r="M13" s="10">
        <v>0</v>
      </c>
      <c r="N13" s="10">
        <v>-0.01</v>
      </c>
      <c r="O13" s="10">
        <v>0</v>
      </c>
      <c r="P13" s="6" t="s">
        <v>47</v>
      </c>
      <c r="Q13" s="6" t="str">
        <f t="shared" si="3"/>
        <v>0029</v>
      </c>
    </row>
    <row r="14" spans="1:17" s="2" customFormat="1" x14ac:dyDescent="0.25">
      <c r="A14" s="6" t="s">
        <v>34</v>
      </c>
      <c r="B14" s="6" t="s">
        <v>34</v>
      </c>
      <c r="C14" s="6" t="s">
        <v>20</v>
      </c>
      <c r="D14" s="6" t="s">
        <v>21</v>
      </c>
      <c r="E14" s="6" t="s">
        <v>22</v>
      </c>
      <c r="F14" s="6" t="s">
        <v>22</v>
      </c>
      <c r="G14" s="6"/>
      <c r="H14" s="6"/>
      <c r="I14" s="6"/>
      <c r="J14" s="6"/>
      <c r="K14" s="10">
        <v>-4080525.55</v>
      </c>
      <c r="L14" s="4">
        <f>SUM(L15:L345)</f>
        <v>0</v>
      </c>
      <c r="M14" s="10">
        <v>0</v>
      </c>
      <c r="N14" s="10">
        <v>-489663.07</v>
      </c>
      <c r="O14" s="10">
        <v>81610.509999999995</v>
      </c>
      <c r="P14" s="6" t="s">
        <v>48</v>
      </c>
      <c r="Q14" s="6" t="str">
        <f t="shared" ref="Q14:Q17" si="4">IF(O14=0,"0029","")</f>
        <v/>
      </c>
    </row>
    <row r="15" spans="1:17" s="2" customFormat="1" x14ac:dyDescent="0.25">
      <c r="A15" s="6" t="s">
        <v>35</v>
      </c>
      <c r="B15" s="6" t="s">
        <v>35</v>
      </c>
      <c r="C15" s="6" t="s">
        <v>23</v>
      </c>
      <c r="D15" s="6" t="s">
        <v>21</v>
      </c>
      <c r="E15" s="6" t="s">
        <v>22</v>
      </c>
      <c r="F15" s="6" t="s">
        <v>22</v>
      </c>
      <c r="G15" s="6"/>
      <c r="H15" s="6"/>
      <c r="I15" s="6"/>
      <c r="J15" s="6"/>
      <c r="K15" s="10">
        <v>-211.77</v>
      </c>
      <c r="L15" s="4">
        <f>SUM(L18:L398)</f>
        <v>0</v>
      </c>
      <c r="M15" s="10">
        <v>0</v>
      </c>
      <c r="N15" s="10">
        <v>-25.41</v>
      </c>
      <c r="O15" s="10">
        <v>4.24</v>
      </c>
      <c r="P15" s="6" t="s">
        <v>49</v>
      </c>
      <c r="Q15" s="6" t="str">
        <f t="shared" si="4"/>
        <v/>
      </c>
    </row>
    <row r="16" spans="1:17" s="2" customFormat="1" x14ac:dyDescent="0.25">
      <c r="A16" s="6" t="s">
        <v>30</v>
      </c>
      <c r="B16" s="6" t="s">
        <v>30</v>
      </c>
      <c r="C16" s="6" t="s">
        <v>20</v>
      </c>
      <c r="D16" s="6" t="s">
        <v>21</v>
      </c>
      <c r="E16" s="6" t="s">
        <v>22</v>
      </c>
      <c r="F16" s="6" t="s">
        <v>22</v>
      </c>
      <c r="G16" s="6"/>
      <c r="H16" s="6"/>
      <c r="I16" s="6"/>
      <c r="J16" s="6"/>
      <c r="K16" s="10">
        <v>-2665180.23</v>
      </c>
      <c r="L16" s="4">
        <f>SUM(L18:L399)</f>
        <v>0</v>
      </c>
      <c r="M16" s="10">
        <v>0</v>
      </c>
      <c r="N16" s="10">
        <v>-319821.63</v>
      </c>
      <c r="O16" s="10">
        <v>53303.6</v>
      </c>
      <c r="P16" s="6" t="s">
        <v>50</v>
      </c>
      <c r="Q16" s="6" t="str">
        <f t="shared" si="4"/>
        <v/>
      </c>
    </row>
    <row r="17" spans="1:17" s="2" customFormat="1" x14ac:dyDescent="0.25">
      <c r="A17" s="6" t="s">
        <v>30</v>
      </c>
      <c r="B17" s="6" t="s">
        <v>36</v>
      </c>
      <c r="C17" s="6" t="s">
        <v>23</v>
      </c>
      <c r="D17" s="6" t="s">
        <v>21</v>
      </c>
      <c r="E17" s="6" t="s">
        <v>22</v>
      </c>
      <c r="F17" s="6" t="s">
        <v>22</v>
      </c>
      <c r="G17" s="6"/>
      <c r="H17" s="6"/>
      <c r="I17" s="6"/>
      <c r="J17" s="6"/>
      <c r="K17" s="10">
        <v>-4.8600000000000003</v>
      </c>
      <c r="L17" s="4">
        <f>SUM(L18:L400)</f>
        <v>0</v>
      </c>
      <c r="M17" s="10">
        <v>0</v>
      </c>
      <c r="N17" s="10">
        <v>-0.57999999999999996</v>
      </c>
      <c r="O17" s="10">
        <v>0.1</v>
      </c>
      <c r="P17" s="6" t="s">
        <v>51</v>
      </c>
      <c r="Q17" s="6" t="str">
        <f t="shared" si="4"/>
        <v/>
      </c>
    </row>
    <row r="18" spans="1:17" s="2" customFormat="1" x14ac:dyDescent="0.25">
      <c r="A18" s="6" t="s">
        <v>24</v>
      </c>
      <c r="B18" s="6" t="s">
        <v>24</v>
      </c>
      <c r="C18" s="6" t="s">
        <v>20</v>
      </c>
      <c r="D18" s="6" t="s">
        <v>21</v>
      </c>
      <c r="E18" s="6" t="s">
        <v>22</v>
      </c>
      <c r="F18" s="6" t="s">
        <v>22</v>
      </c>
      <c r="G18" s="6"/>
      <c r="H18" s="6"/>
      <c r="I18" s="6"/>
      <c r="J18" s="6"/>
      <c r="K18" s="10">
        <v>-2918930.16</v>
      </c>
      <c r="L18" s="4">
        <f>SUM(L19:L469)</f>
        <v>0</v>
      </c>
      <c r="M18" s="10">
        <v>0</v>
      </c>
      <c r="N18" s="10">
        <v>-350271.62</v>
      </c>
      <c r="O18" s="10">
        <v>58378.6</v>
      </c>
      <c r="P18" s="6" t="s">
        <v>38</v>
      </c>
      <c r="Q18" s="6" t="str">
        <f t="shared" ref="Q18" si="5">IF(O18=0,"0029","")</f>
        <v/>
      </c>
    </row>
    <row r="19" spans="1:17" s="2" customFormat="1" x14ac:dyDescent="0.25">
      <c r="A19" s="6" t="s">
        <v>24</v>
      </c>
      <c r="B19" s="6" t="s">
        <v>37</v>
      </c>
      <c r="C19" s="6" t="s">
        <v>23</v>
      </c>
      <c r="D19" s="6" t="s">
        <v>21</v>
      </c>
      <c r="E19" s="6" t="s">
        <v>22</v>
      </c>
      <c r="F19" s="6" t="s">
        <v>22</v>
      </c>
      <c r="G19" s="6"/>
      <c r="H19" s="6"/>
      <c r="I19" s="6"/>
      <c r="J19" s="6"/>
      <c r="K19" s="10">
        <v>-7047.68</v>
      </c>
      <c r="L19" s="4">
        <f t="shared" ref="L19" si="6">SUM(L20:L500)</f>
        <v>0</v>
      </c>
      <c r="M19" s="10">
        <v>0</v>
      </c>
      <c r="N19" s="10">
        <v>-845.72</v>
      </c>
      <c r="O19" s="10">
        <v>140.94999999999999</v>
      </c>
      <c r="P19" s="6" t="s">
        <v>41</v>
      </c>
      <c r="Q19" s="6" t="str">
        <f t="shared" ref="Q19" si="7">IF(O19=0,"0029","")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Villanueva</dc:creator>
  <cp:lastModifiedBy>fasttrack</cp:lastModifiedBy>
  <dcterms:created xsi:type="dcterms:W3CDTF">2022-10-18T02:03:42Z</dcterms:created>
  <dcterms:modified xsi:type="dcterms:W3CDTF">2022-10-25T10:39:44Z</dcterms:modified>
</cp:coreProperties>
</file>