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BG - R&amp;D Files\Teree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sheet1!$A$5:$R$13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K1" i="1"/>
  <c r="Q7" i="1"/>
  <c r="Q8" i="1"/>
  <c r="Q9" i="1"/>
  <c r="Q10" i="1"/>
  <c r="Q11" i="1"/>
  <c r="Q12" i="1"/>
  <c r="Q13" i="1"/>
  <c r="Q6" i="1"/>
  <c r="I1" i="1" l="1"/>
  <c r="J1" i="1"/>
</calcChain>
</file>

<file path=xl/comments1.xml><?xml version="1.0" encoding="utf-8"?>
<comments xmlns="http://schemas.openxmlformats.org/spreadsheetml/2006/main">
  <authors>
    <author>tc={A56B7A00-C46E-459C-8353-16EF4283ED4D}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  </r>
      </text>
    </comment>
  </commentList>
</comments>
</file>

<file path=xl/sharedStrings.xml><?xml version="1.0" encoding="utf-8"?>
<sst xmlns="http://schemas.openxmlformats.org/spreadsheetml/2006/main" count="77" uniqueCount="34">
  <si>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</si>
  <si>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</si>
  <si>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</si>
  <si>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</si>
  <si>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</si>
  <si>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</si>
  <si>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</si>
  <si>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</si>
  <si>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</si>
  <si>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</si>
  <si>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</si>
  <si>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</si>
  <si>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</si>
  <si>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</si>
  <si>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</si>
  <si>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</si>
  <si>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</si>
  <si>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</si>
  <si>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</si>
  <si>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</si>
  <si>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1590EC</t>
  </si>
  <si>
    <t>GEN</t>
  </si>
  <si>
    <t>Y</t>
  </si>
  <si>
    <t>N</t>
  </si>
  <si>
    <t>LOAD</t>
  </si>
  <si>
    <t>ABRECO</t>
  </si>
  <si>
    <t>ABSOLUTDI</t>
  </si>
  <si>
    <t>ACENGES</t>
  </si>
  <si>
    <t>ACENGESVIS</t>
  </si>
  <si>
    <t>ACEPHRES</t>
  </si>
  <si>
    <t>ACEPHRESVIS</t>
  </si>
  <si>
    <t>1590EC_SS</t>
  </si>
  <si>
    <t>WESM Final Transaction Allocation for the billing period April 26, 2024 - May 25, 2024</t>
  </si>
  <si>
    <t>TS-WF-216F-0026586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</si>
</sst>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164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164" fontId="4" fillId="0" borderId="0" xfId="1" applyFont="1" applyFill="1"/>
    <xf numFmtId="164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164" fontId="5" fillId="0" borderId="0" xfId="1" applyFont="1" applyFill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"/>
  <sheetViews>
    <sheetView tabSelected="1" topLeftCell="A3" zoomScaleNormal="100" workbookViewId="0">
      <selection activeCell="A14" sqref="A14:XFD631"/>
    </sheetView>
  </sheetViews>
  <sheetFormatPr defaultRowHeight="14.4" x14ac:dyDescent="0.3"/>
  <cols>
    <col min="1" max="1" width="17.88671875" customWidth="1"/>
    <col min="2" max="2" width="16.6640625" customWidth="1"/>
    <col min="3" max="3" width="12.33203125" customWidth="1"/>
    <col min="4" max="4" width="14" customWidth="1"/>
    <col min="5" max="5" width="18" customWidth="1"/>
    <col min="6" max="6" width="16.6640625" customWidth="1"/>
    <col min="7" max="7" width="19.33203125" style="3" customWidth="1"/>
    <col min="8" max="8" width="20.109375" style="3" customWidth="1"/>
    <col min="9" max="9" width="27.88671875" style="3" customWidth="1"/>
    <col min="10" max="10" width="16.109375" style="3" customWidth="1"/>
    <col min="11" max="11" width="17.6640625" style="2" bestFit="1" customWidth="1"/>
    <col min="12" max="12" width="21" style="2" customWidth="1"/>
    <col min="13" max="13" width="28.6640625" style="2" customWidth="1"/>
    <col min="14" max="15" width="16.77734375" style="1" customWidth="1"/>
    <col min="16" max="16" width="78" customWidth="1"/>
    <col min="17" max="17" width="17" customWidth="1"/>
  </cols>
  <sheetData>
    <row r="1" spans="1:17" x14ac:dyDescent="0.3">
      <c r="A1" t="s">
        <v>0</v>
      </c>
      <c r="B1" t="s">
        <v>33</v>
      </c>
      <c r="G1"/>
      <c r="I1" s="8">
        <f>K1+M1</f>
        <v>109</v>
      </c>
      <c r="J1" s="13">
        <f>SUM(K1:M1)</f>
        <v>109</v>
      </c>
      <c r="K1" s="8">
        <f>SUM(K6:K13)</f>
        <v>108.73</v>
      </c>
      <c r="L1" s="8">
        <f>SUM(L6:L13)</f>
        <v>0</v>
      </c>
      <c r="M1" s="8">
        <f>SUM(M6:M13)</f>
        <v>0.27</v>
      </c>
      <c r="N1" s="8">
        <f>SUM(N6:N13)</f>
        <v>13.059999999999999</v>
      </c>
      <c r="O1" s="8">
        <f>SUM(O6:O13)</f>
        <v>-2.1800000000000002</v>
      </c>
    </row>
    <row r="2" spans="1:17" x14ac:dyDescent="0.3">
      <c r="A2" t="s">
        <v>1</v>
      </c>
      <c r="B2" s="4">
        <v>45493</v>
      </c>
      <c r="C2" s="4">
        <v>45497</v>
      </c>
      <c r="D2" s="6">
        <v>45473</v>
      </c>
      <c r="G2"/>
      <c r="I2" s="8"/>
      <c r="J2" s="8"/>
      <c r="K2" s="12"/>
      <c r="L2" s="12"/>
      <c r="M2" s="12"/>
      <c r="N2" s="12"/>
      <c r="O2" s="12"/>
    </row>
    <row r="3" spans="1:17" x14ac:dyDescent="0.3">
      <c r="A3" t="s">
        <v>2</v>
      </c>
      <c r="B3" s="4">
        <v>45498</v>
      </c>
      <c r="C3" s="4">
        <v>45497</v>
      </c>
      <c r="D3" s="7">
        <v>45504</v>
      </c>
      <c r="G3"/>
    </row>
    <row r="4" spans="1:17" x14ac:dyDescent="0.3">
      <c r="A4" t="s">
        <v>3</v>
      </c>
      <c r="B4" s="4">
        <v>45484</v>
      </c>
      <c r="C4" s="4">
        <v>45497</v>
      </c>
      <c r="G4"/>
    </row>
    <row r="5" spans="1:17" s="5" customFormat="1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3">
      <c r="A6" t="s">
        <v>20</v>
      </c>
      <c r="B6" t="s">
        <v>20</v>
      </c>
      <c r="C6" t="s">
        <v>21</v>
      </c>
      <c r="D6" t="s">
        <v>22</v>
      </c>
      <c r="E6" t="s">
        <v>23</v>
      </c>
      <c r="F6" t="s">
        <v>23</v>
      </c>
      <c r="G6" s="14">
        <v>0</v>
      </c>
      <c r="H6" s="14">
        <v>0</v>
      </c>
      <c r="I6" s="14">
        <v>0</v>
      </c>
      <c r="J6" s="14">
        <v>0</v>
      </c>
      <c r="K6" s="14">
        <v>67.930000000000007</v>
      </c>
      <c r="L6" s="14">
        <v>0</v>
      </c>
      <c r="M6" s="14">
        <v>0</v>
      </c>
      <c r="N6" s="14">
        <v>8.15</v>
      </c>
      <c r="O6" s="14">
        <v>-1.36</v>
      </c>
      <c r="P6" t="s">
        <v>32</v>
      </c>
      <c r="Q6" t="str">
        <f>IF(O6=0,"0029","")</f>
        <v/>
      </c>
    </row>
    <row r="7" spans="1:17" x14ac:dyDescent="0.3">
      <c r="A7" t="s">
        <v>20</v>
      </c>
      <c r="B7" t="s">
        <v>31</v>
      </c>
      <c r="C7" t="s">
        <v>24</v>
      </c>
      <c r="D7" t="s">
        <v>22</v>
      </c>
      <c r="E7" t="s">
        <v>23</v>
      </c>
      <c r="F7" t="s">
        <v>23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t="s">
        <v>32</v>
      </c>
      <c r="Q7" t="str">
        <f t="shared" ref="Q7:Q13" si="0">IF(O7=0,"0029","")</f>
        <v>0029</v>
      </c>
    </row>
    <row r="8" spans="1:17" x14ac:dyDescent="0.3">
      <c r="A8" t="s">
        <v>25</v>
      </c>
      <c r="B8" t="s">
        <v>25</v>
      </c>
      <c r="C8" t="s">
        <v>24</v>
      </c>
      <c r="D8" t="s">
        <v>22</v>
      </c>
      <c r="E8" t="s">
        <v>23</v>
      </c>
      <c r="F8" t="s">
        <v>23</v>
      </c>
      <c r="G8" s="14">
        <v>0</v>
      </c>
      <c r="H8" s="14">
        <v>0</v>
      </c>
      <c r="I8" s="14">
        <v>0</v>
      </c>
      <c r="J8" s="14">
        <v>0</v>
      </c>
      <c r="K8" s="14">
        <v>0.21</v>
      </c>
      <c r="L8" s="14">
        <v>0</v>
      </c>
      <c r="M8" s="14">
        <v>0</v>
      </c>
      <c r="N8" s="14">
        <v>0.03</v>
      </c>
      <c r="O8" s="14">
        <v>0</v>
      </c>
      <c r="P8" t="s">
        <v>32</v>
      </c>
      <c r="Q8" t="str">
        <f t="shared" si="0"/>
        <v>0029</v>
      </c>
    </row>
    <row r="9" spans="1:17" x14ac:dyDescent="0.3">
      <c r="A9" t="s">
        <v>26</v>
      </c>
      <c r="B9" t="s">
        <v>26</v>
      </c>
      <c r="C9" t="s">
        <v>21</v>
      </c>
      <c r="D9" t="s">
        <v>22</v>
      </c>
      <c r="E9" t="s">
        <v>22</v>
      </c>
      <c r="F9" t="s">
        <v>23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0.27</v>
      </c>
      <c r="N9" s="14">
        <v>0</v>
      </c>
      <c r="O9" s="14">
        <v>-0.01</v>
      </c>
      <c r="P9" t="s">
        <v>32</v>
      </c>
      <c r="Q9" t="str">
        <f t="shared" si="0"/>
        <v/>
      </c>
    </row>
    <row r="10" spans="1:17" x14ac:dyDescent="0.3">
      <c r="A10" t="s">
        <v>27</v>
      </c>
      <c r="B10" t="s">
        <v>27</v>
      </c>
      <c r="C10" t="s">
        <v>24</v>
      </c>
      <c r="D10" t="s">
        <v>22</v>
      </c>
      <c r="E10" t="s">
        <v>23</v>
      </c>
      <c r="F10" t="s">
        <v>23</v>
      </c>
      <c r="G10" s="14">
        <v>0</v>
      </c>
      <c r="H10" s="14">
        <v>0</v>
      </c>
      <c r="I10" s="14">
        <v>0</v>
      </c>
      <c r="J10" s="14">
        <v>0</v>
      </c>
      <c r="K10" s="14">
        <v>0.23</v>
      </c>
      <c r="L10" s="14">
        <v>0</v>
      </c>
      <c r="M10" s="14">
        <v>0</v>
      </c>
      <c r="N10" s="14">
        <v>0.03</v>
      </c>
      <c r="O10" s="14">
        <v>0</v>
      </c>
      <c r="P10" t="s">
        <v>32</v>
      </c>
      <c r="Q10" t="str">
        <f t="shared" si="0"/>
        <v>0029</v>
      </c>
    </row>
    <row r="11" spans="1:17" x14ac:dyDescent="0.3">
      <c r="A11" t="s">
        <v>27</v>
      </c>
      <c r="B11" t="s">
        <v>28</v>
      </c>
      <c r="C11" t="s">
        <v>24</v>
      </c>
      <c r="D11" t="s">
        <v>22</v>
      </c>
      <c r="E11" t="s">
        <v>23</v>
      </c>
      <c r="F11" t="s">
        <v>23</v>
      </c>
      <c r="G11" s="14">
        <v>0</v>
      </c>
      <c r="H11" s="14">
        <v>0</v>
      </c>
      <c r="I11" s="14">
        <v>0</v>
      </c>
      <c r="J11" s="14">
        <v>0</v>
      </c>
      <c r="K11" s="14">
        <v>0.8</v>
      </c>
      <c r="L11" s="14">
        <v>0</v>
      </c>
      <c r="M11" s="14">
        <v>0</v>
      </c>
      <c r="N11" s="14">
        <v>0.1</v>
      </c>
      <c r="O11" s="14">
        <v>-0.02</v>
      </c>
      <c r="P11" t="s">
        <v>32</v>
      </c>
      <c r="Q11" t="str">
        <f t="shared" si="0"/>
        <v/>
      </c>
    </row>
    <row r="12" spans="1:17" x14ac:dyDescent="0.3">
      <c r="A12" t="s">
        <v>29</v>
      </c>
      <c r="B12" t="s">
        <v>29</v>
      </c>
      <c r="C12" t="s">
        <v>24</v>
      </c>
      <c r="D12" t="s">
        <v>22</v>
      </c>
      <c r="E12" t="s">
        <v>23</v>
      </c>
      <c r="F12" t="s">
        <v>23</v>
      </c>
      <c r="G12" s="14">
        <v>0</v>
      </c>
      <c r="H12" s="14">
        <v>0</v>
      </c>
      <c r="I12" s="14">
        <v>0</v>
      </c>
      <c r="J12" s="14">
        <v>0</v>
      </c>
      <c r="K12" s="14">
        <v>39.56</v>
      </c>
      <c r="L12" s="14">
        <v>0</v>
      </c>
      <c r="M12" s="14">
        <v>0</v>
      </c>
      <c r="N12" s="14">
        <v>4.75</v>
      </c>
      <c r="O12" s="14">
        <v>-0.79</v>
      </c>
      <c r="P12" t="s">
        <v>32</v>
      </c>
      <c r="Q12" t="str">
        <f t="shared" si="0"/>
        <v/>
      </c>
    </row>
    <row r="13" spans="1:17" x14ac:dyDescent="0.3">
      <c r="A13" t="s">
        <v>29</v>
      </c>
      <c r="B13" t="s">
        <v>30</v>
      </c>
      <c r="C13" t="s">
        <v>24</v>
      </c>
      <c r="D13" t="s">
        <v>22</v>
      </c>
      <c r="E13" t="s">
        <v>23</v>
      </c>
      <c r="F13" t="s">
        <v>23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t="s">
        <v>32</v>
      </c>
      <c r="Q13" t="str">
        <f t="shared" si="0"/>
        <v>0029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Tere.Beren</cp:lastModifiedBy>
  <cp:revision/>
  <dcterms:created xsi:type="dcterms:W3CDTF">2022-10-18T02:03:42Z</dcterms:created>
  <dcterms:modified xsi:type="dcterms:W3CDTF">2024-08-07T08:48:10Z</dcterms:modified>
  <cp:category/>
  <cp:contentStatus/>
</cp:coreProperties>
</file>