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Computer\Desktop\School\YorkU\Second Year\Fall\"/>
    </mc:Choice>
  </mc:AlternateContent>
  <xr:revisionPtr revIDLastSave="0" documentId="13_ncr:1_{30E29CAA-2369-4A69-8A16-3B0BDDAC9605}" xr6:coauthVersionLast="47" xr6:coauthVersionMax="47" xr10:uidLastSave="{00000000-0000-0000-0000-000000000000}"/>
  <bookViews>
    <workbookView xWindow="-120" yWindow="-120" windowWidth="29040" windowHeight="15840" tabRatio="809" activeTab="1" xr2:uid="{00000000-000D-0000-FFFF-FFFF00000000}"/>
  </bookViews>
  <sheets>
    <sheet name="Fall2022" sheetId="1" r:id="rId1"/>
    <sheet name="1" sheetId="2" r:id="rId2"/>
    <sheet name="2" sheetId="13" r:id="rId3"/>
    <sheet name="3" sheetId="15" r:id="rId4"/>
    <sheet name="4" sheetId="12" r:id="rId5"/>
    <sheet name="5" sheetId="14" r:id="rId6"/>
    <sheet name="Overall" sheetId="10" r:id="rId7"/>
    <sheet name="Sheet5" sheetId="22" state="hidden" r:id="rId8"/>
    <sheet name="Pivot Test" sheetId="17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bSLbbb8qpwrHFUy8z2AAIbNpuuQ=="/>
    </ext>
  </extLst>
</workbook>
</file>

<file path=xl/calcChain.xml><?xml version="1.0" encoding="utf-8"?>
<calcChain xmlns="http://schemas.openxmlformats.org/spreadsheetml/2006/main">
  <c r="H1" i="1" l="1"/>
  <c r="F4" i="12"/>
  <c r="F5" i="12"/>
  <c r="F6" i="12"/>
  <c r="F7" i="12"/>
  <c r="F8" i="12"/>
  <c r="F9" i="12"/>
  <c r="F10" i="12"/>
  <c r="F11" i="12"/>
  <c r="E4" i="12"/>
  <c r="E5" i="12"/>
  <c r="E6" i="12"/>
  <c r="E7" i="12"/>
  <c r="E8" i="12"/>
  <c r="E9" i="12"/>
  <c r="E10" i="12"/>
  <c r="E11" i="12"/>
  <c r="F12" i="12"/>
  <c r="F13" i="12"/>
  <c r="F14" i="12"/>
  <c r="E12" i="12"/>
  <c r="E13" i="12"/>
  <c r="E14" i="12"/>
  <c r="E3" i="14"/>
  <c r="F11" i="14" s="1"/>
  <c r="F3" i="14"/>
  <c r="E4" i="14"/>
  <c r="F4" i="14"/>
  <c r="E5" i="14"/>
  <c r="F5" i="14"/>
  <c r="E6" i="14"/>
  <c r="F6" i="14"/>
  <c r="E7" i="14"/>
  <c r="F7" i="14"/>
  <c r="F15" i="2"/>
  <c r="F16" i="2"/>
  <c r="E16" i="2"/>
  <c r="C18" i="2"/>
  <c r="C3" i="10"/>
  <c r="E19" i="12"/>
  <c r="F19" i="12"/>
  <c r="F16" i="12"/>
  <c r="E16" i="12"/>
  <c r="E3" i="13"/>
  <c r="C4" i="10"/>
  <c r="E4" i="13"/>
  <c r="E5" i="13"/>
  <c r="F4" i="13"/>
  <c r="F5" i="13"/>
  <c r="C7" i="10"/>
  <c r="C6" i="10"/>
  <c r="C5" i="10"/>
  <c r="C10" i="15"/>
  <c r="F8" i="15"/>
  <c r="E8" i="15"/>
  <c r="F7" i="15"/>
  <c r="E7" i="15"/>
  <c r="F6" i="15"/>
  <c r="E6" i="15"/>
  <c r="F5" i="15"/>
  <c r="E5" i="15"/>
  <c r="F4" i="15"/>
  <c r="E4" i="15"/>
  <c r="F3" i="15"/>
  <c r="E3" i="15"/>
  <c r="C21" i="12"/>
  <c r="F18" i="12"/>
  <c r="F17" i="12"/>
  <c r="E18" i="12"/>
  <c r="E17" i="12"/>
  <c r="F15" i="12"/>
  <c r="E15" i="12"/>
  <c r="F3" i="12"/>
  <c r="E3" i="12"/>
  <c r="E15" i="2"/>
  <c r="F14" i="2"/>
  <c r="E13" i="2"/>
  <c r="F12" i="2"/>
  <c r="E12" i="2"/>
  <c r="F11" i="2"/>
  <c r="E11" i="2"/>
  <c r="F10" i="2"/>
  <c r="F8" i="2"/>
  <c r="E8" i="2"/>
  <c r="F7" i="2"/>
  <c r="E7" i="2"/>
  <c r="F6" i="2"/>
  <c r="E6" i="2"/>
  <c r="F5" i="2"/>
  <c r="E5" i="2"/>
  <c r="F4" i="2"/>
  <c r="E4" i="2"/>
  <c r="F3" i="2"/>
  <c r="E3" i="2"/>
  <c r="C1" i="1"/>
  <c r="E9" i="2"/>
  <c r="F9" i="2"/>
  <c r="F13" i="2"/>
  <c r="E10" i="2"/>
  <c r="E14" i="2"/>
  <c r="F3" i="13"/>
  <c r="F6" i="13"/>
  <c r="E6" i="13"/>
  <c r="C9" i="14"/>
  <c r="F23" i="12" l="1"/>
  <c r="F12" i="15"/>
  <c r="F10" i="15"/>
  <c r="E10" i="15" s="1"/>
  <c r="E7" i="10" s="1"/>
  <c r="F21" i="12"/>
  <c r="E21" i="12" s="1"/>
  <c r="E22" i="12" s="1"/>
  <c r="H28" i="14"/>
  <c r="G30" i="14"/>
  <c r="C8" i="13"/>
  <c r="F10" i="13"/>
  <c r="F8" i="13"/>
  <c r="E8" i="13" s="1"/>
  <c r="F18" i="2"/>
  <c r="E18" i="2" s="1"/>
  <c r="F20" i="2"/>
  <c r="E19" i="2" l="1"/>
  <c r="E3" i="10"/>
  <c r="E4" i="10"/>
  <c r="H4" i="10" s="1"/>
  <c r="I4" i="10" s="1"/>
  <c r="H7" i="10"/>
  <c r="D10" i="15" s="1"/>
  <c r="I7" i="10"/>
  <c r="E11" i="15"/>
  <c r="F9" i="14"/>
  <c r="E9" i="14" s="1"/>
  <c r="E5" i="10"/>
  <c r="E9" i="13"/>
  <c r="G18" i="2"/>
  <c r="H3" i="10"/>
  <c r="G7" i="10"/>
  <c r="G4" i="10" l="1"/>
  <c r="D18" i="2"/>
  <c r="D21" i="12"/>
  <c r="E10" i="14"/>
  <c r="E6" i="10"/>
  <c r="H5" i="10"/>
  <c r="D8" i="13" s="1"/>
  <c r="G5" i="10"/>
  <c r="I3" i="10"/>
  <c r="I8" i="10" s="1"/>
  <c r="H6" i="10" l="1"/>
  <c r="D9" i="14" s="1"/>
  <c r="I6" i="10"/>
  <c r="G6" i="10"/>
  <c r="I5" i="10"/>
  <c r="D4" i="10"/>
  <c r="F4" i="10" s="1"/>
  <c r="D7" i="10"/>
  <c r="F7" i="10" s="1"/>
  <c r="G3" i="10"/>
  <c r="D3" i="10"/>
  <c r="F3" i="10" s="1"/>
  <c r="F9" i="10"/>
  <c r="E9" i="10" s="1"/>
  <c r="B9" i="10"/>
  <c r="D5" i="10" s="1"/>
  <c r="F5" i="10" s="1"/>
  <c r="I9" i="10"/>
  <c r="D6" i="10" l="1"/>
  <c r="F6" i="10" s="1"/>
</calcChain>
</file>

<file path=xl/sharedStrings.xml><?xml version="1.0" encoding="utf-8"?>
<sst xmlns="http://schemas.openxmlformats.org/spreadsheetml/2006/main" count="114" uniqueCount="71">
  <si>
    <t>Today:</t>
  </si>
  <si>
    <t>YYYY-MM-DD</t>
  </si>
  <si>
    <t>Column1</t>
  </si>
  <si>
    <t>Course</t>
  </si>
  <si>
    <t>Name</t>
  </si>
  <si>
    <t>Due Date</t>
  </si>
  <si>
    <t>Type</t>
  </si>
  <si>
    <t>Notes</t>
  </si>
  <si>
    <t>-</t>
  </si>
  <si>
    <t>CHEM1100</t>
  </si>
  <si>
    <t>Lab</t>
  </si>
  <si>
    <t>MATH1014</t>
  </si>
  <si>
    <t>EECS1021</t>
  </si>
  <si>
    <t>PHYS1801</t>
  </si>
  <si>
    <t>Midterm 2</t>
  </si>
  <si>
    <t>Midterm</t>
  </si>
  <si>
    <t>MATH1028</t>
  </si>
  <si>
    <t>Lab F</t>
  </si>
  <si>
    <t>Lab 5</t>
  </si>
  <si>
    <t>13:30 – 14:20 pm</t>
  </si>
  <si>
    <t>12:30 – 13:20 pm</t>
  </si>
  <si>
    <t>WebAssign 5</t>
  </si>
  <si>
    <t>Quiz</t>
  </si>
  <si>
    <t>Weight</t>
  </si>
  <si>
    <t>Grade</t>
  </si>
  <si>
    <t>Total</t>
  </si>
  <si>
    <t>Total2</t>
  </si>
  <si>
    <t>/9.0</t>
  </si>
  <si>
    <t>C</t>
  </si>
  <si>
    <t>Course name</t>
  </si>
  <si>
    <t>% of total</t>
  </si>
  <si>
    <t>Points</t>
  </si>
  <si>
    <t>CGPA</t>
  </si>
  <si>
    <t>A+</t>
  </si>
  <si>
    <t>90-100</t>
  </si>
  <si>
    <t>A</t>
  </si>
  <si>
    <t>80-89</t>
  </si>
  <si>
    <t>B+</t>
  </si>
  <si>
    <t>75-79</t>
  </si>
  <si>
    <t>B</t>
  </si>
  <si>
    <t>70-74</t>
  </si>
  <si>
    <t>C+</t>
  </si>
  <si>
    <t>65-69</t>
  </si>
  <si>
    <t>60-64</t>
  </si>
  <si>
    <t>D+</t>
  </si>
  <si>
    <t>55-59</t>
  </si>
  <si>
    <t>D</t>
  </si>
  <si>
    <t>50-54</t>
  </si>
  <si>
    <t>E</t>
  </si>
  <si>
    <t>47-49</t>
  </si>
  <si>
    <t>F</t>
  </si>
  <si>
    <t>0-46</t>
  </si>
  <si>
    <t>Row Labels</t>
  </si>
  <si>
    <t>Grand Total</t>
  </si>
  <si>
    <t>Total3</t>
  </si>
  <si>
    <t>Count of Course</t>
  </si>
  <si>
    <t>t -</t>
  </si>
  <si>
    <t>h</t>
  </si>
  <si>
    <t>2022-09-05 - 2022-09-11</t>
  </si>
  <si>
    <t>2022-09-12 - 2022-09-18</t>
  </si>
  <si>
    <t>2022-09-19 - 2022-09-25</t>
  </si>
  <si>
    <t>2022-09-26 - 2022-10-02</t>
  </si>
  <si>
    <t>2022-10-03 - 2022-10-09</t>
  </si>
  <si>
    <t>2022-10-17 - 2022-10-23</t>
  </si>
  <si>
    <t>2022-10-24 - 2022-10-30</t>
  </si>
  <si>
    <t>2022-10-31 - 2022-11-06</t>
  </si>
  <si>
    <t>2022-11-07 - 2022-11-13</t>
  </si>
  <si>
    <t>2022-11-14 - 2022-11-20</t>
  </si>
  <si>
    <t>2022-11-21 - 2022-11-27</t>
  </si>
  <si>
    <t>2022-11-28 - 2022-12-04</t>
  </si>
  <si>
    <t>2022-12-05 - 2022-12-09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</si>
</sst>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/mmm/dd"/>
    <numFmt numFmtId="165" formatCode="0.0%"/>
    <numFmt numFmtId="166" formatCode="0.0"/>
    <numFmt numFmtId="167" formatCode="0.000%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212529"/>
      <name val="Quattrocento Sans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sz val="11"/>
      <color rgb="FF0C0C0C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8"/>
      <name val="Arial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</borders>
  <cellStyleXfs count="5">
    <xf numFmtId="0" fontId="0" fillId="0" borderId="0"/>
    <xf numFmtId="0" fontId="3" fillId="0" borderId="2"/>
    <xf numFmtId="9" fontId="9" fillId="0" borderId="0" applyFont="0" applyFill="0" applyBorder="0" applyAlignment="0" applyProtection="0"/>
    <xf numFmtId="0" fontId="12" fillId="5" borderId="0" applyNumberFormat="0" applyBorder="0" applyAlignment="0" applyProtection="0"/>
    <xf numFmtId="0" fontId="14" fillId="6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9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2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/>
    </xf>
    <xf numFmtId="0" fontId="4" fillId="0" borderId="2" xfId="1" applyFont="1"/>
    <xf numFmtId="0" fontId="4" fillId="0" borderId="2" xfId="1" applyFont="1" applyAlignment="1">
      <alignment horizontal="center"/>
    </xf>
    <xf numFmtId="0" fontId="3" fillId="0" borderId="2" xfId="1"/>
    <xf numFmtId="0" fontId="5" fillId="3" borderId="3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/>
    </xf>
    <xf numFmtId="0" fontId="5" fillId="3" borderId="2" xfId="1" applyFont="1" applyFill="1" applyAlignment="1">
      <alignment horizontal="center"/>
    </xf>
    <xf numFmtId="0" fontId="4" fillId="4" borderId="3" xfId="1" applyFont="1" applyFill="1" applyBorder="1" applyAlignment="1">
      <alignment horizontal="center" vertical="center"/>
    </xf>
    <xf numFmtId="0" fontId="4" fillId="4" borderId="3" xfId="1" applyFont="1" applyFill="1" applyBorder="1"/>
    <xf numFmtId="165" fontId="4" fillId="4" borderId="1" xfId="1" applyNumberFormat="1" applyFont="1" applyFill="1" applyBorder="1" applyAlignment="1">
      <alignment horizontal="center"/>
    </xf>
    <xf numFmtId="0" fontId="4" fillId="0" borderId="2" xfId="1" applyFont="1" applyAlignment="1">
      <alignment horizontal="center" vertical="center"/>
    </xf>
    <xf numFmtId="0" fontId="4" fillId="0" borderId="3" xfId="1" applyFont="1" applyBorder="1"/>
    <xf numFmtId="1" fontId="4" fillId="0" borderId="2" xfId="1" applyNumberFormat="1" applyFont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0" borderId="3" xfId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66" fontId="4" fillId="0" borderId="3" xfId="1" applyNumberFormat="1" applyFont="1" applyBorder="1" applyAlignment="1">
      <alignment horizontal="right"/>
    </xf>
    <xf numFmtId="0" fontId="4" fillId="0" borderId="3" xfId="1" applyFont="1" applyBorder="1" applyAlignment="1">
      <alignment horizontal="left"/>
    </xf>
    <xf numFmtId="2" fontId="4" fillId="4" borderId="1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left"/>
    </xf>
    <xf numFmtId="10" fontId="4" fillId="0" borderId="2" xfId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165" fontId="1" fillId="0" borderId="0" xfId="2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9" fontId="0" fillId="0" borderId="0" xfId="2" applyFont="1" applyAlignment="1"/>
    <xf numFmtId="9" fontId="1" fillId="0" borderId="0" xfId="2" applyFont="1"/>
    <xf numFmtId="9" fontId="0" fillId="0" borderId="2" xfId="2" applyFont="1" applyBorder="1"/>
    <xf numFmtId="0" fontId="3" fillId="0" borderId="0" xfId="0" applyFont="1"/>
    <xf numFmtId="14" fontId="0" fillId="0" borderId="0" xfId="0" applyNumberForma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" fontId="0" fillId="0" borderId="0" xfId="0" applyNumberFormat="1"/>
    <xf numFmtId="0" fontId="10" fillId="0" borderId="0" xfId="0" applyFont="1" applyAlignment="1">
      <alignment horizontal="center" vertical="center"/>
    </xf>
    <xf numFmtId="10" fontId="1" fillId="0" borderId="0" xfId="2" applyNumberFormat="1" applyFont="1"/>
    <xf numFmtId="1" fontId="1" fillId="0" borderId="0" xfId="0" applyNumberFormat="1" applyFont="1" applyAlignment="1">
      <alignment horizontal="left" vertical="top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164" fontId="1" fillId="2" borderId="1" xfId="0" applyNumberFormat="1" applyFont="1" applyFill="1" applyBorder="1" applyAlignment="1">
      <alignment horizontal="left"/>
    </xf>
    <xf numFmtId="2" fontId="4" fillId="4" borderId="1" xfId="1" applyNumberFormat="1" applyFont="1" applyFill="1" applyBorder="1" applyAlignment="1">
      <alignment horizontal="right"/>
    </xf>
    <xf numFmtId="165" fontId="12" fillId="5" borderId="0" xfId="3" applyNumberFormat="1"/>
    <xf numFmtId="16" fontId="1" fillId="0" borderId="0" xfId="0" applyNumberFormat="1" applyFont="1" applyAlignment="1">
      <alignment horizontal="left" vertical="center"/>
    </xf>
    <xf numFmtId="18" fontId="1" fillId="0" borderId="0" xfId="0" applyNumberFormat="1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10" fontId="0" fillId="0" borderId="0" xfId="0" applyNumberFormat="1"/>
    <xf numFmtId="0" fontId="4" fillId="0" borderId="2" xfId="1" applyFont="1" applyFill="1"/>
    <xf numFmtId="0" fontId="14" fillId="6" borderId="3" xfId="4" applyBorder="1" applyAlignment="1">
      <alignment horizontal="center" vertical="center"/>
    </xf>
    <xf numFmtId="0" fontId="14" fillId="6" borderId="3" xfId="4" applyBorder="1"/>
    <xf numFmtId="165" fontId="14" fillId="6" borderId="2" xfId="4" applyNumberFormat="1" applyBorder="1" applyAlignment="1">
      <alignment horizontal="center"/>
    </xf>
    <xf numFmtId="165" fontId="14" fillId="6" borderId="1" xfId="4" applyNumberFormat="1" applyBorder="1" applyAlignment="1">
      <alignment horizontal="center"/>
    </xf>
    <xf numFmtId="165" fontId="14" fillId="6" borderId="2" xfId="4" applyNumberFormat="1" applyBorder="1" applyAlignment="1">
      <alignment horizontal="center" vertical="center"/>
    </xf>
    <xf numFmtId="0" fontId="14" fillId="6" borderId="2" xfId="4" applyBorder="1" applyAlignment="1">
      <alignment horizontal="center"/>
    </xf>
    <xf numFmtId="1" fontId="14" fillId="6" borderId="2" xfId="4" applyNumberFormat="1" applyBorder="1" applyAlignment="1">
      <alignment horizontal="center"/>
    </xf>
    <xf numFmtId="167" fontId="1" fillId="0" borderId="0" xfId="0" applyNumberFormat="1" applyFont="1"/>
    <xf numFmtId="165" fontId="0" fillId="0" borderId="0" xfId="2" applyNumberFormat="1" applyFont="1"/>
    <xf numFmtId="165" fontId="14" fillId="6" borderId="1" xfId="4" applyNumberFormat="1" applyBorder="1" applyAlignment="1">
      <alignment horizontal="center" vertical="center"/>
    </xf>
    <xf numFmtId="0" fontId="14" fillId="6" borderId="1" xfId="4" applyBorder="1" applyAlignment="1">
      <alignment horizontal="center"/>
    </xf>
    <xf numFmtId="1" fontId="14" fillId="6" borderId="1" xfId="4" applyNumberFormat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10" xfId="0" applyBorder="1" applyAlignment="1">
      <alignment horizontal="left"/>
    </xf>
    <xf numFmtId="0" fontId="0" fillId="0" borderId="11" xfId="0" applyNumberFormat="1" applyBorder="1"/>
  </cellXfs>
  <cellStyles count="5">
    <cellStyle name="Bad" xfId="3" builtinId="27"/>
    <cellStyle name="Good" xfId="4" builtinId="26"/>
    <cellStyle name="Normal" xfId="0" builtinId="0"/>
    <cellStyle name="Normal 2" xfId="1" xr:uid="{6B51A1E7-D7A9-464A-9DD9-C4A1F83E1BC2}"/>
    <cellStyle name="Percent" xfId="2" builtinId="5"/>
  </cellStyles>
  <dxfs count="41">
    <dxf>
      <numFmt numFmtId="19" formatCode="yyyy/mm/dd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dd/m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family val="2"/>
      </font>
      <numFmt numFmtId="0" formatCode="General"/>
    </dxf>
    <dxf>
      <numFmt numFmtId="0" formatCode="General"/>
    </dxf>
    <dxf>
      <font>
        <color theme="0"/>
      </font>
      <fill>
        <patternFill patternType="solid">
          <bgColor rgb="FF4D4D4D"/>
        </patternFill>
      </fill>
    </dxf>
    <dxf>
      <font>
        <color theme="1"/>
      </font>
      <fill>
        <patternFill patternType="solid">
          <fgColor rgb="FFAC74D6"/>
          <bgColor rgb="FFAC74D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4A206A"/>
          <bgColor rgb="FF4A206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u/>
        <color theme="1"/>
      </font>
      <fill>
        <patternFill patternType="solid">
          <fgColor rgb="FFCBA9E5"/>
          <bgColor rgb="FF00C483"/>
        </patternFill>
      </fill>
    </dxf>
    <dxf>
      <font>
        <color theme="0"/>
      </font>
      <fill>
        <patternFill patternType="solid">
          <fgColor rgb="FF0C0C0C"/>
          <bgColor rgb="FF0C0C0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6">
    <tableStyle name="Fall 2021-style" pivot="0" count="3" xr9:uid="{00000000-0011-0000-FFFF-FFFF00000000}">
      <tableStyleElement type="headerRow" dxfId="40"/>
      <tableStyleElement type="firstRowStripe" dxfId="39"/>
      <tableStyleElement type="secondRowStripe" dxfId="38"/>
    </tableStyle>
    <tableStyle name="PHYS1800-style" pivot="0" count="4" xr9:uid="{00000000-0011-0000-FFFF-FFFF01000000}">
      <tableStyleElement type="headerRow" dxfId="37"/>
      <tableStyleElement type="totalRow" dxfId="36"/>
      <tableStyleElement type="firstRowStripe" dxfId="35"/>
      <tableStyleElement type="secondRowStripe" dxfId="34"/>
    </tableStyle>
    <tableStyle name="MATH1013-style" pivot="0" count="4" xr9:uid="{00000000-0011-0000-FFFF-FFFF02000000}">
      <tableStyleElement type="headerRow" dxfId="33"/>
      <tableStyleElement type="totalRow" dxfId="32"/>
      <tableStyleElement type="firstRowStripe" dxfId="31"/>
      <tableStyleElement type="secondRowStripe" dxfId="30"/>
    </tableStyle>
    <tableStyle name="MATH1025-style" pivot="0" count="4" xr9:uid="{00000000-0011-0000-FFFF-FFFF03000000}">
      <tableStyleElement type="headerRow" dxfId="29"/>
      <tableStyleElement type="totalRow" dxfId="28"/>
      <tableStyleElement type="firstRowStripe" dxfId="27"/>
      <tableStyleElement type="secondRowStripe" dxfId="26"/>
    </tableStyle>
    <tableStyle name="EECS1011-style" pivot="0" count="4" xr9:uid="{00000000-0011-0000-FFFF-FFFF04000000}">
      <tableStyleElement type="headerRow" dxfId="25"/>
      <tableStyleElement type="totalRow" dxfId="24"/>
      <tableStyleElement type="firstRowStripe" dxfId="23"/>
      <tableStyleElement type="secondRowStripe" dxfId="22"/>
    </tableStyle>
    <tableStyle name="ENG1101-style" pivot="0" count="3" xr9:uid="{00000000-0011-0000-FFFF-FFFF05000000}">
      <tableStyleElement type="headerRow" dxfId="21"/>
      <tableStyleElement type="firstRowStripe" dxfId="20"/>
      <tableStyleElement type="secondRowStripe" dxfId="19"/>
    </tableStyle>
  </tableStyles>
  <colors>
    <mruColors>
      <color rgb="FF00C483"/>
      <color rgb="FFFB53FF"/>
      <color rgb="FF4A206A"/>
      <color rgb="FF4D4D4D"/>
      <color rgb="FF0C0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[Grades - Fall 2022 - Template.xlsx]Pivot Test!PivotTable11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 of 09-08-2022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31750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64390409676363E-2"/>
          <c:y val="0.17637456441088212"/>
          <c:w val="0.77179127509195389"/>
          <c:h val="0.46617337734097047"/>
        </c:manualLayout>
      </c:layout>
      <c:lineChart>
        <c:grouping val="standard"/>
        <c:varyColors val="0"/>
        <c:ser>
          <c:idx val="0"/>
          <c:order val="0"/>
          <c:tx>
            <c:strRef>
              <c:f>'Pivot Test'!$C$2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Test'!$B$3:$B$16</c:f>
              <c:strCache>
                <c:ptCount val="13"/>
                <c:pt idx="0">
                  <c:v>2022-09-05 - 2022-09-11</c:v>
                </c:pt>
                <c:pt idx="1">
                  <c:v>2022-09-12 - 2022-09-18</c:v>
                </c:pt>
                <c:pt idx="2">
                  <c:v>2022-09-19 - 2022-09-25</c:v>
                </c:pt>
                <c:pt idx="3">
                  <c:v>2022-09-26 - 2022-10-02</c:v>
                </c:pt>
                <c:pt idx="4">
                  <c:v>2022-10-03 - 2022-10-09</c:v>
                </c:pt>
                <c:pt idx="5">
                  <c:v>2022-10-17 - 2022-10-23</c:v>
                </c:pt>
                <c:pt idx="6">
                  <c:v>2022-10-24 - 2022-10-30</c:v>
                </c:pt>
                <c:pt idx="7">
                  <c:v>2022-10-31 - 2022-11-06</c:v>
                </c:pt>
                <c:pt idx="8">
                  <c:v>2022-11-07 - 2022-11-13</c:v>
                </c:pt>
                <c:pt idx="9">
                  <c:v>2022-11-14 - 2022-11-20</c:v>
                </c:pt>
                <c:pt idx="10">
                  <c:v>2022-11-21 - 2022-11-27</c:v>
                </c:pt>
                <c:pt idx="11">
                  <c:v>2022-11-28 - 2022-12-04</c:v>
                </c:pt>
                <c:pt idx="12">
                  <c:v>2022-12-05 - 2022-12-09</c:v>
                </c:pt>
              </c:strCache>
            </c:strRef>
          </c:cat>
          <c:val>
            <c:numRef>
              <c:f>'Pivot Test'!$C$3:$C$16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7-4107-A1C1-F86D02D69E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2228831"/>
        <c:axId val="1152227167"/>
      </c:lineChart>
      <c:catAx>
        <c:axId val="11522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27167"/>
        <c:crosses val="autoZero"/>
        <c:auto val="1"/>
        <c:lblAlgn val="ctr"/>
        <c:lblOffset val="100"/>
        <c:noMultiLvlLbl val="0"/>
      </c:catAx>
      <c:valAx>
        <c:axId val="11522271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22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99869</xdr:colOff>
      <xdr:row>0</xdr:row>
      <xdr:rowOff>147748</xdr:rowOff>
    </xdr:from>
    <xdr:to>
      <xdr:col>12</xdr:col>
      <xdr:colOff>422110</xdr:colOff>
      <xdr:row>22</xdr:row>
      <xdr:rowOff>108947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398AE7FA-1573-4E9D-B232-18ABB6E3B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o" refreshedDate="44812.8461306713" createdVersion="7" refreshedVersion="8" minRefreshableVersion="3" recordCount="98" xr:uid="{AB855852-05CE-4455-83E2-5479A383ADC4}">
  <cacheSource type="worksheet">
    <worksheetSource name="Table_1"/>
  </cacheSource>
  <cacheFields count="8">
    <cacheField name="Column1" numFmtId="0">
      <sharedItems containsSemiMixedTypes="0" containsString="0" containsNumber="1" containsInteger="1" minValue="0" maxValue="0"/>
    </cacheField>
    <cacheField name="Course" numFmtId="0">
      <sharedItems containsBlank="1"/>
    </cacheField>
    <cacheField name="Name" numFmtId="0">
      <sharedItems containsBlank="1"/>
    </cacheField>
    <cacheField name="Due Date" numFmtId="164">
      <sharedItems containsNonDate="0" containsDate="1" containsString="0" containsBlank="1" minDate="2022-09-07T00:00:00" maxDate="2022-12-09T00:00:00" count="27">
        <d v="2022-09-07T00:00:00"/>
        <d v="2022-09-14T00:00:00"/>
        <d v="2022-09-16T00:00:00"/>
        <d v="2022-09-20T00:00:00"/>
        <d v="2022-09-23T00:00:00"/>
        <d v="2022-09-27T00:00:00"/>
        <d v="2022-09-30T00:00:00"/>
        <d v="2022-10-04T00:00:00"/>
        <d v="2022-10-07T00:00:00"/>
        <d v="2022-10-18T00:00:00"/>
        <d v="2022-10-21T00:00:00"/>
        <d v="2022-10-25T00:00:00"/>
        <d v="2022-10-28T00:00:00"/>
        <d v="2022-10-31T00:00:00"/>
        <d v="2022-11-01T00:00:00"/>
        <d v="2022-11-04T00:00:00"/>
        <d v="2022-11-08T00:00:00"/>
        <d v="2022-11-11T00:00:00"/>
        <d v="2022-11-15T00:00:00"/>
        <d v="2022-11-18T00:00:00"/>
        <d v="2022-11-22T00:00:00"/>
        <d v="2022-11-25T00:00:00"/>
        <d v="2022-11-29T00:00:00"/>
        <d v="2022-11-30T00:00:00"/>
        <d v="2022-12-06T00:00:00"/>
        <d v="2022-12-08T00:00:00"/>
        <m/>
      </sharedItems>
      <fieldGroup base="3">
        <rangePr autoStart="0" groupBy="days" startDate="2022-01-17T00:00:00" endDate="2022-12-09T00:00:00" groupInterval="7"/>
        <groupItems count="49">
          <s v="&lt;2022-01-17 or (blank)"/>
          <s v="2022-01-17 - 2022-01-23"/>
          <s v="2022-01-24 - 2022-01-30"/>
          <s v="2022-01-31 - 2022-02-06"/>
          <s v="2022-02-07 - 2022-02-13"/>
          <s v="2022-02-14 - 2022-02-20"/>
          <s v="2022-02-21 - 2022-02-27"/>
          <s v="2022-02-28 - 2022-03-06"/>
          <s v="2022-03-07 - 2022-03-13"/>
          <s v="2022-03-14 - 2022-03-20"/>
          <s v="2022-03-21 - 2022-03-27"/>
          <s v="2022-03-28 - 2022-04-03"/>
          <s v="2022-04-04 - 2022-04-10"/>
          <s v="2022-04-11 - 2022-04-17"/>
          <s v="2022-04-18 - 2022-04-24"/>
          <s v="2022-04-25 - 2022-05-01"/>
          <s v="2022-05-02 - 2022-05-08"/>
          <s v="2022-05-09 - 2022-05-15"/>
          <s v="2022-05-16 - 2022-05-22"/>
          <s v="2022-05-23 - 2022-05-29"/>
          <s v="2022-05-30 - 2022-06-05"/>
          <s v="2022-06-06 - 2022-06-12"/>
          <s v="2022-06-13 - 2022-06-19"/>
          <s v="2022-06-20 - 2022-06-26"/>
          <s v="2022-06-27 - 2022-07-03"/>
          <s v="2022-07-04 - 2022-07-10"/>
          <s v="2022-07-11 - 2022-07-17"/>
          <s v="2022-07-18 - 2022-07-24"/>
          <s v="2022-07-25 - 2022-07-31"/>
          <s v="2022-08-01 - 2022-08-07"/>
          <s v="2022-08-08 - 2022-08-14"/>
          <s v="2022-08-15 - 2022-08-21"/>
          <s v="2022-08-22 - 2022-08-28"/>
          <s v="2022-08-29 - 2022-09-04"/>
          <s v="2022-09-05 - 2022-09-11"/>
          <s v="2022-09-12 - 2022-09-18"/>
          <s v="2022-09-19 - 2022-09-25"/>
          <s v="2022-09-26 - 2022-10-02"/>
          <s v="2022-10-03 - 2022-10-09"/>
          <s v="2022-10-10 - 2022-10-16"/>
          <s v="2022-10-17 - 2022-10-23"/>
          <s v="2022-10-24 - 2022-10-30"/>
          <s v="2022-10-31 - 2022-11-06"/>
          <s v="2022-11-07 - 2022-11-13"/>
          <s v="2022-11-14 - 2022-11-20"/>
          <s v="2022-11-21 - 2022-11-27"/>
          <s v="2022-11-28 - 2022-12-04"/>
          <s v="2022-12-05 - 2022-12-09"/>
          <s v="&gt;2022-12-09"/>
        </groupItems>
      </fieldGroup>
    </cacheField>
    <cacheField name="Type" numFmtId="0">
      <sharedItems containsNonDate="0" containsString="0" containsBlank="1"/>
    </cacheField>
    <cacheField name="Notes" numFmtId="0">
      <sharedItems containsNonDate="0" containsString="0" containsBlank="1"/>
    </cacheField>
    <cacheField name="t -" numFmtId="1">
      <sharedItems containsString="0" containsBlank="1" containsNumber="1" containsInteger="1" minValue="-1" maxValue="91"/>
    </cacheField>
    <cacheField name="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0"/>
    <s v="Misc"/>
    <s v="OSAP"/>
    <x v="0"/>
    <m/>
    <m/>
    <n v="-1"/>
    <m/>
  </r>
  <r>
    <n v="0"/>
    <s v="Misc"/>
    <s v="Bank"/>
    <x v="1"/>
    <m/>
    <m/>
    <n v="6"/>
    <m/>
  </r>
  <r>
    <n v="0"/>
    <s v="Misc"/>
    <s v="Assignment"/>
    <x v="1"/>
    <m/>
    <m/>
    <n v="6"/>
    <m/>
  </r>
  <r>
    <n v="0"/>
    <s v="MATH2015"/>
    <s v="WebAssign 1"/>
    <x v="2"/>
    <m/>
    <m/>
    <n v="8"/>
    <m/>
  </r>
  <r>
    <n v="0"/>
    <s v="EECS2200"/>
    <s v="Quiz 1"/>
    <x v="3"/>
    <m/>
    <m/>
    <m/>
    <m/>
  </r>
  <r>
    <n v="0"/>
    <s v="MATH2015"/>
    <s v="WebAssign 2"/>
    <x v="4"/>
    <m/>
    <m/>
    <n v="15"/>
    <m/>
  </r>
  <r>
    <n v="0"/>
    <s v="EECS2200"/>
    <s v="Quiz 2"/>
    <x v="5"/>
    <m/>
    <m/>
    <m/>
    <m/>
  </r>
  <r>
    <n v="0"/>
    <s v="MATH2015"/>
    <s v="WebAssign 3"/>
    <x v="6"/>
    <m/>
    <m/>
    <n v="22"/>
    <m/>
  </r>
  <r>
    <n v="0"/>
    <s v="MATH2015"/>
    <s v="Assignment 1"/>
    <x v="6"/>
    <m/>
    <m/>
    <n v="22"/>
    <m/>
  </r>
  <r>
    <n v="0"/>
    <s v="EECS2200"/>
    <s v="Quiz 3"/>
    <x v="7"/>
    <m/>
    <m/>
    <m/>
    <m/>
  </r>
  <r>
    <n v="0"/>
    <s v="MATH2015"/>
    <s v="WebAssign 4"/>
    <x v="8"/>
    <m/>
    <m/>
    <n v="29"/>
    <m/>
  </r>
  <r>
    <n v="0"/>
    <s v="PHYS2020"/>
    <s v="Test 1"/>
    <x v="8"/>
    <m/>
    <m/>
    <n v="29"/>
    <m/>
  </r>
  <r>
    <n v="0"/>
    <s v="EECS2200"/>
    <s v="Quiz 4"/>
    <x v="9"/>
    <m/>
    <m/>
    <m/>
    <m/>
  </r>
  <r>
    <n v="0"/>
    <s v="MATH2015"/>
    <s v="Midterm"/>
    <x v="10"/>
    <m/>
    <m/>
    <n v="43"/>
    <m/>
  </r>
  <r>
    <n v="0"/>
    <s v="EECS2200"/>
    <s v="Midterm"/>
    <x v="11"/>
    <m/>
    <m/>
    <m/>
    <m/>
  </r>
  <r>
    <n v="0"/>
    <s v="MATH2015"/>
    <s v="WebAssign 5"/>
    <x v="12"/>
    <m/>
    <m/>
    <n v="50"/>
    <m/>
  </r>
  <r>
    <n v="0"/>
    <s v="MATH2015"/>
    <s v="Assignment 2"/>
    <x v="13"/>
    <m/>
    <m/>
    <n v="53"/>
    <m/>
  </r>
  <r>
    <n v="0"/>
    <s v="EECS2200"/>
    <s v="Quiz 5"/>
    <x v="14"/>
    <m/>
    <m/>
    <m/>
    <m/>
  </r>
  <r>
    <n v="0"/>
    <s v="MATH2015"/>
    <s v="WebAssign 6"/>
    <x v="15"/>
    <m/>
    <m/>
    <n v="57"/>
    <m/>
  </r>
  <r>
    <n v="0"/>
    <s v="PHYS2020"/>
    <s v="Test 2"/>
    <x v="15"/>
    <m/>
    <m/>
    <n v="57"/>
    <m/>
  </r>
  <r>
    <n v="0"/>
    <s v="EECS2200"/>
    <s v="Quiz 6"/>
    <x v="16"/>
    <m/>
    <m/>
    <m/>
    <m/>
  </r>
  <r>
    <n v="0"/>
    <s v="MATH2015"/>
    <s v="WebAssign 7"/>
    <x v="17"/>
    <m/>
    <m/>
    <n v="64"/>
    <m/>
  </r>
  <r>
    <n v="0"/>
    <s v="EECS2200"/>
    <s v="Quiz 7"/>
    <x v="18"/>
    <m/>
    <m/>
    <m/>
    <m/>
  </r>
  <r>
    <n v="0"/>
    <s v="MATH2015"/>
    <s v="WebAssign 8"/>
    <x v="19"/>
    <m/>
    <m/>
    <n v="71"/>
    <m/>
  </r>
  <r>
    <n v="0"/>
    <s v="EECS2200"/>
    <s v="Quiz 8"/>
    <x v="20"/>
    <m/>
    <m/>
    <m/>
    <m/>
  </r>
  <r>
    <n v="0"/>
    <s v="MATH2015"/>
    <s v="WebAssign 9"/>
    <x v="21"/>
    <m/>
    <m/>
    <n v="78"/>
    <m/>
  </r>
  <r>
    <n v="0"/>
    <s v="PHYS2020"/>
    <s v="Test 3"/>
    <x v="21"/>
    <m/>
    <m/>
    <n v="78"/>
    <m/>
  </r>
  <r>
    <n v="0"/>
    <s v="EECS2200"/>
    <s v="Quiz 9"/>
    <x v="22"/>
    <m/>
    <m/>
    <m/>
    <m/>
  </r>
  <r>
    <n v="0"/>
    <s v="MATH2015"/>
    <s v="Assignment 3"/>
    <x v="23"/>
    <m/>
    <m/>
    <n v="83"/>
    <m/>
  </r>
  <r>
    <n v="0"/>
    <s v="EECS2200"/>
    <s v="Quiz 10"/>
    <x v="24"/>
    <m/>
    <m/>
    <m/>
    <m/>
  </r>
  <r>
    <n v="0"/>
    <s v="MATH2015"/>
    <s v="Final Exam"/>
    <x v="25"/>
    <m/>
    <m/>
    <n v="91"/>
    <m/>
  </r>
  <r>
    <n v="0"/>
    <s v="PHYS2020"/>
    <s v="Final Exam"/>
    <x v="25"/>
    <m/>
    <m/>
    <n v="91"/>
    <m/>
  </r>
  <r>
    <n v="0"/>
    <s v="MATH2930"/>
    <s v="Final Exam"/>
    <x v="25"/>
    <m/>
    <m/>
    <n v="91"/>
    <m/>
  </r>
  <r>
    <n v="0"/>
    <s v="MATH2930"/>
    <s v="Midterm"/>
    <x v="26"/>
    <m/>
    <m/>
    <m/>
    <m/>
  </r>
  <r>
    <n v="0"/>
    <s v="MATH2930"/>
    <s v="Assignment 1"/>
    <x v="26"/>
    <m/>
    <m/>
    <m/>
    <m/>
  </r>
  <r>
    <n v="0"/>
    <s v="MATH2930"/>
    <s v="Assignment 2"/>
    <x v="26"/>
    <m/>
    <m/>
    <m/>
    <m/>
  </r>
  <r>
    <n v="0"/>
    <s v="MATH2930"/>
    <s v="Assignment 3"/>
    <x v="26"/>
    <m/>
    <m/>
    <m/>
    <m/>
  </r>
  <r>
    <n v="0"/>
    <s v="MATH2930"/>
    <s v="Assignment 4"/>
    <x v="26"/>
    <m/>
    <m/>
    <m/>
    <m/>
  </r>
  <r>
    <n v="0"/>
    <s v="EECS2032"/>
    <s v="Test 1"/>
    <x v="26"/>
    <m/>
    <m/>
    <m/>
    <m/>
  </r>
  <r>
    <n v="0"/>
    <s v="EECS2032"/>
    <s v="Test 2"/>
    <x v="26"/>
    <m/>
    <m/>
    <m/>
    <m/>
  </r>
  <r>
    <n v="0"/>
    <s v="EECS2032"/>
    <s v="Test 3"/>
    <x v="26"/>
    <m/>
    <m/>
    <m/>
    <m/>
  </r>
  <r>
    <n v="0"/>
    <s v="EECS2032"/>
    <s v="Quiz 1"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  <r>
    <n v="0"/>
    <m/>
    <m/>
    <x v="2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5D4A6-3530-4D0B-BD59-2B3FA673C79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7">
  <location ref="B2:C16" firstHeaderRow="1" firstDataRow="1" firstDataCol="1"/>
  <pivotFields count="8">
    <pivotField showAll="0"/>
    <pivotField dataField="1" showAll="0"/>
    <pivotField showAll="0"/>
    <pivotField axis="axisRow" showAll="0" defaultSubtotal="0">
      <items count="4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showAll="0"/>
    <pivotField showAll="0"/>
    <pivotField numFmtId="1" showAll="0"/>
    <pivotField showAll="0"/>
  </pivotFields>
  <rowFields count="1">
    <field x="3"/>
  </rowFields>
  <rowItems count="14"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Course" fld="1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H98" headerRowDxfId="13">
  <autoFilter ref="A2:H98" xr:uid="{00000000-000C-0000-FFFF-FFFF00000000}"/>
  <sortState xmlns:xlrd2="http://schemas.microsoft.com/office/spreadsheetml/2017/richdata2" ref="A3:H98">
    <sortCondition ref="D2:D98"/>
  </sortState>
  <tableColumns count="8">
    <tableColumn id="1" xr3:uid="{00000000-0010-0000-0000-000001000000}" name="Column1" dataDxfId="12"/>
    <tableColumn id="2" xr3:uid="{00000000-0010-0000-0000-000002000000}" name="Course" dataDxfId="11"/>
    <tableColumn id="3" xr3:uid="{00000000-0010-0000-0000-000003000000}" name="Name"/>
    <tableColumn id="4" xr3:uid="{00000000-0010-0000-0000-000004000000}" name="Due Date" dataDxfId="10"/>
    <tableColumn id="5" xr3:uid="{00000000-0010-0000-0000-000005000000}" name="Type"/>
    <tableColumn id="6" xr3:uid="{00000000-0010-0000-0000-000006000000}" name="Notes" dataDxfId="9"/>
    <tableColumn id="7" xr3:uid="{E14A8EBA-00E1-42BD-9D9D-BDC81FB9AFFC}" name="t -" dataDxfId="8">
      <calculatedColumnFormula>_xlfn.DAYS(D3,TODAY())</calculatedColumnFormula>
    </tableColumn>
    <tableColumn id="8" xr3:uid="{1B9374A5-AD24-410B-BD79-40232F809816}" name="h" dataDxfId="7"/>
  </tableColumns>
  <tableStyleInfo name="TableStyleMedium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G19">
  <tableColumns count="6">
    <tableColumn id="8" xr3:uid="{9199A8E3-CB25-4A73-9EA0-853C7AEE1385}" name="Name" dataDxfId="5"/>
    <tableColumn id="2" xr3:uid="{00000000-0010-0000-0100-000002000000}" name="Weight"/>
    <tableColumn id="3" xr3:uid="{00000000-0010-0000-0100-000003000000}" name="Grade"/>
    <tableColumn id="4" xr3:uid="{00000000-0010-0000-0100-000004000000}" name="Total"/>
    <tableColumn id="5" xr3:uid="{00000000-0010-0000-0100-000005000000}" name="Total2"/>
    <tableColumn id="1" xr3:uid="{62D14031-F7E8-4658-9428-176EC276E41B}" name="Total3"/>
  </tableColumns>
  <tableStyleInfo name="TableStyleMedium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4E8E87-3C2C-4D20-89D3-494F99711163}" name="Table_245" displayName="Table_245" ref="B2:F9">
  <tableColumns count="5">
    <tableColumn id="1" xr3:uid="{CFBFEE83-BC1E-4F5D-8668-D9F4EEC27351}" name="Name"/>
    <tableColumn id="2" xr3:uid="{DA5FE28A-D453-44C2-9439-4D584DA92CF8}" name="Weight"/>
    <tableColumn id="3" xr3:uid="{D4221C11-3FE7-4076-8A8E-F40D68343477}" name="Grade" dataCellStyle="Percent"/>
    <tableColumn id="4" xr3:uid="{2EE1211D-B768-469B-9114-4D3AE921CF2E}" name="Total"/>
    <tableColumn id="5" xr3:uid="{D0EBA18D-CE20-4B69-9B6C-814061FC5B5D}" name="Total2"/>
  </tableColumns>
  <tableStyleInfo name="TableStyleMedium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5CDBC2-4228-4402-BD1A-3F6255D4126A}" name="Table_24567" displayName="Table_24567" ref="B2:F11">
  <tableColumns count="5">
    <tableColumn id="1" xr3:uid="{1C1BAED5-E392-4E53-895A-3DA3EB0708EF}" name="Name"/>
    <tableColumn id="2" xr3:uid="{32015A63-1627-4116-9055-50F4C2D66C69}" name="Weight"/>
    <tableColumn id="3" xr3:uid="{F02AF651-E8E3-4176-AB69-5FF89BE0013F}" name="Grade"/>
    <tableColumn id="4" xr3:uid="{6104B937-2856-4D35-A94D-63F90B54FD17}" name="Total"/>
    <tableColumn id="5" xr3:uid="{61BE6891-CF57-4139-916B-D7714222B93F}" name="Total2"/>
  </tableColumns>
  <tableStyleInfo name="TableStyleMedium1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75BB3F-16F4-41C7-A6F1-7CFC46D7A7FC}" name="Table_24" displayName="Table_24" ref="B2:F22" totalsRowShown="0">
  <tableColumns count="5">
    <tableColumn id="1" xr3:uid="{B48DE455-E4AB-463E-922B-EC80BB5CD484}" name="Name"/>
    <tableColumn id="2" xr3:uid="{62BD85F9-71DA-444D-BD91-3850BA84D09D}" name="Weight"/>
    <tableColumn id="3" xr3:uid="{C1F20632-94C1-4F4A-8EF8-50D982B12696}" name="Grade"/>
    <tableColumn id="4" xr3:uid="{01D8205E-6FE6-4142-9489-CD38ED89359D}" name="Total"/>
    <tableColumn id="5" xr3:uid="{0598BA0A-D8A1-4BC2-99BF-2958BD26F207}" name="Total2"/>
  </tableColumns>
  <tableStyleInfo name="TableStyleMedium1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88AF19-BC19-4DCC-98E9-EDA7FFAD8324}" name="Table_2456" displayName="Table_2456" ref="B2:F10">
  <tableColumns count="5">
    <tableColumn id="1" xr3:uid="{06666954-E535-4300-9870-5D9850429501}" name="Name"/>
    <tableColumn id="2" xr3:uid="{138C1B3F-352C-46C5-8D3F-DA80C092A897}" name="Weight"/>
    <tableColumn id="3" xr3:uid="{6F90E61B-51D1-4177-A960-313BA44703FE}" name="Grade" dataDxfId="1" dataCellStyle="Percent"/>
    <tableColumn id="4" xr3:uid="{6DFAD6AB-9320-4524-A3C2-F15C5261BA00}" name="Total"/>
    <tableColumn id="5" xr3:uid="{ECA205D2-EF65-4800-A026-5E273167552D}" name="Total2"/>
  </tableColumns>
  <tableStyleInfo name="TableStyleMedium1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767DA9-8EB2-4939-A5CB-391E762C938E}" name="Table12" displayName="Table12" ref="A1:G7" totalsRowShown="0">
  <autoFilter ref="A1:G7" xr:uid="{61767DA9-8EB2-4939-A5CB-391E762C938E}"/>
  <tableColumns count="7">
    <tableColumn id="1" xr3:uid="{01D43568-A140-41AE-B8C2-C2D923091A59}" name="Column1"/>
    <tableColumn id="2" xr3:uid="{0BA5ACAB-8B3D-4173-BD83-6DEC6469A4A3}" name="Course"/>
    <tableColumn id="3" xr3:uid="{3645983A-FCEA-409B-B83A-817C2E35BB91}" name="Name"/>
    <tableColumn id="4" xr3:uid="{955F5C5A-6CF9-42A4-BB3B-2E30EC7F13FE}" name="Due Date" dataDxfId="0"/>
    <tableColumn id="5" xr3:uid="{35ED6064-5DF4-4632-9FF1-F79DAD09AEAE}" name="Type"/>
    <tableColumn id="6" xr3:uid="{C07EA14E-BE6A-4094-89C6-55E2061AB346}" name="Notes"/>
    <tableColumn id="7" xr3:uid="{0AE3B29D-1DE3-46D6-8FD7-6E2693FE53A1}" name="-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xlExternalLinkPath/xlPathMissing" Target="Grades%20-%20Winter%202022%20-%20Test.xlsx" TargetMode="External"/><Relationship Id="rId2" Type="http://schemas.microsoft.com/office/2006/relationships/xlExternalLinkPath/xlPathMissing" Target="Grades%20-%20Winter%202022%20-%20Test.xlsx" TargetMode="External"/><Relationship Id="rId1" Type="http://schemas.microsoft.com/office/2006/relationships/xlExternalLinkPath/xlPathMissing" Target="Grades%20-%20Winter%202022%20-%20Test.xlsx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898"/>
  <sheetViews>
    <sheetView zoomScale="85" zoomScaleNormal="85" workbookViewId="0">
      <selection activeCell="G69" sqref="G69"/>
    </sheetView>
  </sheetViews>
  <sheetFormatPr defaultColWidth="12.625" defaultRowHeight="15" customHeight="1" x14ac:dyDescent="0.2"/>
  <cols>
    <col min="1" max="1" width="3.125" style="37" customWidth="1"/>
    <col min="2" max="2" width="10.25" customWidth="1"/>
    <col min="3" max="3" width="17.875" bestFit="1" customWidth="1"/>
    <col min="4" max="4" width="11.125" bestFit="1" customWidth="1"/>
    <col min="5" max="5" width="9.875" customWidth="1"/>
    <col min="6" max="6" width="19.5" bestFit="1" customWidth="1"/>
    <col min="7" max="7" width="6" bestFit="1" customWidth="1"/>
    <col min="8" max="8" width="5.875" bestFit="1" customWidth="1"/>
    <col min="9" max="10" width="8.625" customWidth="1"/>
    <col min="11" max="11" width="10.75" bestFit="1" customWidth="1"/>
    <col min="12" max="26" width="8.625" customWidth="1"/>
  </cols>
  <sheetData>
    <row r="1" spans="1:26" x14ac:dyDescent="0.25">
      <c r="A1" s="36"/>
      <c r="B1" s="2" t="s">
        <v>0</v>
      </c>
      <c r="C1" s="57">
        <f ca="1">TODAY()</f>
        <v>44812</v>
      </c>
      <c r="D1" s="1" t="s">
        <v>1</v>
      </c>
      <c r="E1" s="3"/>
      <c r="F1" s="3"/>
      <c r="H1" s="65">
        <f>SUM(Table_1[[#Headers],[h]])</f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6" t="s">
        <v>2</v>
      </c>
      <c r="B2" s="47" t="s">
        <v>3</v>
      </c>
      <c r="C2" s="48" t="s">
        <v>4</v>
      </c>
      <c r="D2" s="47" t="s">
        <v>5</v>
      </c>
      <c r="E2" s="48" t="s">
        <v>6</v>
      </c>
      <c r="F2" s="48" t="s">
        <v>7</v>
      </c>
      <c r="G2" s="1" t="s">
        <v>56</v>
      </c>
      <c r="H2" s="65" t="s">
        <v>57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50">
        <v>0</v>
      </c>
      <c r="B3" s="1"/>
      <c r="C3" s="3"/>
      <c r="D3" s="4"/>
      <c r="E3" s="3"/>
      <c r="F3" s="63"/>
      <c r="G3" s="5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0">
        <v>0</v>
      </c>
      <c r="B4" s="1"/>
      <c r="C4" s="3"/>
      <c r="D4" s="4"/>
      <c r="E4" s="3"/>
      <c r="F4" s="54"/>
      <c r="G4" s="5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0">
        <v>0</v>
      </c>
      <c r="B5" s="1"/>
      <c r="C5" s="3"/>
      <c r="D5" s="4"/>
      <c r="E5" s="3"/>
      <c r="F5" s="54"/>
      <c r="G5" s="5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6" x14ac:dyDescent="0.25">
      <c r="A6" s="50">
        <v>0</v>
      </c>
      <c r="B6" s="1"/>
      <c r="C6" s="3"/>
      <c r="D6" s="4"/>
      <c r="E6" s="3"/>
      <c r="F6" s="54"/>
      <c r="G6" s="5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6" x14ac:dyDescent="0.25">
      <c r="A7" s="50">
        <v>0</v>
      </c>
      <c r="B7" s="1"/>
      <c r="C7" s="3"/>
      <c r="D7" s="4"/>
      <c r="E7" s="3"/>
      <c r="F7" s="54"/>
      <c r="G7" s="5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6" x14ac:dyDescent="0.25">
      <c r="A8" s="50">
        <v>0</v>
      </c>
      <c r="B8" s="1"/>
      <c r="C8" s="3"/>
      <c r="D8" s="4"/>
      <c r="E8" s="3"/>
      <c r="F8" s="61"/>
      <c r="G8" s="5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6" x14ac:dyDescent="0.25">
      <c r="A9" s="50">
        <v>0</v>
      </c>
      <c r="B9" s="1"/>
      <c r="C9" s="3"/>
      <c r="D9" s="4"/>
      <c r="E9" s="3"/>
      <c r="F9" s="63"/>
      <c r="G9" s="5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6" x14ac:dyDescent="0.25">
      <c r="A10" s="50">
        <v>0</v>
      </c>
      <c r="B10" s="1"/>
      <c r="C10" s="3"/>
      <c r="D10" s="4"/>
      <c r="E10" s="3"/>
      <c r="F10" s="54"/>
      <c r="G10" s="5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6" x14ac:dyDescent="0.25">
      <c r="A11" s="50">
        <v>0</v>
      </c>
      <c r="B11" s="1"/>
      <c r="C11" s="3"/>
      <c r="D11" s="4"/>
      <c r="E11" s="3"/>
      <c r="F11" s="54"/>
      <c r="G11" s="5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6" x14ac:dyDescent="0.25">
      <c r="A12" s="50">
        <v>0</v>
      </c>
      <c r="B12" s="1"/>
      <c r="C12" s="3"/>
      <c r="D12" s="4"/>
      <c r="E12" s="3"/>
      <c r="F12" s="54"/>
      <c r="G12" s="5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6" x14ac:dyDescent="0.25">
      <c r="A13" s="50">
        <v>0</v>
      </c>
      <c r="B13" s="1"/>
      <c r="C13" s="3"/>
      <c r="D13" s="4"/>
      <c r="E13" s="3"/>
      <c r="F13" s="63"/>
      <c r="G13" s="5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6" x14ac:dyDescent="0.25">
      <c r="A14" s="50">
        <v>0</v>
      </c>
      <c r="B14" s="1"/>
      <c r="C14" s="3"/>
      <c r="D14" s="4"/>
      <c r="E14" s="3"/>
      <c r="F14" s="54"/>
      <c r="G14" s="5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6" x14ac:dyDescent="0.25">
      <c r="A15" s="50">
        <v>0</v>
      </c>
      <c r="B15" s="1"/>
      <c r="C15" s="3"/>
      <c r="D15" s="4"/>
      <c r="E15" s="3"/>
      <c r="F15" s="54"/>
      <c r="G15" s="5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50">
        <v>0</v>
      </c>
      <c r="B16" s="1"/>
      <c r="C16" s="3"/>
      <c r="D16" s="4"/>
      <c r="E16" s="3"/>
      <c r="F16" s="54"/>
      <c r="G16" s="5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0">
        <v>0</v>
      </c>
      <c r="B17" s="1"/>
      <c r="C17" s="3"/>
      <c r="D17" s="4"/>
      <c r="E17" s="3"/>
      <c r="F17" s="54"/>
      <c r="G17" s="5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50">
        <v>0</v>
      </c>
      <c r="B18" s="1"/>
      <c r="C18" s="3"/>
      <c r="D18" s="4"/>
      <c r="E18" s="3"/>
      <c r="F18" s="63"/>
      <c r="G18" s="5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50">
        <v>0</v>
      </c>
      <c r="B19" s="1"/>
      <c r="C19" s="3"/>
      <c r="D19" s="4"/>
      <c r="E19" s="3"/>
      <c r="F19" s="54"/>
      <c r="G19" s="5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50">
        <v>0</v>
      </c>
      <c r="B20" s="1"/>
      <c r="C20" s="3"/>
      <c r="D20" s="4"/>
      <c r="E20" s="3"/>
      <c r="F20" s="62"/>
      <c r="G20" s="5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50">
        <v>0</v>
      </c>
      <c r="B21" s="1"/>
      <c r="C21" s="3"/>
      <c r="D21" s="4"/>
      <c r="E21" s="3"/>
      <c r="F21" s="53"/>
      <c r="G21" s="5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50">
        <v>0</v>
      </c>
      <c r="B22" s="1"/>
      <c r="C22" s="3"/>
      <c r="D22" s="4"/>
      <c r="E22" s="3"/>
      <c r="F22" s="63"/>
      <c r="G22" s="5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50">
        <v>0</v>
      </c>
      <c r="B23" s="1"/>
      <c r="C23" s="3"/>
      <c r="D23" s="4"/>
      <c r="E23" s="3"/>
      <c r="F23" s="54"/>
      <c r="G23" s="5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50">
        <v>0</v>
      </c>
      <c r="B24" s="1"/>
      <c r="C24" s="3"/>
      <c r="D24" s="4"/>
      <c r="E24" s="3"/>
      <c r="F24" s="63"/>
      <c r="G24" s="5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50">
        <v>0</v>
      </c>
      <c r="B25" s="1"/>
      <c r="C25" s="3"/>
      <c r="D25" s="4"/>
      <c r="E25" s="3"/>
      <c r="F25" s="63"/>
      <c r="G25" s="5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50">
        <v>0</v>
      </c>
      <c r="B26" s="1"/>
      <c r="C26" s="3"/>
      <c r="D26" s="4"/>
      <c r="E26" s="3"/>
      <c r="F26" s="54"/>
      <c r="G26" s="5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50">
        <v>0</v>
      </c>
      <c r="B27" s="1"/>
      <c r="C27" s="3"/>
      <c r="D27" s="4"/>
      <c r="E27" s="3"/>
      <c r="F27" s="54"/>
      <c r="G27" s="5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50">
        <v>0</v>
      </c>
      <c r="B28" s="1"/>
      <c r="C28" s="3"/>
      <c r="D28" s="4"/>
      <c r="E28" s="3"/>
      <c r="F28" s="54"/>
      <c r="G28" s="5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50">
        <v>0</v>
      </c>
      <c r="B29" s="1"/>
      <c r="C29" s="3"/>
      <c r="D29" s="4"/>
      <c r="E29" s="3"/>
      <c r="F29" s="63"/>
      <c r="G29" s="5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50">
        <v>0</v>
      </c>
      <c r="B30" s="1"/>
      <c r="C30" s="3"/>
      <c r="D30" s="4"/>
      <c r="E30" s="3"/>
      <c r="F30" s="54"/>
      <c r="G30" s="5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50">
        <v>0</v>
      </c>
      <c r="B31" s="1"/>
      <c r="C31" s="3"/>
      <c r="D31" s="4"/>
      <c r="E31" s="3"/>
      <c r="F31" s="54"/>
      <c r="G31" s="5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50">
        <v>0</v>
      </c>
      <c r="B32" s="1"/>
      <c r="C32" s="3"/>
      <c r="D32" s="4"/>
      <c r="E32" s="3"/>
      <c r="F32" s="54"/>
      <c r="G32" s="5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50">
        <v>0</v>
      </c>
      <c r="B33" s="1"/>
      <c r="C33" s="3"/>
      <c r="D33" s="4"/>
      <c r="E33" s="3"/>
      <c r="F33" s="63"/>
      <c r="G33" s="5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50">
        <v>0</v>
      </c>
      <c r="B34" s="1"/>
      <c r="C34" s="3"/>
      <c r="D34" s="4"/>
      <c r="E34" s="3"/>
      <c r="F34" s="54"/>
      <c r="G34" s="5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50">
        <v>0</v>
      </c>
      <c r="B35" s="1"/>
      <c r="C35" s="3"/>
      <c r="D35" s="4"/>
      <c r="E35" s="3"/>
      <c r="F35" s="63"/>
      <c r="G35" s="5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50">
        <v>0</v>
      </c>
      <c r="B36" s="1"/>
      <c r="C36" s="3"/>
      <c r="D36" s="4"/>
      <c r="E36" s="3"/>
      <c r="F36" s="54"/>
      <c r="G36" s="5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50">
        <v>0</v>
      </c>
      <c r="B37" s="1"/>
      <c r="C37" s="3"/>
      <c r="D37" s="4"/>
      <c r="E37" s="3"/>
      <c r="F37" s="63"/>
      <c r="G37" s="5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50">
        <v>0</v>
      </c>
      <c r="B38" s="1"/>
      <c r="C38" s="3"/>
      <c r="D38" s="4"/>
      <c r="E38" s="3"/>
      <c r="F38" s="54"/>
      <c r="G38" s="5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50">
        <v>0</v>
      </c>
      <c r="B39" s="1"/>
      <c r="C39" s="3"/>
      <c r="D39" s="4"/>
      <c r="E39" s="3"/>
      <c r="F39" s="54"/>
      <c r="G39" s="5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50">
        <v>0</v>
      </c>
      <c r="B40" s="1"/>
      <c r="C40" s="3"/>
      <c r="D40" s="4"/>
      <c r="E40" s="3"/>
      <c r="F40" s="54"/>
      <c r="G40" s="5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50">
        <v>0</v>
      </c>
      <c r="B41" s="1"/>
      <c r="C41" s="3"/>
      <c r="D41" s="4"/>
      <c r="E41" s="3"/>
      <c r="F41" s="54"/>
      <c r="G41" s="5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50">
        <v>0</v>
      </c>
      <c r="B42" s="1"/>
      <c r="C42" s="3"/>
      <c r="D42" s="4"/>
      <c r="E42" s="3"/>
      <c r="F42" s="54"/>
      <c r="G42" s="5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50">
        <v>0</v>
      </c>
      <c r="B43" s="1"/>
      <c r="C43" s="3"/>
      <c r="D43" s="4"/>
      <c r="E43" s="3"/>
      <c r="F43" s="54"/>
      <c r="G43" s="5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50">
        <v>0</v>
      </c>
      <c r="B44" s="1"/>
      <c r="C44" s="3"/>
      <c r="D44" s="4"/>
      <c r="E44" s="3"/>
      <c r="F44" s="54"/>
      <c r="G44" s="5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50">
        <v>0</v>
      </c>
      <c r="B45" s="1"/>
      <c r="C45" s="3"/>
      <c r="D45" s="4"/>
      <c r="E45" s="3"/>
      <c r="F45" s="54"/>
      <c r="G45" s="5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50">
        <v>0</v>
      </c>
      <c r="B46" s="1"/>
      <c r="C46" s="3"/>
      <c r="D46" s="4"/>
      <c r="E46" s="3"/>
      <c r="F46" s="63"/>
      <c r="G46" s="5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50">
        <v>0</v>
      </c>
      <c r="B47" s="1"/>
      <c r="C47" s="3"/>
      <c r="D47" s="4"/>
      <c r="E47" s="3"/>
      <c r="F47" s="54"/>
      <c r="G47" s="5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50">
        <v>0</v>
      </c>
      <c r="B48" s="1"/>
      <c r="C48" s="3"/>
      <c r="D48" s="4"/>
      <c r="E48" s="3"/>
      <c r="F48" s="54"/>
      <c r="G48" s="5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50">
        <v>0</v>
      </c>
      <c r="B49" s="1"/>
      <c r="C49" s="3"/>
      <c r="D49" s="4"/>
      <c r="E49" s="3"/>
      <c r="F49" s="54"/>
      <c r="G49" s="5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50">
        <v>0</v>
      </c>
      <c r="B50" s="1"/>
      <c r="C50" s="3"/>
      <c r="D50" s="4"/>
      <c r="E50" s="3"/>
      <c r="F50" s="63"/>
      <c r="G50" s="5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50">
        <v>0</v>
      </c>
      <c r="B51" s="1"/>
      <c r="C51" s="3"/>
      <c r="D51" s="4"/>
      <c r="E51" s="3"/>
      <c r="F51" s="63"/>
      <c r="G51" s="5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50">
        <v>0</v>
      </c>
      <c r="B52" s="1"/>
      <c r="C52" s="3"/>
      <c r="D52" s="4"/>
      <c r="E52" s="3"/>
      <c r="F52" s="54"/>
      <c r="G52" s="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50">
        <v>0</v>
      </c>
      <c r="B53" s="1"/>
      <c r="C53" s="3"/>
      <c r="D53" s="4"/>
      <c r="E53" s="3"/>
      <c r="F53" s="54"/>
      <c r="G53" s="5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50">
        <v>0</v>
      </c>
      <c r="B54" s="1"/>
      <c r="C54" s="3"/>
      <c r="D54" s="4"/>
      <c r="E54" s="3"/>
      <c r="F54" s="54"/>
      <c r="G54" s="5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50">
        <v>0</v>
      </c>
      <c r="B55" s="1"/>
      <c r="C55" s="3"/>
      <c r="D55" s="4"/>
      <c r="E55" s="3"/>
      <c r="F55" s="60"/>
      <c r="G55" s="5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50">
        <v>0</v>
      </c>
      <c r="B56" s="1"/>
      <c r="C56" s="3"/>
      <c r="D56" s="4"/>
      <c r="E56" s="3"/>
      <c r="F56" s="54"/>
      <c r="G56" s="5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50">
        <v>0</v>
      </c>
      <c r="B57" s="1"/>
      <c r="C57" s="3"/>
      <c r="D57" s="4"/>
      <c r="E57" s="3"/>
      <c r="F57" s="56"/>
      <c r="G57" s="5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50">
        <v>0</v>
      </c>
      <c r="B58" s="1"/>
      <c r="C58" s="3"/>
      <c r="D58" s="4"/>
      <c r="E58" s="3"/>
      <c r="F58" s="54"/>
      <c r="G58" s="5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50">
        <v>0</v>
      </c>
      <c r="B59" s="1"/>
      <c r="C59" s="3"/>
      <c r="D59" s="4"/>
      <c r="E59" s="3"/>
      <c r="F59" s="54"/>
      <c r="G59" s="5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50">
        <v>0</v>
      </c>
      <c r="B60" s="1"/>
      <c r="C60" s="3"/>
      <c r="D60" s="4"/>
      <c r="E60" s="3"/>
      <c r="F60" s="54"/>
      <c r="G60" s="5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50">
        <v>0</v>
      </c>
      <c r="B61" s="1"/>
      <c r="C61" s="3"/>
      <c r="D61" s="4"/>
      <c r="E61" s="3"/>
      <c r="F61" s="55"/>
      <c r="G61" s="5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50">
        <v>0</v>
      </c>
      <c r="B62" s="1"/>
      <c r="C62" s="3"/>
      <c r="D62" s="4"/>
      <c r="E62" s="3"/>
      <c r="F62" s="54"/>
      <c r="G62" s="5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50">
        <v>0</v>
      </c>
      <c r="B63" s="1"/>
      <c r="C63" s="3"/>
      <c r="D63" s="4"/>
      <c r="E63" s="3"/>
      <c r="F63" s="54"/>
      <c r="G63" s="5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50">
        <v>0</v>
      </c>
      <c r="B64" s="1"/>
      <c r="C64" s="3"/>
      <c r="D64" s="4"/>
      <c r="E64" s="3"/>
      <c r="F64" s="54"/>
      <c r="G64" s="5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50">
        <v>0</v>
      </c>
      <c r="B65" s="1"/>
      <c r="C65" s="3"/>
      <c r="D65" s="4"/>
      <c r="E65" s="3"/>
      <c r="F65" s="54"/>
      <c r="G65" s="5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50">
        <v>0</v>
      </c>
      <c r="B66" s="1"/>
      <c r="C66" s="3"/>
      <c r="D66" s="4"/>
      <c r="E66" s="3"/>
      <c r="F66" s="54"/>
      <c r="G66" s="5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50">
        <v>0</v>
      </c>
      <c r="B67" s="1"/>
      <c r="C67" s="3"/>
      <c r="D67" s="4"/>
      <c r="E67" s="3"/>
      <c r="F67" s="54"/>
      <c r="G67" s="5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50">
        <v>0</v>
      </c>
      <c r="B68" s="1"/>
      <c r="C68" s="3"/>
      <c r="D68" s="4"/>
      <c r="E68" s="3"/>
      <c r="F68" s="54"/>
      <c r="G68" s="5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50">
        <v>0</v>
      </c>
      <c r="B69" s="1"/>
      <c r="C69" s="3"/>
      <c r="D69" s="4"/>
      <c r="E69" s="3"/>
      <c r="F69" s="54"/>
      <c r="G69" s="5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50">
        <v>0</v>
      </c>
      <c r="B70" s="1"/>
      <c r="C70" s="3"/>
      <c r="D70" s="4"/>
      <c r="E70" s="3"/>
      <c r="F70" s="54"/>
      <c r="G70" s="5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50">
        <v>0</v>
      </c>
      <c r="B71" s="1"/>
      <c r="C71" s="3"/>
      <c r="D71" s="4"/>
      <c r="E71" s="3"/>
      <c r="F71" s="54"/>
      <c r="G71" s="5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50">
        <v>0</v>
      </c>
      <c r="B72" s="1"/>
      <c r="C72" s="3"/>
      <c r="D72" s="4"/>
      <c r="E72" s="3"/>
      <c r="F72" s="54"/>
      <c r="G72" s="5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50">
        <v>0</v>
      </c>
      <c r="B73" s="1"/>
      <c r="C73" s="3"/>
      <c r="D73" s="4"/>
      <c r="E73" s="3"/>
      <c r="F73" s="54"/>
      <c r="G73" s="5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50">
        <v>0</v>
      </c>
      <c r="B74" s="1"/>
      <c r="C74" s="3"/>
      <c r="D74" s="4"/>
      <c r="E74" s="3"/>
      <c r="F74" s="54"/>
      <c r="G74" s="5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50">
        <v>0</v>
      </c>
      <c r="B75" s="1"/>
      <c r="C75" s="3"/>
      <c r="D75" s="4"/>
      <c r="E75" s="3"/>
      <c r="F75" s="54"/>
      <c r="G75" s="5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50">
        <v>0</v>
      </c>
      <c r="B76" s="1"/>
      <c r="C76" s="3"/>
      <c r="D76" s="4"/>
      <c r="E76" s="3"/>
      <c r="F76" s="54"/>
      <c r="G76" s="5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50">
        <v>0</v>
      </c>
      <c r="B77" s="1"/>
      <c r="C77" s="3"/>
      <c r="D77" s="4"/>
      <c r="E77" s="3"/>
      <c r="F77" s="54"/>
      <c r="G77" s="5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50">
        <v>0</v>
      </c>
      <c r="B78" s="1"/>
      <c r="C78" s="3"/>
      <c r="D78" s="4"/>
      <c r="E78" s="3"/>
      <c r="F78" s="54"/>
      <c r="G78" s="5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50">
        <v>0</v>
      </c>
      <c r="B79" s="1"/>
      <c r="C79" s="3"/>
      <c r="D79" s="4"/>
      <c r="E79" s="3"/>
      <c r="F79" s="54"/>
      <c r="G79" s="5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50">
        <v>0</v>
      </c>
      <c r="B80" s="1"/>
      <c r="C80" s="3"/>
      <c r="D80" s="4"/>
      <c r="E80" s="3"/>
      <c r="F80" s="54"/>
      <c r="G80" s="5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50">
        <v>0</v>
      </c>
      <c r="B81" s="1"/>
      <c r="C81" s="3"/>
      <c r="D81" s="4"/>
      <c r="E81" s="3"/>
      <c r="F81" s="54"/>
      <c r="G81" s="5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50">
        <v>0</v>
      </c>
      <c r="B82" s="1"/>
      <c r="C82" s="3"/>
      <c r="D82" s="4"/>
      <c r="E82" s="3"/>
      <c r="F82" s="54"/>
      <c r="G82" s="5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50">
        <v>0</v>
      </c>
      <c r="B83" s="1"/>
      <c r="C83" s="3"/>
      <c r="D83" s="4"/>
      <c r="E83" s="3"/>
      <c r="F83" s="54"/>
      <c r="G83" s="5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50">
        <v>0</v>
      </c>
      <c r="B84" s="1"/>
      <c r="C84" s="3"/>
      <c r="D84" s="4"/>
      <c r="E84" s="3"/>
      <c r="F84" s="54"/>
      <c r="G84" s="5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50">
        <v>0</v>
      </c>
      <c r="B85" s="1"/>
      <c r="C85" s="3"/>
      <c r="D85" s="4"/>
      <c r="E85" s="3"/>
      <c r="F85" s="54"/>
      <c r="G85" s="5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50">
        <v>0</v>
      </c>
      <c r="B86" s="1"/>
      <c r="C86" s="3"/>
      <c r="D86" s="4"/>
      <c r="E86" s="3"/>
      <c r="F86" s="54"/>
      <c r="G86" s="5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50">
        <v>0</v>
      </c>
      <c r="B87" s="1"/>
      <c r="C87" s="3"/>
      <c r="D87" s="4"/>
      <c r="E87" s="3"/>
      <c r="F87" s="54"/>
      <c r="G87" s="5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50">
        <v>0</v>
      </c>
      <c r="B88" s="1"/>
      <c r="C88" s="3"/>
      <c r="D88" s="4"/>
      <c r="E88" s="3"/>
      <c r="F88" s="54"/>
      <c r="G88" s="5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50">
        <v>0</v>
      </c>
      <c r="B89" s="1"/>
      <c r="C89" s="3"/>
      <c r="D89" s="4"/>
      <c r="E89" s="3"/>
      <c r="F89" s="54"/>
      <c r="G89" s="5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50">
        <v>0</v>
      </c>
      <c r="B90" s="1"/>
      <c r="C90" s="3"/>
      <c r="D90" s="4"/>
      <c r="E90" s="3"/>
      <c r="F90" s="54"/>
      <c r="G90" s="5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50">
        <v>0</v>
      </c>
      <c r="B91" s="1"/>
      <c r="C91" s="3"/>
      <c r="D91" s="4"/>
      <c r="E91" s="3"/>
      <c r="F91" s="54"/>
      <c r="G91" s="5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50">
        <v>0</v>
      </c>
      <c r="B92" s="1"/>
      <c r="C92" s="3"/>
      <c r="D92" s="4"/>
      <c r="E92" s="3"/>
      <c r="F92" s="54"/>
      <c r="G92" s="5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50">
        <v>0</v>
      </c>
      <c r="B93" s="1"/>
      <c r="C93" s="3"/>
      <c r="D93" s="4"/>
      <c r="E93" s="3"/>
      <c r="F93" s="54"/>
      <c r="G93" s="5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50">
        <v>0</v>
      </c>
      <c r="B94" s="1"/>
      <c r="C94" s="3"/>
      <c r="D94" s="4"/>
      <c r="E94" s="3"/>
      <c r="F94" s="54"/>
      <c r="G94" s="5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50">
        <v>0</v>
      </c>
      <c r="B95" s="1"/>
      <c r="C95" s="3"/>
      <c r="D95" s="4"/>
      <c r="E95" s="3"/>
      <c r="F95" s="54"/>
      <c r="G95" s="5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50">
        <v>0</v>
      </c>
      <c r="B96" s="1"/>
      <c r="C96" s="3"/>
      <c r="D96" s="4"/>
      <c r="E96" s="3"/>
      <c r="F96" s="54"/>
      <c r="G96" s="5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50">
        <v>0</v>
      </c>
      <c r="B97" s="1"/>
      <c r="C97" s="3"/>
      <c r="D97" s="4"/>
      <c r="E97" s="3"/>
      <c r="F97" s="54"/>
      <c r="G97" s="5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50">
        <v>0</v>
      </c>
      <c r="B98" s="1"/>
      <c r="C98" s="3"/>
      <c r="D98" s="4"/>
      <c r="E98" s="3"/>
      <c r="F98" s="54"/>
      <c r="G98" s="5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6"/>
      <c r="B99" s="1"/>
      <c r="C99" s="3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6"/>
      <c r="B100" s="1"/>
      <c r="C100" s="3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6"/>
      <c r="B101" s="1"/>
      <c r="C101" s="3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6"/>
      <c r="B102" s="1"/>
      <c r="C102" s="3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6"/>
      <c r="B103" s="1"/>
      <c r="C103" s="3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6"/>
      <c r="B104" s="1"/>
      <c r="C104" s="3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6"/>
      <c r="B105" s="1"/>
      <c r="C105" s="3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6"/>
      <c r="B106" s="1"/>
      <c r="C106" s="3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6"/>
      <c r="B107" s="1"/>
      <c r="C107" s="3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6"/>
      <c r="B108" s="1"/>
      <c r="C108" s="3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6"/>
      <c r="B109" s="1"/>
      <c r="C109" s="3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6"/>
      <c r="B110" s="1"/>
      <c r="C110" s="3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6"/>
      <c r="B111" s="1"/>
      <c r="C111" s="3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6"/>
      <c r="B112" s="1"/>
      <c r="C112" s="3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6"/>
      <c r="B113" s="1"/>
      <c r="C113" s="3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6"/>
      <c r="B114" s="1"/>
      <c r="C114" s="3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6"/>
      <c r="B115" s="1"/>
      <c r="C115" s="3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6"/>
      <c r="B116" s="1"/>
      <c r="C116" s="3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6"/>
      <c r="B117" s="1"/>
      <c r="C117" s="3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6"/>
      <c r="B118" s="1"/>
      <c r="C118" s="3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6"/>
      <c r="B119" s="1"/>
      <c r="C119" s="3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6"/>
      <c r="B120" s="1"/>
      <c r="C120" s="3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6"/>
      <c r="B121" s="1"/>
      <c r="C121" s="3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6"/>
      <c r="B122" s="1"/>
      <c r="C122" s="3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6"/>
      <c r="B123" s="1"/>
      <c r="C123" s="3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6"/>
      <c r="B124" s="1"/>
      <c r="C124" s="3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6"/>
      <c r="B125" s="1"/>
      <c r="C125" s="3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6"/>
      <c r="B126" s="1"/>
      <c r="C126" s="3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6"/>
      <c r="B127" s="1"/>
      <c r="C127" s="3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6"/>
      <c r="B128" s="1"/>
      <c r="C128" s="3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6"/>
      <c r="B129" s="1"/>
      <c r="C129" s="3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6"/>
      <c r="B130" s="1"/>
      <c r="C130" s="3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6"/>
      <c r="B131" s="1"/>
      <c r="C131" s="3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6"/>
      <c r="B132" s="1"/>
      <c r="C132" s="3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6"/>
      <c r="B133" s="1"/>
      <c r="C133" s="3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6"/>
      <c r="B134" s="1"/>
      <c r="C134" s="3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6"/>
      <c r="B135" s="1"/>
      <c r="C135" s="3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6"/>
      <c r="B136" s="1"/>
      <c r="C136" s="3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6"/>
      <c r="B137" s="1"/>
      <c r="C137" s="3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6"/>
      <c r="B138" s="1"/>
      <c r="C138" s="3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6"/>
      <c r="B139" s="1"/>
      <c r="C139" s="3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6"/>
      <c r="B140" s="1"/>
      <c r="C140" s="3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6"/>
      <c r="B141" s="1"/>
      <c r="C141" s="3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6"/>
      <c r="B142" s="1"/>
      <c r="C142" s="3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6"/>
      <c r="B143" s="1"/>
      <c r="C143" s="3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6"/>
      <c r="B144" s="1"/>
      <c r="C144" s="3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6"/>
      <c r="B145" s="1"/>
      <c r="C145" s="3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6"/>
      <c r="B146" s="1"/>
      <c r="C146" s="3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6"/>
      <c r="B147" s="1"/>
      <c r="C147" s="3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6"/>
      <c r="B148" s="1"/>
      <c r="C148" s="3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6"/>
      <c r="B149" s="1"/>
      <c r="C149" s="3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6"/>
      <c r="B150" s="1"/>
      <c r="C150" s="3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6"/>
      <c r="B151" s="1"/>
      <c r="C151" s="3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6"/>
      <c r="B152" s="1"/>
      <c r="C152" s="3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6"/>
      <c r="B153" s="1"/>
      <c r="C153" s="3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6"/>
      <c r="B154" s="1"/>
      <c r="C154" s="3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6"/>
      <c r="B155" s="1"/>
      <c r="C155" s="3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6"/>
      <c r="B156" s="1"/>
      <c r="C156" s="3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6"/>
      <c r="B157" s="1"/>
      <c r="C157" s="3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6"/>
      <c r="B158" s="1"/>
      <c r="C158" s="3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6"/>
      <c r="B159" s="1"/>
      <c r="C159" s="3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6"/>
      <c r="B160" s="1"/>
      <c r="C160" s="3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6"/>
      <c r="B161" s="1"/>
      <c r="C161" s="3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6"/>
      <c r="B162" s="1"/>
      <c r="C162" s="3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6"/>
      <c r="B163" s="1"/>
      <c r="C163" s="3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6"/>
      <c r="B164" s="1"/>
      <c r="C164" s="3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6"/>
      <c r="B165" s="1"/>
      <c r="C165" s="3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6"/>
      <c r="B166" s="1"/>
      <c r="C166" s="3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6"/>
      <c r="B167" s="1"/>
      <c r="C167" s="3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6"/>
      <c r="B168" s="1"/>
      <c r="C168" s="3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6"/>
      <c r="B169" s="1"/>
      <c r="C169" s="3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6"/>
      <c r="B170" s="1"/>
      <c r="C170" s="3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6"/>
      <c r="B171" s="1"/>
      <c r="C171" s="3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6"/>
      <c r="B172" s="1"/>
      <c r="C172" s="3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6"/>
      <c r="B173" s="1"/>
      <c r="C173" s="3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6"/>
      <c r="B174" s="1"/>
      <c r="C174" s="3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6"/>
      <c r="B175" s="1"/>
      <c r="C175" s="3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6"/>
      <c r="B176" s="1"/>
      <c r="C176" s="3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6"/>
      <c r="B177" s="1"/>
      <c r="C177" s="3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6"/>
      <c r="B178" s="1"/>
      <c r="C178" s="3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6"/>
      <c r="B179" s="1"/>
      <c r="C179" s="3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6"/>
      <c r="B180" s="1"/>
      <c r="C180" s="3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6"/>
      <c r="B181" s="1"/>
      <c r="C181" s="3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6"/>
      <c r="B182" s="1"/>
      <c r="C182" s="3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6"/>
      <c r="B183" s="1"/>
      <c r="C183" s="3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6"/>
      <c r="B184" s="1"/>
      <c r="C184" s="3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6"/>
      <c r="B185" s="1"/>
      <c r="C185" s="3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6"/>
      <c r="B186" s="1"/>
      <c r="C186" s="3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6"/>
      <c r="B187" s="1"/>
      <c r="C187" s="3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6"/>
      <c r="B188" s="1"/>
      <c r="C188" s="3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6"/>
      <c r="B189" s="1"/>
      <c r="C189" s="3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6"/>
      <c r="B190" s="1"/>
      <c r="C190" s="3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6"/>
      <c r="B191" s="1"/>
      <c r="C191" s="3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6"/>
      <c r="B192" s="1"/>
      <c r="C192" s="3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6"/>
      <c r="B193" s="1"/>
      <c r="C193" s="3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6"/>
      <c r="B194" s="1"/>
      <c r="C194" s="3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6"/>
      <c r="B195" s="1"/>
      <c r="C195" s="3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6"/>
      <c r="B196" s="1"/>
      <c r="C196" s="3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6"/>
      <c r="B197" s="1"/>
      <c r="C197" s="3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6"/>
      <c r="B198" s="1"/>
      <c r="C198" s="3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6"/>
      <c r="B199" s="1"/>
      <c r="C199" s="3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6"/>
      <c r="B200" s="1"/>
      <c r="C200" s="3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6"/>
      <c r="B201" s="1"/>
      <c r="C201" s="3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6"/>
      <c r="B202" s="1"/>
      <c r="C202" s="3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6"/>
      <c r="B203" s="1"/>
      <c r="C203" s="3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6"/>
      <c r="B204" s="1"/>
      <c r="C204" s="3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6"/>
      <c r="B205" s="1"/>
      <c r="C205" s="3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6"/>
      <c r="B206" s="1"/>
      <c r="C206" s="3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6"/>
      <c r="B207" s="1"/>
      <c r="C207" s="3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6"/>
      <c r="B208" s="1"/>
      <c r="C208" s="3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6"/>
      <c r="B209" s="1"/>
      <c r="C209" s="3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6"/>
      <c r="B210" s="1"/>
      <c r="C210" s="3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6"/>
      <c r="B211" s="1"/>
      <c r="C211" s="3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6"/>
      <c r="B212" s="1"/>
      <c r="C212" s="3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6"/>
      <c r="B213" s="1"/>
      <c r="C213" s="3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6"/>
      <c r="B214" s="1"/>
      <c r="C214" s="3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6"/>
      <c r="B215" s="1"/>
      <c r="C215" s="3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6"/>
      <c r="B216" s="1"/>
      <c r="C216" s="3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6"/>
      <c r="B217" s="1"/>
      <c r="C217" s="3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6"/>
      <c r="B218" s="1"/>
      <c r="C218" s="3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6"/>
      <c r="B219" s="1"/>
      <c r="C219" s="3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6"/>
      <c r="B220" s="1"/>
      <c r="C220" s="3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6"/>
      <c r="B221" s="1"/>
      <c r="C221" s="3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6"/>
      <c r="B222" s="1"/>
      <c r="C222" s="3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6"/>
      <c r="B223" s="1"/>
      <c r="C223" s="3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6"/>
      <c r="B224" s="1"/>
      <c r="C224" s="3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6"/>
      <c r="B225" s="1"/>
      <c r="C225" s="3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6"/>
      <c r="B226" s="1"/>
      <c r="C226" s="3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6"/>
      <c r="B227" s="1"/>
      <c r="C227" s="3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6"/>
      <c r="B228" s="1"/>
      <c r="C228" s="3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6"/>
      <c r="B229" s="1"/>
      <c r="C229" s="3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6"/>
      <c r="B230" s="1"/>
      <c r="C230" s="3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6"/>
      <c r="B231" s="1"/>
      <c r="C231" s="3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6"/>
      <c r="B232" s="1"/>
      <c r="C232" s="3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6"/>
      <c r="B233" s="1"/>
      <c r="C233" s="3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6"/>
      <c r="B234" s="1"/>
      <c r="C234" s="3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6"/>
      <c r="B235" s="1"/>
      <c r="C235" s="3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6"/>
      <c r="B236" s="1"/>
      <c r="C236" s="3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6"/>
      <c r="B237" s="1"/>
      <c r="C237" s="3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6"/>
      <c r="B238" s="1"/>
      <c r="C238" s="3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6"/>
      <c r="B239" s="1"/>
      <c r="C239" s="3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6"/>
      <c r="B240" s="1"/>
      <c r="C240" s="3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6"/>
      <c r="B241" s="1"/>
      <c r="C241" s="3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6"/>
      <c r="B242" s="1"/>
      <c r="C242" s="3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6"/>
      <c r="B243" s="1"/>
      <c r="C243" s="3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6"/>
      <c r="B244" s="1"/>
      <c r="C244" s="3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6"/>
      <c r="B245" s="1"/>
      <c r="C245" s="3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6"/>
      <c r="B246" s="1"/>
      <c r="C246" s="3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6"/>
      <c r="B247" s="1"/>
      <c r="C247" s="3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6"/>
      <c r="B248" s="1"/>
      <c r="C248" s="3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6"/>
      <c r="B249" s="1"/>
      <c r="C249" s="3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6"/>
      <c r="B250" s="1"/>
      <c r="C250" s="3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6"/>
      <c r="B251" s="1"/>
      <c r="C251" s="3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6"/>
      <c r="B252" s="1"/>
      <c r="C252" s="3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6"/>
      <c r="B253" s="1"/>
      <c r="C253" s="3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6"/>
      <c r="B254" s="1"/>
      <c r="C254" s="3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6"/>
      <c r="B255" s="1"/>
      <c r="C255" s="3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6"/>
      <c r="B256" s="1"/>
      <c r="C256" s="3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6"/>
      <c r="B257" s="1"/>
      <c r="C257" s="3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6"/>
      <c r="B258" s="1"/>
      <c r="C258" s="3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6"/>
      <c r="B259" s="1"/>
      <c r="C259" s="3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6"/>
      <c r="B260" s="1"/>
      <c r="C260" s="3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6"/>
      <c r="B261" s="1"/>
      <c r="C261" s="3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6"/>
      <c r="B262" s="1"/>
      <c r="C262" s="3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6"/>
      <c r="B263" s="1"/>
      <c r="C263" s="3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6"/>
      <c r="B264" s="1"/>
      <c r="C264" s="3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6"/>
      <c r="B265" s="1"/>
      <c r="C265" s="3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6"/>
      <c r="B266" s="1"/>
      <c r="C266" s="3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6"/>
      <c r="B267" s="1"/>
      <c r="C267" s="3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6"/>
      <c r="B268" s="1"/>
      <c r="C268" s="3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6"/>
      <c r="B269" s="1"/>
      <c r="C269" s="3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6"/>
      <c r="B270" s="1"/>
      <c r="C270" s="3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6"/>
      <c r="B271" s="1"/>
      <c r="C271" s="3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6"/>
      <c r="B272" s="1"/>
      <c r="C272" s="3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6"/>
      <c r="B273" s="1"/>
      <c r="C273" s="3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6"/>
      <c r="B274" s="1"/>
      <c r="C274" s="3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6"/>
      <c r="B275" s="1"/>
      <c r="C275" s="3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6"/>
      <c r="B276" s="1"/>
      <c r="C276" s="3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6"/>
      <c r="B277" s="1"/>
      <c r="C277" s="3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6"/>
      <c r="B278" s="1"/>
      <c r="C278" s="3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6"/>
      <c r="B279" s="1"/>
      <c r="C279" s="3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6"/>
      <c r="B280" s="1"/>
      <c r="C280" s="3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6"/>
      <c r="B281" s="1"/>
      <c r="C281" s="3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6"/>
      <c r="B282" s="1"/>
      <c r="C282" s="3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6"/>
      <c r="B283" s="1"/>
      <c r="C283" s="3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6"/>
      <c r="B284" s="1"/>
      <c r="C284" s="3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6"/>
      <c r="B285" s="1"/>
      <c r="C285" s="3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6"/>
      <c r="B286" s="1"/>
      <c r="C286" s="3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6"/>
      <c r="B287" s="1"/>
      <c r="C287" s="3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6"/>
      <c r="B288" s="1"/>
      <c r="C288" s="3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6"/>
      <c r="B289" s="1"/>
      <c r="C289" s="3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6"/>
      <c r="B290" s="1"/>
      <c r="C290" s="3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6"/>
      <c r="B291" s="1"/>
      <c r="C291" s="3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6"/>
      <c r="B292" s="1"/>
      <c r="C292" s="3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6"/>
      <c r="B293" s="1"/>
      <c r="C293" s="3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6"/>
      <c r="B294" s="1"/>
      <c r="C294" s="3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6"/>
      <c r="B295" s="1"/>
      <c r="C295" s="3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6"/>
      <c r="B296" s="1"/>
      <c r="C296" s="3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6"/>
      <c r="B297" s="1"/>
      <c r="C297" s="3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6"/>
      <c r="B298" s="1"/>
      <c r="C298" s="3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6"/>
      <c r="B299" s="1"/>
      <c r="C299" s="3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6"/>
      <c r="B300" s="1"/>
      <c r="C300" s="3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6"/>
      <c r="B301" s="1"/>
      <c r="C301" s="3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6"/>
      <c r="B302" s="1"/>
      <c r="C302" s="3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6"/>
      <c r="B303" s="1"/>
      <c r="C303" s="3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6"/>
      <c r="B304" s="1"/>
      <c r="C304" s="3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6"/>
      <c r="B305" s="1"/>
      <c r="C305" s="3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6"/>
      <c r="B306" s="1"/>
      <c r="C306" s="3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6"/>
      <c r="B307" s="1"/>
      <c r="C307" s="3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6"/>
      <c r="B308" s="1"/>
      <c r="C308" s="3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6"/>
      <c r="B309" s="1"/>
      <c r="C309" s="3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6"/>
      <c r="B310" s="1"/>
      <c r="C310" s="3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6"/>
      <c r="B311" s="1"/>
      <c r="C311" s="3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6"/>
      <c r="B312" s="1"/>
      <c r="C312" s="3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6"/>
      <c r="B313" s="1"/>
      <c r="C313" s="3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6"/>
      <c r="B314" s="1"/>
      <c r="C314" s="3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6"/>
      <c r="B315" s="1"/>
      <c r="C315" s="3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6"/>
      <c r="B316" s="1"/>
      <c r="C316" s="3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6"/>
      <c r="B317" s="1"/>
      <c r="C317" s="3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6"/>
      <c r="B318" s="1"/>
      <c r="C318" s="3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6"/>
      <c r="B319" s="1"/>
      <c r="C319" s="3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6"/>
      <c r="B320" s="1"/>
      <c r="C320" s="3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6"/>
      <c r="B321" s="1"/>
      <c r="C321" s="3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6"/>
      <c r="B322" s="1"/>
      <c r="C322" s="3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6"/>
      <c r="B323" s="1"/>
      <c r="C323" s="3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6"/>
      <c r="B324" s="1"/>
      <c r="C324" s="3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6"/>
      <c r="B325" s="1"/>
      <c r="C325" s="3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6"/>
      <c r="B326" s="1"/>
      <c r="C326" s="3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6"/>
      <c r="B327" s="1"/>
      <c r="C327" s="3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6"/>
      <c r="B328" s="1"/>
      <c r="C328" s="3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6"/>
      <c r="B329" s="1"/>
      <c r="C329" s="3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6"/>
      <c r="B330" s="1"/>
      <c r="C330" s="3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6"/>
      <c r="B331" s="1"/>
      <c r="C331" s="3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6"/>
      <c r="B332" s="1"/>
      <c r="C332" s="3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6"/>
      <c r="B333" s="1"/>
      <c r="C333" s="3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6"/>
      <c r="B334" s="1"/>
      <c r="C334" s="3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6"/>
      <c r="B335" s="1"/>
      <c r="C335" s="3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6"/>
      <c r="B336" s="1"/>
      <c r="C336" s="3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6"/>
      <c r="B337" s="1"/>
      <c r="C337" s="3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6"/>
      <c r="B338" s="1"/>
      <c r="C338" s="3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6"/>
      <c r="B339" s="1"/>
      <c r="C339" s="3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6"/>
      <c r="B340" s="1"/>
      <c r="C340" s="3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6"/>
      <c r="B341" s="1"/>
      <c r="C341" s="3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6"/>
      <c r="B342" s="1"/>
      <c r="C342" s="3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6"/>
      <c r="B343" s="1"/>
      <c r="C343" s="3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6"/>
      <c r="B344" s="1"/>
      <c r="C344" s="3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6"/>
      <c r="B345" s="1"/>
      <c r="C345" s="3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6"/>
      <c r="B346" s="1"/>
      <c r="C346" s="3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6"/>
      <c r="B347" s="1"/>
      <c r="C347" s="3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6"/>
      <c r="B348" s="1"/>
      <c r="C348" s="3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6"/>
      <c r="B349" s="1"/>
      <c r="C349" s="3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6"/>
      <c r="B350" s="1"/>
      <c r="C350" s="3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6"/>
      <c r="B351" s="1"/>
      <c r="C351" s="3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6"/>
      <c r="B352" s="1"/>
      <c r="C352" s="3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6"/>
      <c r="B353" s="1"/>
      <c r="C353" s="3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6"/>
      <c r="B354" s="1"/>
      <c r="C354" s="3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6"/>
      <c r="B355" s="1"/>
      <c r="C355" s="3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6"/>
      <c r="B356" s="1"/>
      <c r="C356" s="3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6"/>
      <c r="B357" s="1"/>
      <c r="C357" s="3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6"/>
      <c r="B358" s="1"/>
      <c r="C358" s="3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6"/>
      <c r="B359" s="1"/>
      <c r="C359" s="3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6"/>
      <c r="B360" s="1"/>
      <c r="C360" s="3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6"/>
      <c r="B361" s="1"/>
      <c r="C361" s="3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6"/>
      <c r="B362" s="1"/>
      <c r="C362" s="3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6"/>
      <c r="B363" s="1"/>
      <c r="C363" s="3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6"/>
      <c r="B364" s="1"/>
      <c r="C364" s="3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6"/>
      <c r="B365" s="1"/>
      <c r="C365" s="3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6"/>
      <c r="B366" s="1"/>
      <c r="C366" s="3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6"/>
      <c r="B367" s="1"/>
      <c r="C367" s="3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6"/>
      <c r="B368" s="1"/>
      <c r="C368" s="3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6"/>
      <c r="B369" s="1"/>
      <c r="C369" s="3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6"/>
      <c r="B370" s="1"/>
      <c r="C370" s="3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6"/>
      <c r="B371" s="1"/>
      <c r="C371" s="3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6"/>
      <c r="B372" s="1"/>
      <c r="C372" s="3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6"/>
      <c r="B373" s="1"/>
      <c r="C373" s="3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6"/>
      <c r="B374" s="1"/>
      <c r="C374" s="3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6"/>
      <c r="B375" s="1"/>
      <c r="C375" s="3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6"/>
      <c r="B376" s="1"/>
      <c r="C376" s="3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6"/>
      <c r="B377" s="1"/>
      <c r="C377" s="3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6"/>
      <c r="B378" s="1"/>
      <c r="C378" s="3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6"/>
      <c r="B379" s="1"/>
      <c r="C379" s="3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6"/>
      <c r="B380" s="1"/>
      <c r="C380" s="3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6"/>
      <c r="B381" s="1"/>
      <c r="C381" s="3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6"/>
      <c r="B382" s="1"/>
      <c r="C382" s="3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6"/>
      <c r="B383" s="1"/>
      <c r="C383" s="3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6"/>
      <c r="B384" s="1"/>
      <c r="C384" s="3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6"/>
      <c r="B385" s="1"/>
      <c r="C385" s="3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6"/>
      <c r="B386" s="1"/>
      <c r="C386" s="3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6"/>
      <c r="B387" s="1"/>
      <c r="C387" s="3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6"/>
      <c r="B388" s="1"/>
      <c r="C388" s="3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6"/>
      <c r="B389" s="1"/>
      <c r="C389" s="3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6"/>
      <c r="B390" s="1"/>
      <c r="C390" s="3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6"/>
      <c r="B391" s="1"/>
      <c r="C391" s="3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6"/>
      <c r="B392" s="1"/>
      <c r="C392" s="3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6"/>
      <c r="B393" s="1"/>
      <c r="C393" s="3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6"/>
      <c r="B394" s="1"/>
      <c r="C394" s="3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6"/>
      <c r="B395" s="1"/>
      <c r="C395" s="3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6"/>
      <c r="B396" s="1"/>
      <c r="C396" s="3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6"/>
      <c r="B397" s="1"/>
      <c r="C397" s="3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6"/>
      <c r="B398" s="1"/>
      <c r="C398" s="3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6"/>
      <c r="B399" s="1"/>
      <c r="C399" s="3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6"/>
      <c r="B400" s="1"/>
      <c r="C400" s="3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6"/>
      <c r="B401" s="1"/>
      <c r="C401" s="3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6"/>
      <c r="B402" s="1"/>
      <c r="C402" s="3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6"/>
      <c r="B403" s="1"/>
      <c r="C403" s="3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6"/>
      <c r="B404" s="1"/>
      <c r="C404" s="3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6"/>
      <c r="B405" s="1"/>
      <c r="C405" s="3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6"/>
      <c r="B406" s="1"/>
      <c r="C406" s="3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6"/>
      <c r="B407" s="1"/>
      <c r="C407" s="3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6"/>
      <c r="B408" s="1"/>
      <c r="C408" s="3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6"/>
      <c r="B409" s="1"/>
      <c r="C409" s="3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6"/>
      <c r="B410" s="1"/>
      <c r="C410" s="3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6"/>
      <c r="B411" s="1"/>
      <c r="C411" s="3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6"/>
      <c r="B412" s="1"/>
      <c r="C412" s="3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6"/>
      <c r="B413" s="1"/>
      <c r="C413" s="3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6"/>
      <c r="B414" s="1"/>
      <c r="C414" s="3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6"/>
      <c r="B415" s="1"/>
      <c r="C415" s="3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6"/>
      <c r="B416" s="1"/>
      <c r="C416" s="3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6"/>
      <c r="B417" s="1"/>
      <c r="C417" s="3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6"/>
      <c r="B418" s="1"/>
      <c r="C418" s="3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6"/>
      <c r="B419" s="1"/>
      <c r="C419" s="3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6"/>
      <c r="B420" s="1"/>
      <c r="C420" s="3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6"/>
      <c r="B421" s="1"/>
      <c r="C421" s="3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6"/>
      <c r="B422" s="1"/>
      <c r="C422" s="3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6"/>
      <c r="B423" s="1"/>
      <c r="C423" s="3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6"/>
      <c r="B424" s="1"/>
      <c r="C424" s="3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6"/>
      <c r="B425" s="1"/>
      <c r="C425" s="3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6"/>
      <c r="B426" s="1"/>
      <c r="C426" s="3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6"/>
      <c r="B427" s="1"/>
      <c r="C427" s="3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6"/>
      <c r="B428" s="1"/>
      <c r="C428" s="3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6"/>
      <c r="B429" s="1"/>
      <c r="C429" s="3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6"/>
      <c r="B430" s="1"/>
      <c r="C430" s="3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6"/>
      <c r="B431" s="1"/>
      <c r="C431" s="3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6"/>
      <c r="B432" s="1"/>
      <c r="C432" s="3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6"/>
      <c r="B433" s="1"/>
      <c r="C433" s="3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6"/>
      <c r="B434" s="1"/>
      <c r="C434" s="3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6"/>
      <c r="B435" s="1"/>
      <c r="C435" s="3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6"/>
      <c r="B436" s="1"/>
      <c r="C436" s="3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6"/>
      <c r="B437" s="1"/>
      <c r="C437" s="3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6"/>
      <c r="B438" s="1"/>
      <c r="C438" s="3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6"/>
      <c r="B439" s="1"/>
      <c r="C439" s="3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6"/>
      <c r="B440" s="1"/>
      <c r="C440" s="3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6"/>
      <c r="B441" s="1"/>
      <c r="C441" s="3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6"/>
      <c r="B442" s="1"/>
      <c r="C442" s="3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6"/>
      <c r="B443" s="1"/>
      <c r="C443" s="3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6"/>
      <c r="B444" s="1"/>
      <c r="C444" s="3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6"/>
      <c r="B445" s="1"/>
      <c r="C445" s="3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6"/>
      <c r="B446" s="1"/>
      <c r="C446" s="3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6"/>
      <c r="B447" s="1"/>
      <c r="C447" s="3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6"/>
      <c r="B448" s="1"/>
      <c r="C448" s="3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6"/>
      <c r="B449" s="1"/>
      <c r="C449" s="3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6"/>
      <c r="B450" s="1"/>
      <c r="C450" s="3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6"/>
      <c r="B451" s="1"/>
      <c r="C451" s="3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6"/>
      <c r="B452" s="1"/>
      <c r="C452" s="3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6"/>
      <c r="B453" s="1"/>
      <c r="C453" s="3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6"/>
      <c r="B454" s="1"/>
      <c r="C454" s="3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6"/>
      <c r="B455" s="1"/>
      <c r="C455" s="3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6"/>
      <c r="B456" s="1"/>
      <c r="C456" s="3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6"/>
      <c r="B457" s="1"/>
      <c r="C457" s="3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6"/>
      <c r="B458" s="1"/>
      <c r="C458" s="3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6"/>
      <c r="B459" s="1"/>
      <c r="C459" s="3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6"/>
      <c r="B460" s="1"/>
      <c r="C460" s="3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6"/>
      <c r="B461" s="1"/>
      <c r="C461" s="3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6"/>
      <c r="B462" s="1"/>
      <c r="C462" s="3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6"/>
      <c r="B463" s="1"/>
      <c r="C463" s="3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6"/>
      <c r="B464" s="1"/>
      <c r="C464" s="3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6"/>
      <c r="B465" s="1"/>
      <c r="C465" s="3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6"/>
      <c r="B466" s="1"/>
      <c r="C466" s="3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6"/>
      <c r="B467" s="1"/>
      <c r="C467" s="3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6"/>
      <c r="B468" s="1"/>
      <c r="C468" s="3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6"/>
      <c r="B469" s="1"/>
      <c r="C469" s="3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6"/>
      <c r="B470" s="1"/>
      <c r="C470" s="3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6"/>
      <c r="B471" s="1"/>
      <c r="C471" s="3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6"/>
      <c r="B472" s="1"/>
      <c r="C472" s="3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6"/>
      <c r="B473" s="1"/>
      <c r="C473" s="3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6"/>
      <c r="B474" s="1"/>
      <c r="C474" s="3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6"/>
      <c r="B475" s="1"/>
      <c r="C475" s="3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6"/>
      <c r="B476" s="1"/>
      <c r="C476" s="3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6"/>
      <c r="B477" s="1"/>
      <c r="C477" s="3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6"/>
      <c r="B478" s="1"/>
      <c r="C478" s="3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6"/>
      <c r="B479" s="1"/>
      <c r="C479" s="3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6"/>
      <c r="B480" s="1"/>
      <c r="C480" s="3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6"/>
      <c r="B481" s="1"/>
      <c r="C481" s="3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6"/>
      <c r="B482" s="1"/>
      <c r="C482" s="3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6"/>
      <c r="B483" s="1"/>
      <c r="C483" s="3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6"/>
      <c r="B484" s="1"/>
      <c r="C484" s="3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6"/>
      <c r="B485" s="1"/>
      <c r="C485" s="3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6"/>
      <c r="B486" s="1"/>
      <c r="C486" s="3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6"/>
      <c r="B487" s="1"/>
      <c r="C487" s="3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6"/>
      <c r="B488" s="1"/>
      <c r="C488" s="3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6"/>
      <c r="B489" s="1"/>
      <c r="C489" s="3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6"/>
      <c r="B490" s="1"/>
      <c r="C490" s="3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6"/>
      <c r="B491" s="1"/>
      <c r="C491" s="3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6"/>
      <c r="B492" s="1"/>
      <c r="C492" s="3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6"/>
      <c r="B493" s="1"/>
      <c r="C493" s="3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6"/>
      <c r="B494" s="1"/>
      <c r="C494" s="3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6"/>
      <c r="B495" s="1"/>
      <c r="C495" s="3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6"/>
      <c r="B496" s="1"/>
      <c r="C496" s="3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6"/>
      <c r="B497" s="1"/>
      <c r="C497" s="3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6"/>
      <c r="B498" s="1"/>
      <c r="C498" s="3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6"/>
      <c r="B499" s="1"/>
      <c r="C499" s="3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6"/>
      <c r="B500" s="1"/>
      <c r="C500" s="3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6"/>
      <c r="B501" s="1"/>
      <c r="C501" s="3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6"/>
      <c r="B502" s="1"/>
      <c r="C502" s="3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6"/>
      <c r="B503" s="1"/>
      <c r="C503" s="3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6"/>
      <c r="B504" s="1"/>
      <c r="C504" s="3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6"/>
      <c r="B505" s="1"/>
      <c r="C505" s="3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6"/>
      <c r="B506" s="1"/>
      <c r="C506" s="3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6"/>
      <c r="B507" s="1"/>
      <c r="C507" s="3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6"/>
      <c r="B508" s="1"/>
      <c r="C508" s="3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6"/>
      <c r="B509" s="1"/>
      <c r="C509" s="3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6"/>
      <c r="B510" s="1"/>
      <c r="C510" s="3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6"/>
      <c r="B511" s="1"/>
      <c r="C511" s="3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6"/>
      <c r="B512" s="1"/>
      <c r="C512" s="3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6"/>
      <c r="B513" s="1"/>
      <c r="C513" s="3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6"/>
      <c r="B514" s="1"/>
      <c r="C514" s="3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6"/>
      <c r="B515" s="1"/>
      <c r="C515" s="3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6"/>
      <c r="B516" s="1"/>
      <c r="C516" s="3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6"/>
      <c r="B517" s="1"/>
      <c r="C517" s="3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6"/>
      <c r="B518" s="1"/>
      <c r="C518" s="3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6"/>
      <c r="B519" s="1"/>
      <c r="C519" s="3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6"/>
      <c r="B520" s="1"/>
      <c r="C520" s="3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6"/>
      <c r="B521" s="1"/>
      <c r="C521" s="3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6"/>
      <c r="B522" s="1"/>
      <c r="C522" s="3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6"/>
      <c r="B523" s="1"/>
      <c r="C523" s="3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6"/>
      <c r="B524" s="1"/>
      <c r="C524" s="3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6"/>
      <c r="B525" s="1"/>
      <c r="C525" s="3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6"/>
      <c r="B526" s="1"/>
      <c r="C526" s="3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6"/>
      <c r="B527" s="1"/>
      <c r="C527" s="3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6"/>
      <c r="B528" s="1"/>
      <c r="C528" s="3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6"/>
      <c r="B529" s="1"/>
      <c r="C529" s="3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6"/>
      <c r="B530" s="1"/>
      <c r="C530" s="3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6"/>
      <c r="B531" s="1"/>
      <c r="C531" s="3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6"/>
      <c r="B532" s="1"/>
      <c r="C532" s="3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6"/>
      <c r="B533" s="1"/>
      <c r="C533" s="3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6"/>
      <c r="B534" s="1"/>
      <c r="C534" s="3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6"/>
      <c r="B535" s="1"/>
      <c r="C535" s="3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6"/>
      <c r="B536" s="1"/>
      <c r="C536" s="3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6"/>
      <c r="B537" s="1"/>
      <c r="C537" s="3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6"/>
      <c r="B538" s="1"/>
      <c r="C538" s="3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6"/>
      <c r="B539" s="1"/>
      <c r="C539" s="3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6"/>
      <c r="B540" s="1"/>
      <c r="C540" s="3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6"/>
      <c r="B541" s="1"/>
      <c r="C541" s="3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6"/>
      <c r="B542" s="1"/>
      <c r="C542" s="3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6"/>
      <c r="B543" s="1"/>
      <c r="C543" s="3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6"/>
      <c r="B544" s="1"/>
      <c r="C544" s="3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6"/>
      <c r="B545" s="1"/>
      <c r="C545" s="3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6"/>
      <c r="B546" s="1"/>
      <c r="C546" s="3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6"/>
      <c r="B547" s="1"/>
      <c r="C547" s="3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6"/>
      <c r="B548" s="1"/>
      <c r="C548" s="3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6"/>
      <c r="B549" s="1"/>
      <c r="C549" s="3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6"/>
      <c r="B550" s="1"/>
      <c r="C550" s="3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6"/>
      <c r="B551" s="1"/>
      <c r="C551" s="3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6"/>
      <c r="B552" s="1"/>
      <c r="C552" s="3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6"/>
      <c r="B553" s="1"/>
      <c r="C553" s="3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6"/>
      <c r="B554" s="1"/>
      <c r="C554" s="3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6"/>
      <c r="B555" s="1"/>
      <c r="C555" s="3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6"/>
      <c r="B556" s="1"/>
      <c r="C556" s="3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6"/>
      <c r="B557" s="1"/>
      <c r="C557" s="3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6"/>
      <c r="B558" s="1"/>
      <c r="C558" s="3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6"/>
      <c r="B559" s="1"/>
      <c r="C559" s="3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6"/>
      <c r="B560" s="1"/>
      <c r="C560" s="3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6"/>
      <c r="B561" s="1"/>
      <c r="C561" s="3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6"/>
      <c r="B562" s="1"/>
      <c r="C562" s="3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6"/>
      <c r="B563" s="1"/>
      <c r="C563" s="3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6"/>
      <c r="B564" s="1"/>
      <c r="C564" s="3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6"/>
      <c r="B565" s="1"/>
      <c r="C565" s="3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6"/>
      <c r="B566" s="1"/>
      <c r="C566" s="3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6"/>
      <c r="B567" s="1"/>
      <c r="C567" s="3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6"/>
      <c r="B568" s="1"/>
      <c r="C568" s="3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6"/>
      <c r="B569" s="1"/>
      <c r="C569" s="3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6"/>
      <c r="B570" s="1"/>
      <c r="C570" s="3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6"/>
      <c r="B571" s="1"/>
      <c r="C571" s="3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7:26" ht="15.75" customHeight="1" x14ac:dyDescent="0.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7:26" ht="15.75" customHeight="1" x14ac:dyDescent="0.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7:26" ht="15.75" customHeight="1" x14ac:dyDescent="0.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7:26" ht="15.75" customHeight="1" x14ac:dyDescent="0.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7:26" ht="15.75" customHeight="1" x14ac:dyDescent="0.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7:26" ht="15.75" customHeight="1" x14ac:dyDescent="0.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7:26" ht="15.75" customHeight="1" x14ac:dyDescent="0.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7:26" ht="15.75" customHeight="1" x14ac:dyDescent="0.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7:26" ht="15.75" customHeight="1" x14ac:dyDescent="0.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7:26" ht="15.75" customHeight="1" x14ac:dyDescent="0.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7:26" ht="15.75" customHeight="1" x14ac:dyDescent="0.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7:26" ht="15.75" customHeight="1" x14ac:dyDescent="0.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7:26" ht="15.75" customHeight="1" x14ac:dyDescent="0.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7:26" ht="15.75" customHeight="1" x14ac:dyDescent="0.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7:26" ht="15.75" customHeight="1" x14ac:dyDescent="0.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7:26" ht="15.75" customHeight="1" x14ac:dyDescent="0.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7:26" ht="15.75" customHeight="1" x14ac:dyDescent="0.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7:26" ht="15.75" customHeight="1" x14ac:dyDescent="0.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7:26" ht="15.75" customHeight="1" x14ac:dyDescent="0.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7:26" ht="15.75" customHeight="1" x14ac:dyDescent="0.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7:26" ht="15.75" customHeight="1" x14ac:dyDescent="0.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7:26" ht="15.75" customHeight="1" x14ac:dyDescent="0.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7:26" ht="15.75" customHeight="1" x14ac:dyDescent="0.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7:26" ht="15.75" customHeight="1" x14ac:dyDescent="0.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7:26" ht="15.75" customHeight="1" x14ac:dyDescent="0.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7:26" ht="15.75" customHeight="1" x14ac:dyDescent="0.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7:26" ht="15.75" customHeight="1" x14ac:dyDescent="0.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7:26" ht="15.75" customHeight="1" x14ac:dyDescent="0.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7:26" ht="15.75" customHeight="1" x14ac:dyDescent="0.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7:26" ht="15.75" customHeight="1" x14ac:dyDescent="0.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7:26" ht="15.75" customHeight="1" x14ac:dyDescent="0.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7:26" ht="15.75" customHeight="1" x14ac:dyDescent="0.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7:26" ht="15.75" customHeight="1" x14ac:dyDescent="0.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7:26" ht="15.75" customHeight="1" x14ac:dyDescent="0.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7:26" ht="15.75" customHeight="1" x14ac:dyDescent="0.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7:26" ht="15.75" customHeight="1" x14ac:dyDescent="0.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7:26" ht="15.75" customHeight="1" x14ac:dyDescent="0.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7:26" ht="15.75" customHeight="1" x14ac:dyDescent="0.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7:26" ht="15.75" customHeight="1" x14ac:dyDescent="0.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7:26" ht="15.75" customHeight="1" x14ac:dyDescent="0.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7:26" ht="15.75" customHeight="1" x14ac:dyDescent="0.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7:26" ht="15.75" customHeight="1" x14ac:dyDescent="0.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7:26" ht="15.75" customHeight="1" x14ac:dyDescent="0.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7:26" ht="15.75" customHeight="1" x14ac:dyDescent="0.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7:26" ht="15.75" customHeight="1" x14ac:dyDescent="0.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7:26" ht="15.75" customHeight="1" x14ac:dyDescent="0.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7:26" ht="15.75" customHeight="1" x14ac:dyDescent="0.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7:26" ht="15.75" customHeight="1" x14ac:dyDescent="0.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7:26" ht="15.75" customHeight="1" x14ac:dyDescent="0.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7:26" ht="15.75" customHeight="1" x14ac:dyDescent="0.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7:26" ht="15.75" customHeight="1" x14ac:dyDescent="0.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7:26" ht="15.75" customHeight="1" x14ac:dyDescent="0.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7:26" ht="15.75" customHeight="1" x14ac:dyDescent="0.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7:26" ht="15.75" customHeight="1" x14ac:dyDescent="0.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7:26" ht="15.75" customHeight="1" x14ac:dyDescent="0.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7:26" ht="15.75" customHeight="1" x14ac:dyDescent="0.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7:26" ht="15.75" customHeight="1" x14ac:dyDescent="0.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7:26" ht="15.75" customHeight="1" x14ac:dyDescent="0.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7:26" ht="15.75" customHeight="1" x14ac:dyDescent="0.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7:26" ht="15.75" customHeight="1" x14ac:dyDescent="0.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7:26" ht="15.75" customHeight="1" x14ac:dyDescent="0.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7:26" ht="15.75" customHeight="1" x14ac:dyDescent="0.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7:26" ht="15.75" customHeight="1" x14ac:dyDescent="0.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7:26" ht="15.75" customHeight="1" x14ac:dyDescent="0.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7:26" ht="15.75" customHeight="1" x14ac:dyDescent="0.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7:26" ht="15.75" customHeight="1" x14ac:dyDescent="0.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7:26" ht="15.75" customHeight="1" x14ac:dyDescent="0.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7:26" ht="15.75" customHeight="1" x14ac:dyDescent="0.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7:26" ht="15.75" customHeight="1" x14ac:dyDescent="0.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7:26" ht="15.75" customHeight="1" x14ac:dyDescent="0.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7:26" ht="15.75" customHeight="1" x14ac:dyDescent="0.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7:26" ht="15.75" customHeight="1" x14ac:dyDescent="0.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7:26" ht="15.75" customHeight="1" x14ac:dyDescent="0.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7:26" ht="15.75" customHeight="1" x14ac:dyDescent="0.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7:26" ht="15.75" customHeight="1" x14ac:dyDescent="0.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7:26" ht="15.75" customHeight="1" x14ac:dyDescent="0.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7:26" ht="15.75" customHeight="1" x14ac:dyDescent="0.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7:26" ht="15.75" customHeight="1" x14ac:dyDescent="0.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7:26" ht="15.75" customHeight="1" x14ac:dyDescent="0.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7:26" ht="15.75" customHeight="1" x14ac:dyDescent="0.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7:26" ht="15.75" customHeight="1" x14ac:dyDescent="0.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7:26" ht="15.75" customHeight="1" x14ac:dyDescent="0.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7:26" ht="15.75" customHeight="1" x14ac:dyDescent="0.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7:26" ht="15.75" customHeight="1" x14ac:dyDescent="0.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7:26" ht="15.75" customHeight="1" x14ac:dyDescent="0.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7:26" ht="15.75" customHeight="1" x14ac:dyDescent="0.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7:26" ht="15.75" customHeight="1" x14ac:dyDescent="0.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7:26" ht="15.75" customHeight="1" x14ac:dyDescent="0.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7:26" ht="15.75" customHeight="1" x14ac:dyDescent="0.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7:26" ht="15.75" customHeight="1" x14ac:dyDescent="0.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7:26" ht="15.75" customHeight="1" x14ac:dyDescent="0.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7:26" ht="15.75" customHeight="1" x14ac:dyDescent="0.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7:26" ht="15.75" customHeight="1" x14ac:dyDescent="0.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7:26" ht="15.75" customHeight="1" x14ac:dyDescent="0.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7:26" ht="15.75" customHeight="1" x14ac:dyDescent="0.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7:26" ht="15.75" customHeight="1" x14ac:dyDescent="0.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7:26" ht="15.75" customHeight="1" x14ac:dyDescent="0.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7:26" ht="15.75" customHeight="1" x14ac:dyDescent="0.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7:26" ht="15.75" customHeight="1" x14ac:dyDescent="0.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7:26" ht="15.75" customHeight="1" x14ac:dyDescent="0.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7:26" ht="15.75" customHeight="1" x14ac:dyDescent="0.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7:26" ht="15.75" customHeight="1" x14ac:dyDescent="0.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7:26" ht="15.75" customHeight="1" x14ac:dyDescent="0.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7:26" ht="15.75" customHeight="1" x14ac:dyDescent="0.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7:26" ht="15.75" customHeight="1" x14ac:dyDescent="0.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7:26" ht="15.75" customHeight="1" x14ac:dyDescent="0.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7:26" ht="15.75" customHeight="1" x14ac:dyDescent="0.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7:26" ht="15.75" customHeight="1" x14ac:dyDescent="0.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7:26" ht="15.75" customHeight="1" x14ac:dyDescent="0.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7:26" ht="15.75" customHeight="1" x14ac:dyDescent="0.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7:26" ht="15.75" customHeight="1" x14ac:dyDescent="0.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7:26" ht="15.75" customHeight="1" x14ac:dyDescent="0.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7:26" ht="15.75" customHeight="1" x14ac:dyDescent="0.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7:26" ht="15.75" customHeight="1" x14ac:dyDescent="0.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7:26" ht="15.75" customHeight="1" x14ac:dyDescent="0.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7:26" ht="15.75" customHeight="1" x14ac:dyDescent="0.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7:26" ht="15.75" customHeight="1" x14ac:dyDescent="0.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7:26" ht="15.75" customHeight="1" x14ac:dyDescent="0.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7:26" ht="15.75" customHeight="1" x14ac:dyDescent="0.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7:26" ht="15.75" customHeight="1" x14ac:dyDescent="0.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7:26" ht="15.75" customHeight="1" x14ac:dyDescent="0.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7:26" ht="15.75" customHeight="1" x14ac:dyDescent="0.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7:26" ht="15.75" customHeight="1" x14ac:dyDescent="0.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7:26" ht="15.75" customHeight="1" x14ac:dyDescent="0.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7:26" ht="15.75" customHeight="1" x14ac:dyDescent="0.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7:26" ht="15.75" customHeight="1" x14ac:dyDescent="0.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7:26" ht="15.75" customHeight="1" x14ac:dyDescent="0.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7:26" ht="15.75" customHeight="1" x14ac:dyDescent="0.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7:26" ht="15.75" customHeight="1" x14ac:dyDescent="0.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7:26" ht="15.75" customHeight="1" x14ac:dyDescent="0.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7:26" ht="15.75" customHeight="1" x14ac:dyDescent="0.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7:26" ht="15.75" customHeight="1" x14ac:dyDescent="0.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7:26" ht="15.75" customHeight="1" x14ac:dyDescent="0.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7:26" ht="15.75" customHeight="1" x14ac:dyDescent="0.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7:26" ht="15.75" customHeight="1" x14ac:dyDescent="0.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7:26" ht="15.75" customHeight="1" x14ac:dyDescent="0.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7:26" ht="15.75" customHeight="1" x14ac:dyDescent="0.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7:26" ht="15.75" customHeight="1" x14ac:dyDescent="0.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7:26" ht="15.75" customHeight="1" x14ac:dyDescent="0.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7:26" ht="15.75" customHeight="1" x14ac:dyDescent="0.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7:26" ht="15.75" customHeight="1" x14ac:dyDescent="0.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7:26" ht="15.75" customHeight="1" x14ac:dyDescent="0.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7:26" ht="15.75" customHeight="1" x14ac:dyDescent="0.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7:26" ht="15.75" customHeight="1" x14ac:dyDescent="0.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7:26" ht="15.75" customHeight="1" x14ac:dyDescent="0.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7:26" ht="15.75" customHeight="1" x14ac:dyDescent="0.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7:26" ht="15.75" customHeight="1" x14ac:dyDescent="0.25"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7:26" ht="15.75" customHeight="1" x14ac:dyDescent="0.25"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7:26" ht="15.75" customHeight="1" x14ac:dyDescent="0.25"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7:26" ht="15.75" customHeight="1" x14ac:dyDescent="0.25"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7:26" ht="15.75" customHeight="1" x14ac:dyDescent="0.25"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7:26" ht="15.75" customHeight="1" x14ac:dyDescent="0.25"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7:26" ht="15.75" customHeight="1" x14ac:dyDescent="0.25"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7:26" ht="15.75" customHeight="1" x14ac:dyDescent="0.25"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7:26" ht="15.75" customHeight="1" x14ac:dyDescent="0.25"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7:26" ht="15.75" customHeight="1" x14ac:dyDescent="0.25"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7:26" ht="15.75" customHeight="1" x14ac:dyDescent="0.25"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7:26" ht="15.75" customHeight="1" x14ac:dyDescent="0.25"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7:26" ht="15.75" customHeight="1" x14ac:dyDescent="0.25"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7:26" ht="15.75" customHeight="1" x14ac:dyDescent="0.25"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7:26" ht="15.75" customHeight="1" x14ac:dyDescent="0.25"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7:26" ht="15.75" customHeight="1" x14ac:dyDescent="0.25"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7:26" ht="15.75" customHeight="1" x14ac:dyDescent="0.25"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7:26" ht="15.75" customHeight="1" x14ac:dyDescent="0.25"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7:26" ht="15.75" customHeight="1" x14ac:dyDescent="0.25"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7:26" ht="15.75" customHeight="1" x14ac:dyDescent="0.25"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7:26" ht="15.75" customHeight="1" x14ac:dyDescent="0.25"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7:26" ht="15.75" customHeight="1" x14ac:dyDescent="0.25"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7:26" ht="15.75" customHeight="1" x14ac:dyDescent="0.25"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7:26" ht="15.75" customHeight="1" x14ac:dyDescent="0.25"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7:26" ht="15.75" customHeight="1" x14ac:dyDescent="0.25"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7:26" ht="15.75" customHeight="1" x14ac:dyDescent="0.25"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7:26" ht="15.75" customHeight="1" x14ac:dyDescent="0.25"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7:26" ht="15.75" customHeight="1" x14ac:dyDescent="0.25"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7:26" ht="15.75" customHeight="1" x14ac:dyDescent="0.25"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7:26" ht="15.75" customHeight="1" x14ac:dyDescent="0.25"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7:26" ht="15.75" customHeight="1" x14ac:dyDescent="0.25"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7:26" ht="15.75" customHeight="1" x14ac:dyDescent="0.25"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7:26" ht="15.75" customHeight="1" x14ac:dyDescent="0.25"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7:26" ht="15.75" customHeight="1" x14ac:dyDescent="0.25"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7:26" ht="15.75" customHeight="1" x14ac:dyDescent="0.25"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7:26" ht="15.75" customHeight="1" x14ac:dyDescent="0.25"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7:26" ht="15.75" customHeight="1" x14ac:dyDescent="0.25"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7:26" ht="15.75" customHeight="1" x14ac:dyDescent="0.25"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7:26" ht="15.75" customHeight="1" x14ac:dyDescent="0.25"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7:26" ht="15.75" customHeight="1" x14ac:dyDescent="0.25"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7:26" ht="15.75" customHeight="1" x14ac:dyDescent="0.25"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7:26" ht="15.75" customHeight="1" x14ac:dyDescent="0.25"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7:26" ht="15.75" customHeight="1" x14ac:dyDescent="0.25"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7:26" ht="15.75" customHeight="1" x14ac:dyDescent="0.25"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7:26" ht="15.75" customHeight="1" x14ac:dyDescent="0.25"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7:26" ht="15.75" customHeight="1" x14ac:dyDescent="0.25"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7:26" ht="15.75" customHeight="1" x14ac:dyDescent="0.25"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7:26" ht="15.75" customHeight="1" x14ac:dyDescent="0.25"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7:26" ht="15.75" customHeight="1" x14ac:dyDescent="0.25"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7:26" ht="15.75" customHeight="1" x14ac:dyDescent="0.25"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7:26" ht="15.75" customHeight="1" x14ac:dyDescent="0.25"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7:26" ht="15.75" customHeight="1" x14ac:dyDescent="0.25"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7:26" ht="15.75" customHeight="1" x14ac:dyDescent="0.25"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7:26" ht="15.75" customHeight="1" x14ac:dyDescent="0.25"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7:26" ht="15.75" customHeight="1" x14ac:dyDescent="0.25"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7:26" ht="15.75" customHeight="1" x14ac:dyDescent="0.25"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7:26" ht="15.75" customHeight="1" x14ac:dyDescent="0.25"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7:26" ht="15.75" customHeight="1" x14ac:dyDescent="0.25"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7:26" ht="15.75" customHeight="1" x14ac:dyDescent="0.25"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7:26" ht="15.75" customHeight="1" x14ac:dyDescent="0.25"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7:26" ht="15.75" customHeight="1" x14ac:dyDescent="0.25"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7:26" ht="15.75" customHeight="1" x14ac:dyDescent="0.25"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7:26" ht="15.75" customHeight="1" x14ac:dyDescent="0.25"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7:26" ht="15.75" customHeight="1" x14ac:dyDescent="0.25"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7:26" ht="15.75" customHeight="1" x14ac:dyDescent="0.25"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7:26" ht="15.75" customHeight="1" x14ac:dyDescent="0.25"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7:26" ht="15.75" customHeight="1" x14ac:dyDescent="0.25"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7:26" ht="15.75" customHeight="1" x14ac:dyDescent="0.25"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7:26" ht="15.75" customHeight="1" x14ac:dyDescent="0.25"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7:26" ht="15.75" customHeight="1" x14ac:dyDescent="0.25"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7:26" ht="15.75" customHeight="1" x14ac:dyDescent="0.25"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7:26" ht="15.75" customHeight="1" x14ac:dyDescent="0.25"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7:26" ht="15.75" customHeight="1" x14ac:dyDescent="0.25"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7:26" ht="15.75" customHeight="1" x14ac:dyDescent="0.25"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7:26" ht="15.75" customHeight="1" x14ac:dyDescent="0.25"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7:26" ht="15.75" customHeight="1" x14ac:dyDescent="0.25"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7:26" ht="15.75" customHeight="1" x14ac:dyDescent="0.25"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7:26" ht="15.75" customHeight="1" x14ac:dyDescent="0.25"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7:26" ht="15.75" customHeight="1" x14ac:dyDescent="0.25"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7:26" ht="15.75" customHeight="1" x14ac:dyDescent="0.25"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7:26" ht="15.75" customHeight="1" x14ac:dyDescent="0.25"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7:26" ht="15.75" customHeight="1" x14ac:dyDescent="0.25"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7:26" ht="15.75" customHeight="1" x14ac:dyDescent="0.25"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7:26" ht="15.75" customHeight="1" x14ac:dyDescent="0.25"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7:26" ht="15.75" customHeight="1" x14ac:dyDescent="0.25"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7:26" ht="15.75" customHeight="1" x14ac:dyDescent="0.25"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7:26" ht="15.75" customHeight="1" x14ac:dyDescent="0.25"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7:26" ht="15.75" customHeight="1" x14ac:dyDescent="0.25"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7:26" ht="15.75" customHeight="1" x14ac:dyDescent="0.25"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7:26" ht="15.75" customHeight="1" x14ac:dyDescent="0.25"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7:26" ht="15.75" customHeight="1" x14ac:dyDescent="0.25"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7:26" ht="15.75" customHeight="1" x14ac:dyDescent="0.25"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7:26" ht="15.75" customHeight="1" x14ac:dyDescent="0.25"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7:26" ht="15.75" customHeight="1" x14ac:dyDescent="0.25"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7:26" ht="15.75" customHeight="1" x14ac:dyDescent="0.25"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7:26" ht="15.75" customHeight="1" x14ac:dyDescent="0.25"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7:26" ht="15.75" customHeight="1" x14ac:dyDescent="0.25"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7:26" ht="15.75" customHeight="1" x14ac:dyDescent="0.25"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7:26" ht="15.75" customHeight="1" x14ac:dyDescent="0.25"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7:26" ht="15.75" customHeight="1" x14ac:dyDescent="0.25"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7:26" ht="15.75" customHeight="1" x14ac:dyDescent="0.25"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7:26" ht="15.75" customHeight="1" x14ac:dyDescent="0.25"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7:26" ht="15.75" customHeight="1" x14ac:dyDescent="0.25"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7:26" ht="15.75" customHeight="1" x14ac:dyDescent="0.25"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7:26" ht="15.75" customHeight="1" x14ac:dyDescent="0.25"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7:26" ht="15.75" customHeight="1" x14ac:dyDescent="0.25"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7:26" ht="15.75" customHeight="1" x14ac:dyDescent="0.25"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7:26" ht="15.75" customHeight="1" x14ac:dyDescent="0.25"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7:26" ht="15.75" customHeight="1" x14ac:dyDescent="0.25"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7:26" ht="15.75" customHeight="1" x14ac:dyDescent="0.25"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7:26" ht="15.75" customHeight="1" x14ac:dyDescent="0.25"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7:26" ht="15.75" customHeight="1" x14ac:dyDescent="0.25"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7:26" ht="15.75" customHeight="1" x14ac:dyDescent="0.25"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7:26" ht="15.75" customHeight="1" x14ac:dyDescent="0.25"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7:26" ht="15.75" customHeight="1" x14ac:dyDescent="0.25"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7:26" ht="15.75" customHeight="1" x14ac:dyDescent="0.25"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7:26" ht="15.75" customHeight="1" x14ac:dyDescent="0.25"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7:26" ht="15.75" customHeight="1" x14ac:dyDescent="0.25"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7:26" ht="15.75" customHeight="1" x14ac:dyDescent="0.25"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7:26" ht="15.75" customHeight="1" x14ac:dyDescent="0.25"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7:26" ht="15.75" customHeight="1" x14ac:dyDescent="0.25"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7:26" ht="15.75" customHeight="1" x14ac:dyDescent="0.25"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7:26" ht="15.75" customHeight="1" x14ac:dyDescent="0.25"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7:26" ht="15.75" customHeight="1" x14ac:dyDescent="0.25"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7:26" ht="15.75" customHeight="1" x14ac:dyDescent="0.25"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7:26" ht="15.75" customHeight="1" x14ac:dyDescent="0.25"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7:26" ht="15.75" customHeight="1" x14ac:dyDescent="0.25"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7:26" ht="15.75" customHeight="1" x14ac:dyDescent="0.25"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7:26" ht="15.75" customHeight="1" x14ac:dyDescent="0.25"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7:26" ht="15.75" customHeight="1" x14ac:dyDescent="0.25"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7:26" ht="15.75" customHeight="1" x14ac:dyDescent="0.25"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7:26" ht="15.75" customHeight="1" x14ac:dyDescent="0.25"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7:26" ht="15.75" customHeight="1" x14ac:dyDescent="0.25"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7:26" ht="15.75" customHeight="1" x14ac:dyDescent="0.25"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7:26" ht="15.75" customHeight="1" x14ac:dyDescent="0.25"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7:26" ht="15.75" customHeight="1" x14ac:dyDescent="0.25"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7:26" ht="15.75" customHeight="1" x14ac:dyDescent="0.25"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7:26" ht="15.75" customHeight="1" x14ac:dyDescent="0.25"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7:26" ht="15.75" customHeight="1" x14ac:dyDescent="0.25"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7:26" ht="15.75" customHeight="1" x14ac:dyDescent="0.25"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7:26" ht="15.75" customHeight="1" x14ac:dyDescent="0.25"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7:26" ht="15.75" customHeight="1" x14ac:dyDescent="0.25"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7:26" ht="15.75" customHeight="1" x14ac:dyDescent="0.25"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7:26" ht="15.75" customHeight="1" x14ac:dyDescent="0.25"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7:26" ht="15.75" customHeight="1" x14ac:dyDescent="0.25"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7:26" ht="15.75" customHeight="1" x14ac:dyDescent="0.25"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7:26" ht="15.75" customHeight="1" x14ac:dyDescent="0.25"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7:26" ht="15.75" customHeight="1" x14ac:dyDescent="0.25"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7:26" ht="15.75" customHeight="1" x14ac:dyDescent="0.25"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7:26" ht="15.75" customHeight="1" x14ac:dyDescent="0.25"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7:26" ht="15.75" customHeight="1" x14ac:dyDescent="0.25"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7:26" ht="15.75" customHeight="1" x14ac:dyDescent="0.25"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7:26" ht="15.75" customHeight="1" x14ac:dyDescent="0.25"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7:26" ht="15.75" customHeight="1" x14ac:dyDescent="0.25"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7:26" ht="15.75" customHeight="1" x14ac:dyDescent="0.25"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7:26" ht="15.75" customHeight="1" x14ac:dyDescent="0.25"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7:26" ht="15.75" customHeight="1" x14ac:dyDescent="0.25"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7:26" ht="15.75" customHeight="1" x14ac:dyDescent="0.25"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7:26" ht="15.75" customHeight="1" x14ac:dyDescent="0.25"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7:26" ht="15.75" customHeight="1" x14ac:dyDescent="0.25"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7:26" ht="15.75" customHeight="1" x14ac:dyDescent="0.25"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7:26" ht="15.75" customHeight="1" x14ac:dyDescent="0.25"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7:26" ht="15.75" customHeight="1" x14ac:dyDescent="0.25"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7:26" ht="15.75" customHeight="1" x14ac:dyDescent="0.25"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7:26" ht="15.75" customHeight="1" x14ac:dyDescent="0.25"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7:26" ht="15.75" customHeight="1" x14ac:dyDescent="0.25"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7:26" ht="15.75" customHeight="1" x14ac:dyDescent="0.25"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7:26" ht="15.75" customHeight="1" x14ac:dyDescent="0.25"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7:26" ht="15.75" customHeight="1" x14ac:dyDescent="0.25"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7:26" ht="15.75" customHeight="1" x14ac:dyDescent="0.25"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7:26" ht="15.75" customHeight="1" x14ac:dyDescent="0.25"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7:26" ht="15.75" customHeight="1" x14ac:dyDescent="0.25"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7:26" ht="15.75" customHeight="1" x14ac:dyDescent="0.25"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7:26" ht="15.75" customHeight="1" x14ac:dyDescent="0.25"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7:26" ht="15.75" customHeight="1" x14ac:dyDescent="0.25"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7:26" ht="15.75" customHeight="1" x14ac:dyDescent="0.25"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</sheetData>
  <dataConsolidate topLabels="1" link="1">
    <dataRefs count="3">
      <dataRef ref="B2:B12" sheet="CHEM1101" r:id="rId1"/>
      <dataRef ref="C2:C18" sheet="MATH1014" r:id="rId2"/>
      <dataRef ref="B2:B25" sheet="PHYS1801" r:id="rId3"/>
    </dataRefs>
  </dataConsolidate>
  <phoneticPr fontId="11" type="noConversion"/>
  <conditionalFormatting sqref="A1:A1048576">
    <cfRule type="iconSet" priority="47">
      <iconSet>
        <cfvo type="percent" val="0"/>
        <cfvo type="num" val="0"/>
        <cfvo type="num" val="1"/>
      </iconSet>
    </cfRule>
  </conditionalFormatting>
  <conditionalFormatting sqref="D3:D98">
    <cfRule type="cellIs" dxfId="18" priority="1" operator="lessThan">
      <formula>TODAY()</formula>
    </cfRule>
    <cfRule type="timePeriod" dxfId="17" priority="7" timePeriod="today">
      <formula>FLOOR(D3,1)=TODAY()</formula>
    </cfRule>
    <cfRule type="cellIs" dxfId="16" priority="45" operator="lessThanOrEqual">
      <formula>TODAY() +4</formula>
    </cfRule>
    <cfRule type="expression" dxfId="15" priority="46">
      <formula>AND(D3&gt;TODAY(), D3-TODAY()&gt;=WEEKDAY(D3), D3-TODAY()&lt;WEEKDAY(D3)+7)</formula>
    </cfRule>
    <cfRule type="containsBlanks" dxfId="14" priority="48">
      <formula>LEN(TRIM(D3))=0</formula>
    </cfRule>
  </conditionalFormatting>
  <conditionalFormatting sqref="D2:D98">
    <cfRule type="colorScale" priority="132">
      <colorScale>
        <cfvo type="min"/>
        <cfvo type="max"/>
        <color rgb="FFCBA9E5"/>
        <color rgb="FFFF576B"/>
      </colorScale>
    </cfRule>
  </conditionalFormatting>
  <dataValidations count="3">
    <dataValidation type="list" allowBlank="1" showDropDown="1" showErrorMessage="1" sqref="B2" xr:uid="{00000000-0002-0000-0000-000002000000}">
      <formula1>"ENG1101,EECS1011,PHYS1800,MATH1013,MATH1025,Course"</formula1>
    </dataValidation>
    <dataValidation type="list" allowBlank="1" showErrorMessage="1" sqref="A1 A99:A1048576" xr:uid="{9C4FBB1C-F402-4EB4-8A93-E9817C033C8B}">
      <formula1>"-1,0,1"</formula1>
    </dataValidation>
    <dataValidation operator="greaterThanOrEqual" allowBlank="1" showErrorMessage="1" sqref="D3:D98" xr:uid="{00000000-0002-0000-0000-000001000000}"/>
  </dataValidations>
  <pageMargins left="0.7" right="0.7" top="0.75" bottom="0.75" header="0" footer="0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998"/>
  <sheetViews>
    <sheetView tabSelected="1" zoomScale="145" zoomScaleNormal="145" workbookViewId="0"/>
  </sheetViews>
  <sheetFormatPr defaultColWidth="12.625" defaultRowHeight="15" customHeight="1" x14ac:dyDescent="0.2"/>
  <cols>
    <col min="1" max="1" width="10" bestFit="1" customWidth="1"/>
    <col min="2" max="2" width="18" bestFit="1" customWidth="1"/>
    <col min="3" max="3" width="10.25" bestFit="1" customWidth="1"/>
    <col min="4" max="4" width="10.125" customWidth="1"/>
    <col min="5" max="5" width="11.125" customWidth="1"/>
    <col min="6" max="6" width="7.625" customWidth="1"/>
    <col min="7" max="7" width="7" bestFit="1" customWidth="1"/>
    <col min="8" max="8" width="11.25" customWidth="1"/>
    <col min="9" max="9" width="6.625" customWidth="1"/>
    <col min="10" max="10" width="5.625" customWidth="1"/>
    <col min="11" max="25" width="7.625" customWidth="1"/>
  </cols>
  <sheetData>
    <row r="1" spans="1:12" ht="14.25" x14ac:dyDescent="0.2">
      <c r="A1" s="44"/>
    </row>
    <row r="2" spans="1:12" x14ac:dyDescent="0.25">
      <c r="B2" s="3" t="s">
        <v>4</v>
      </c>
      <c r="C2" s="1" t="s">
        <v>23</v>
      </c>
      <c r="D2" s="3" t="s">
        <v>24</v>
      </c>
      <c r="E2" s="3" t="s">
        <v>25</v>
      </c>
      <c r="F2" s="3" t="s">
        <v>26</v>
      </c>
      <c r="G2" t="s">
        <v>54</v>
      </c>
      <c r="H2" s="3"/>
      <c r="I2" s="1"/>
      <c r="J2" s="3"/>
      <c r="K2" s="3"/>
      <c r="L2" s="3"/>
    </row>
    <row r="3" spans="1:12" x14ac:dyDescent="0.25">
      <c r="B3" s="3"/>
      <c r="C3" s="11"/>
      <c r="D3" s="5"/>
      <c r="E3" s="7">
        <f t="shared" ref="E3:E15" si="0">(C3*D3)</f>
        <v>0</v>
      </c>
      <c r="F3" s="7">
        <f t="shared" ref="F3:F15" si="1">IF(D3="", ,C3 )</f>
        <v>0</v>
      </c>
      <c r="H3" s="3"/>
      <c r="I3" s="8"/>
      <c r="J3" s="5"/>
      <c r="K3" s="7"/>
      <c r="L3" s="7"/>
    </row>
    <row r="4" spans="1:12" x14ac:dyDescent="0.25">
      <c r="B4" s="3"/>
      <c r="C4" s="11"/>
      <c r="D4" s="5"/>
      <c r="E4" s="7">
        <f t="shared" si="0"/>
        <v>0</v>
      </c>
      <c r="F4" s="7">
        <f t="shared" si="1"/>
        <v>0</v>
      </c>
      <c r="H4" s="3"/>
      <c r="I4" s="8"/>
      <c r="J4" s="5"/>
      <c r="K4" s="7"/>
      <c r="L4" s="7"/>
    </row>
    <row r="5" spans="1:12" x14ac:dyDescent="0.25">
      <c r="B5" s="3"/>
      <c r="C5" s="11"/>
      <c r="D5" s="5"/>
      <c r="E5" s="7">
        <f t="shared" si="0"/>
        <v>0</v>
      </c>
      <c r="F5" s="7">
        <f t="shared" si="1"/>
        <v>0</v>
      </c>
      <c r="H5" s="3"/>
      <c r="I5" s="8"/>
      <c r="J5" s="5"/>
      <c r="K5" s="7"/>
      <c r="L5" s="7"/>
    </row>
    <row r="6" spans="1:12" x14ac:dyDescent="0.25">
      <c r="B6" s="3"/>
      <c r="C6" s="11"/>
      <c r="D6" s="5"/>
      <c r="E6" s="7">
        <f t="shared" si="0"/>
        <v>0</v>
      </c>
      <c r="F6" s="7">
        <f t="shared" si="1"/>
        <v>0</v>
      </c>
      <c r="H6" s="3"/>
      <c r="I6" s="8"/>
      <c r="J6" s="5"/>
      <c r="K6" s="7"/>
      <c r="L6" s="7"/>
    </row>
    <row r="7" spans="1:12" x14ac:dyDescent="0.25">
      <c r="B7" s="3"/>
      <c r="C7" s="11"/>
      <c r="D7" s="5"/>
      <c r="E7" s="7">
        <f t="shared" si="0"/>
        <v>0</v>
      </c>
      <c r="F7" s="7">
        <f t="shared" si="1"/>
        <v>0</v>
      </c>
      <c r="H7" s="3"/>
      <c r="I7" s="8"/>
      <c r="J7" s="5"/>
      <c r="K7" s="7"/>
      <c r="L7" s="7"/>
    </row>
    <row r="8" spans="1:12" x14ac:dyDescent="0.25">
      <c r="B8" s="3"/>
      <c r="C8" s="11"/>
      <c r="D8" s="5"/>
      <c r="E8" s="7">
        <f t="shared" si="0"/>
        <v>0</v>
      </c>
      <c r="F8" s="7">
        <f t="shared" si="1"/>
        <v>0</v>
      </c>
      <c r="H8" s="3"/>
      <c r="I8" s="9"/>
      <c r="J8" s="5"/>
      <c r="K8" s="7"/>
      <c r="L8" s="7"/>
    </row>
    <row r="9" spans="1:12" x14ac:dyDescent="0.25">
      <c r="B9" s="3"/>
      <c r="C9" s="11"/>
      <c r="D9" s="5"/>
      <c r="E9" s="7">
        <f t="shared" si="0"/>
        <v>0</v>
      </c>
      <c r="F9" s="7">
        <f t="shared" si="1"/>
        <v>0</v>
      </c>
      <c r="H9" s="3"/>
      <c r="I9" s="9"/>
      <c r="J9" s="5"/>
      <c r="K9" s="7"/>
      <c r="L9" s="7"/>
    </row>
    <row r="10" spans="1:12" x14ac:dyDescent="0.25">
      <c r="B10" s="3"/>
      <c r="C10" s="11"/>
      <c r="D10" s="5"/>
      <c r="E10" s="7">
        <f t="shared" si="0"/>
        <v>0</v>
      </c>
      <c r="F10" s="7">
        <f t="shared" si="1"/>
        <v>0</v>
      </c>
      <c r="H10" s="3"/>
      <c r="I10" s="9"/>
      <c r="J10" s="10"/>
      <c r="K10" s="7"/>
      <c r="L10" s="7"/>
    </row>
    <row r="11" spans="1:12" x14ac:dyDescent="0.25">
      <c r="B11" s="3"/>
      <c r="C11" s="11"/>
      <c r="D11" s="5"/>
      <c r="E11" s="7">
        <f t="shared" si="0"/>
        <v>0</v>
      </c>
      <c r="F11" s="7">
        <f t="shared" si="1"/>
        <v>0</v>
      </c>
      <c r="H11" s="3"/>
      <c r="I11" s="8"/>
      <c r="J11" s="5"/>
      <c r="K11" s="7"/>
      <c r="L11" s="7"/>
    </row>
    <row r="12" spans="1:12" x14ac:dyDescent="0.25">
      <c r="B12" s="3"/>
      <c r="C12" s="11"/>
      <c r="D12" s="5"/>
      <c r="E12" s="7">
        <f t="shared" si="0"/>
        <v>0</v>
      </c>
      <c r="F12" s="7">
        <f t="shared" si="1"/>
        <v>0</v>
      </c>
      <c r="H12" s="3"/>
      <c r="I12" s="8"/>
      <c r="J12" s="5"/>
      <c r="K12" s="7"/>
      <c r="L12" s="7"/>
    </row>
    <row r="13" spans="1:12" x14ac:dyDescent="0.25">
      <c r="B13" s="3"/>
      <c r="C13" s="11"/>
      <c r="D13" s="5"/>
      <c r="E13" s="7">
        <f t="shared" si="0"/>
        <v>0</v>
      </c>
      <c r="F13" s="7">
        <f t="shared" si="1"/>
        <v>0</v>
      </c>
      <c r="H13" s="3"/>
      <c r="I13" s="8"/>
      <c r="J13" s="5"/>
      <c r="K13" s="7"/>
      <c r="L13" s="7"/>
    </row>
    <row r="14" spans="1:12" x14ac:dyDescent="0.25">
      <c r="B14" s="3"/>
      <c r="C14" s="11"/>
      <c r="D14" s="5"/>
      <c r="E14" s="7">
        <f t="shared" si="0"/>
        <v>0</v>
      </c>
      <c r="F14" s="7">
        <f t="shared" si="1"/>
        <v>0</v>
      </c>
      <c r="H14" s="3"/>
      <c r="I14" s="8"/>
      <c r="J14" s="5"/>
      <c r="K14" s="7"/>
      <c r="L14" s="7"/>
    </row>
    <row r="15" spans="1:12" x14ac:dyDescent="0.25">
      <c r="B15" s="3"/>
      <c r="C15" s="11"/>
      <c r="D15" s="7"/>
      <c r="E15" s="7">
        <f t="shared" si="0"/>
        <v>0</v>
      </c>
      <c r="F15" s="7">
        <f t="shared" si="1"/>
        <v>0</v>
      </c>
      <c r="I15" s="8"/>
      <c r="J15" s="5"/>
      <c r="K15" s="7"/>
      <c r="L15" s="7"/>
    </row>
    <row r="16" spans="1:12" x14ac:dyDescent="0.25">
      <c r="B16" s="3"/>
      <c r="C16" s="11"/>
      <c r="D16" s="7"/>
      <c r="E16" s="7">
        <f t="shared" ref="E16" si="2">(C16*D16)</f>
        <v>0</v>
      </c>
      <c r="F16" s="7">
        <f t="shared" ref="F16" si="3">IF(D16="", ,C16 )</f>
        <v>0</v>
      </c>
      <c r="I16" s="8"/>
      <c r="J16" s="5"/>
      <c r="K16" s="7"/>
      <c r="L16" s="7"/>
    </row>
    <row r="17" spans="2:12" x14ac:dyDescent="0.25">
      <c r="B17" s="3"/>
      <c r="C17" s="12"/>
      <c r="D17" s="3"/>
      <c r="E17" s="7"/>
      <c r="F17" s="7"/>
      <c r="G17" s="59"/>
      <c r="H17" s="3"/>
      <c r="I17" s="8"/>
      <c r="J17" s="5"/>
      <c r="K17" s="7"/>
      <c r="L17" s="7"/>
    </row>
    <row r="18" spans="2:12" x14ac:dyDescent="0.25">
      <c r="B18" s="3"/>
      <c r="C18" s="12">
        <f>SUM(C3:C17)</f>
        <v>0</v>
      </c>
      <c r="D18" s="3" t="e">
        <f>Overall!H4</f>
        <v>#DIV/0!</v>
      </c>
      <c r="E18" s="7" t="e">
        <f>(SUM(E3:E17)/F18)</f>
        <v>#DIV/0!</v>
      </c>
      <c r="F18" s="7">
        <f>SUM(F3:F17)</f>
        <v>0</v>
      </c>
      <c r="G18" s="59" t="e">
        <f>-F18-E18*-F18</f>
        <v>#DIV/0!</v>
      </c>
      <c r="H18" s="3"/>
      <c r="I18" s="9"/>
      <c r="J18" s="5"/>
      <c r="K18" s="7"/>
      <c r="L18" s="7"/>
    </row>
    <row r="19" spans="2:12" ht="15.75" customHeight="1" x14ac:dyDescent="0.25">
      <c r="B19" s="3"/>
      <c r="C19" s="13"/>
      <c r="D19" s="38"/>
      <c r="E19" s="12" t="e">
        <f>(E18*9)</f>
        <v>#DIV/0!</v>
      </c>
      <c r="F19" s="14" t="s">
        <v>27</v>
      </c>
      <c r="H19" s="3"/>
      <c r="I19" s="11"/>
      <c r="J19" s="5"/>
      <c r="K19" s="7"/>
      <c r="L19" s="7"/>
    </row>
    <row r="20" spans="2:12" ht="15.75" customHeight="1" x14ac:dyDescent="0.25">
      <c r="F20" s="7">
        <f>SUM(E3:E15)</f>
        <v>0</v>
      </c>
      <c r="H20" s="3"/>
      <c r="I20" s="12"/>
      <c r="J20" s="3"/>
      <c r="K20" s="7"/>
      <c r="L20" s="7"/>
    </row>
    <row r="21" spans="2:12" ht="15.75" customHeight="1" x14ac:dyDescent="0.25">
      <c r="H21" s="3"/>
      <c r="I21" s="13"/>
      <c r="J21" s="12"/>
      <c r="K21" s="14"/>
    </row>
    <row r="22" spans="2:12" ht="15.75" customHeight="1" x14ac:dyDescent="0.2"/>
    <row r="23" spans="2:12" ht="15.75" customHeight="1" x14ac:dyDescent="0.2"/>
    <row r="24" spans="2:12" ht="15.75" customHeight="1" x14ac:dyDescent="0.2"/>
    <row r="25" spans="2:12" ht="15.75" customHeight="1" x14ac:dyDescent="0.2"/>
    <row r="26" spans="2:12" ht="15.75" customHeight="1" x14ac:dyDescent="0.2"/>
    <row r="27" spans="2:12" ht="15.75" customHeight="1" x14ac:dyDescent="0.2"/>
    <row r="28" spans="2:12" ht="15.75" customHeight="1" x14ac:dyDescent="0.2"/>
    <row r="29" spans="2:12" ht="15.75" customHeight="1" x14ac:dyDescent="0.2"/>
    <row r="30" spans="2:12" ht="15.75" customHeight="1" x14ac:dyDescent="0.2"/>
    <row r="31" spans="2:12" ht="15.75" customHeight="1" x14ac:dyDescent="0.2"/>
    <row r="32" spans="2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honeticPr fontId="8" type="noConversion"/>
  <conditionalFormatting sqref="D6:D14">
    <cfRule type="top10" dxfId="6" priority="1" bottom="1" rank="1"/>
  </conditionalFormatting>
  <pageMargins left="0.7" right="0.7" top="0.75" bottom="0.75" header="0" footer="0"/>
  <pageSetup orientation="landscape" r:id="rId1"/>
  <ignoredErrors>
    <ignoredError sqref="C18" formulaRang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9390-C532-45AA-A1DB-29E1774D0B9C}">
  <sheetPr codeName="Sheet4"/>
  <dimension ref="A1:L983"/>
  <sheetViews>
    <sheetView zoomScale="175" zoomScaleNormal="175" workbookViewId="0"/>
  </sheetViews>
  <sheetFormatPr defaultColWidth="12.625" defaultRowHeight="15" customHeight="1" x14ac:dyDescent="0.2"/>
  <cols>
    <col min="1" max="1" width="10.25" bestFit="1" customWidth="1"/>
    <col min="2" max="2" width="12.125" bestFit="1" customWidth="1"/>
    <col min="3" max="3" width="7.625" customWidth="1"/>
    <col min="4" max="4" width="10.125" style="41" customWidth="1"/>
    <col min="5" max="5" width="11.125" customWidth="1"/>
    <col min="6" max="7" width="7.625" customWidth="1"/>
    <col min="8" max="8" width="11.25" customWidth="1"/>
    <col min="9" max="9" width="8.125" bestFit="1" customWidth="1"/>
    <col min="10" max="10" width="5.625" customWidth="1"/>
    <col min="11" max="25" width="7.625" customWidth="1"/>
  </cols>
  <sheetData>
    <row r="1" spans="1:12" x14ac:dyDescent="0.25">
      <c r="A1" s="3"/>
    </row>
    <row r="2" spans="1:12" x14ac:dyDescent="0.25">
      <c r="B2" s="3" t="s">
        <v>4</v>
      </c>
      <c r="C2" s="1" t="s">
        <v>23</v>
      </c>
      <c r="D2" s="42" t="s">
        <v>24</v>
      </c>
      <c r="E2" s="3" t="s">
        <v>25</v>
      </c>
      <c r="F2" s="3" t="s">
        <v>26</v>
      </c>
      <c r="H2" s="3"/>
      <c r="I2" s="1"/>
      <c r="J2" s="3"/>
      <c r="K2" s="3"/>
      <c r="L2" s="3"/>
    </row>
    <row r="3" spans="1:12" x14ac:dyDescent="0.25">
      <c r="A3" s="45"/>
      <c r="B3" s="3"/>
      <c r="C3" s="39"/>
      <c r="D3" s="51"/>
      <c r="E3" s="6">
        <f t="shared" ref="E3:E5" si="0">(C3*D3)</f>
        <v>0</v>
      </c>
      <c r="F3" s="7">
        <f t="shared" ref="F3:F5" si="1">IF(D3="", ,C3 )</f>
        <v>0</v>
      </c>
      <c r="H3" s="3"/>
      <c r="I3" s="8"/>
      <c r="J3" s="5"/>
      <c r="K3" s="7"/>
      <c r="L3" s="7"/>
    </row>
    <row r="4" spans="1:12" x14ac:dyDescent="0.25">
      <c r="B4" s="3"/>
      <c r="C4" s="39"/>
      <c r="D4" s="51"/>
      <c r="E4" s="6">
        <f t="shared" si="0"/>
        <v>0</v>
      </c>
      <c r="F4" s="7">
        <f t="shared" si="1"/>
        <v>0</v>
      </c>
      <c r="H4" s="3"/>
      <c r="I4" s="8"/>
      <c r="J4" s="5"/>
      <c r="K4" s="7"/>
      <c r="L4" s="7"/>
    </row>
    <row r="5" spans="1:12" x14ac:dyDescent="0.25">
      <c r="B5" s="3"/>
      <c r="C5" s="39"/>
      <c r="D5" s="51"/>
      <c r="E5" s="6">
        <f t="shared" si="0"/>
        <v>0</v>
      </c>
      <c r="F5" s="7">
        <f t="shared" si="1"/>
        <v>0</v>
      </c>
      <c r="H5" s="3"/>
      <c r="I5" s="8"/>
      <c r="J5" s="5"/>
      <c r="K5" s="7"/>
      <c r="L5" s="7"/>
    </row>
    <row r="6" spans="1:12" ht="15.75" customHeight="1" x14ac:dyDescent="0.25">
      <c r="B6" s="3"/>
      <c r="C6" s="40"/>
      <c r="D6" s="51"/>
      <c r="E6" s="6">
        <f t="shared" ref="E6" si="2">(C6*D6)</f>
        <v>0</v>
      </c>
      <c r="F6" s="7">
        <f t="shared" ref="F6" si="3">IF(D6="", ,C6 )</f>
        <v>0</v>
      </c>
      <c r="H6" s="3"/>
      <c r="I6" s="13"/>
      <c r="J6" s="12"/>
      <c r="K6" s="14"/>
    </row>
    <row r="7" spans="1:12" ht="15.75" customHeight="1" x14ac:dyDescent="0.25">
      <c r="B7" s="3"/>
      <c r="C7" s="9"/>
      <c r="D7" s="51"/>
      <c r="E7" s="6"/>
      <c r="F7" s="7"/>
    </row>
    <row r="8" spans="1:12" ht="15.75" customHeight="1" x14ac:dyDescent="0.25">
      <c r="B8" s="3"/>
      <c r="C8" s="12">
        <f>SUM(C3:C7)</f>
        <v>0</v>
      </c>
      <c r="D8" s="51" t="e">
        <f>Overall!H5</f>
        <v>#DIV/0!</v>
      </c>
      <c r="E8" s="51" t="e">
        <f>(SUM(E3:E7)/F8)</f>
        <v>#DIV/0!</v>
      </c>
      <c r="F8" s="7">
        <f>SUM(F3:F7)</f>
        <v>0</v>
      </c>
    </row>
    <row r="9" spans="1:12" ht="15.75" customHeight="1" x14ac:dyDescent="0.25">
      <c r="B9" s="3"/>
      <c r="C9" s="13"/>
      <c r="D9" s="51"/>
      <c r="E9" s="12" t="e">
        <f>(E8*9)</f>
        <v>#DIV/0!</v>
      </c>
      <c r="F9" s="14" t="s">
        <v>27</v>
      </c>
    </row>
    <row r="10" spans="1:12" ht="15.75" customHeight="1" x14ac:dyDescent="0.25">
      <c r="F10" s="6">
        <f>SUM(E3:E6)</f>
        <v>0</v>
      </c>
    </row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phoneticPr fontId="8" type="noConversion"/>
  <conditionalFormatting sqref="D3:D5">
    <cfRule type="top10" dxfId="4" priority="102" bottom="1" rank="1"/>
  </conditionalFormatting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83D9-DA98-42D5-A805-875A3E63C7D6}">
  <sheetPr codeName="Sheet6"/>
  <dimension ref="A1:L1000"/>
  <sheetViews>
    <sheetView zoomScale="190" zoomScaleNormal="190" workbookViewId="0"/>
  </sheetViews>
  <sheetFormatPr defaultColWidth="12.625" defaultRowHeight="15" customHeight="1" x14ac:dyDescent="0.2"/>
  <cols>
    <col min="1" max="1" width="9.75" customWidth="1"/>
    <col min="2" max="2" width="10.75" bestFit="1" customWidth="1"/>
    <col min="3" max="3" width="7.625" customWidth="1"/>
    <col min="4" max="4" width="10.125" customWidth="1"/>
    <col min="5" max="5" width="11.125" customWidth="1"/>
    <col min="6" max="7" width="7.625" customWidth="1"/>
    <col min="8" max="8" width="11.25" customWidth="1"/>
    <col min="9" max="9" width="6.625" customWidth="1"/>
    <col min="10" max="10" width="5.625" customWidth="1"/>
    <col min="11" max="25" width="7.625" customWidth="1"/>
  </cols>
  <sheetData>
    <row r="1" spans="1:12" x14ac:dyDescent="0.25">
      <c r="A1" s="3"/>
    </row>
    <row r="2" spans="1:12" x14ac:dyDescent="0.25">
      <c r="B2" s="3" t="s">
        <v>4</v>
      </c>
      <c r="C2" s="1" t="s">
        <v>23</v>
      </c>
      <c r="D2" s="3" t="s">
        <v>24</v>
      </c>
      <c r="E2" s="3" t="s">
        <v>25</v>
      </c>
      <c r="F2" s="3" t="s">
        <v>26</v>
      </c>
      <c r="H2" s="3"/>
      <c r="I2" s="1"/>
      <c r="J2" s="3"/>
      <c r="K2" s="3"/>
      <c r="L2" s="3"/>
    </row>
    <row r="3" spans="1:12" x14ac:dyDescent="0.25">
      <c r="B3" s="3"/>
      <c r="C3" s="8"/>
      <c r="D3" s="5"/>
      <c r="E3" s="6">
        <f t="shared" ref="E3:E8" si="0">(C3*D3)</f>
        <v>0</v>
      </c>
      <c r="F3" s="7">
        <f t="shared" ref="F3:F8" si="1">IF(D3="", ,C3 )</f>
        <v>0</v>
      </c>
      <c r="H3" s="3"/>
      <c r="I3" s="8"/>
      <c r="J3" s="5"/>
      <c r="K3" s="7"/>
      <c r="L3" s="7"/>
    </row>
    <row r="4" spans="1:12" x14ac:dyDescent="0.25">
      <c r="B4" s="3"/>
      <c r="C4" s="8"/>
      <c r="D4" s="5"/>
      <c r="E4" s="6">
        <f t="shared" si="0"/>
        <v>0</v>
      </c>
      <c r="F4" s="7">
        <f t="shared" si="1"/>
        <v>0</v>
      </c>
      <c r="H4" s="3"/>
      <c r="I4" s="8"/>
      <c r="J4" s="5"/>
      <c r="K4" s="7"/>
      <c r="L4" s="7"/>
    </row>
    <row r="5" spans="1:12" x14ac:dyDescent="0.25">
      <c r="B5" s="3"/>
      <c r="C5" s="8"/>
      <c r="D5" s="5"/>
      <c r="E5" s="6">
        <f t="shared" si="0"/>
        <v>0</v>
      </c>
      <c r="F5" s="7">
        <f t="shared" si="1"/>
        <v>0</v>
      </c>
      <c r="H5" s="3"/>
      <c r="I5" s="8"/>
      <c r="J5" s="5"/>
      <c r="K5" s="7"/>
      <c r="L5" s="7"/>
    </row>
    <row r="6" spans="1:12" x14ac:dyDescent="0.25">
      <c r="B6" s="3"/>
      <c r="C6" s="8"/>
      <c r="D6" s="5"/>
      <c r="E6" s="6">
        <f t="shared" si="0"/>
        <v>0</v>
      </c>
      <c r="F6" s="7">
        <f t="shared" si="1"/>
        <v>0</v>
      </c>
      <c r="H6" s="3"/>
      <c r="I6" s="8"/>
      <c r="J6" s="5"/>
      <c r="K6" s="7"/>
      <c r="L6" s="7"/>
    </row>
    <row r="7" spans="1:12" x14ac:dyDescent="0.25">
      <c r="B7" s="3"/>
      <c r="C7" s="8"/>
      <c r="D7" s="5"/>
      <c r="E7" s="6">
        <f t="shared" si="0"/>
        <v>0</v>
      </c>
      <c r="F7" s="7">
        <f t="shared" si="1"/>
        <v>0</v>
      </c>
      <c r="H7" s="3"/>
      <c r="I7" s="8"/>
      <c r="J7" s="5"/>
      <c r="K7" s="7"/>
      <c r="L7" s="7"/>
    </row>
    <row r="8" spans="1:12" x14ac:dyDescent="0.25">
      <c r="B8" s="3"/>
      <c r="C8" s="8"/>
      <c r="D8" s="5"/>
      <c r="E8" s="6">
        <f t="shared" si="0"/>
        <v>0</v>
      </c>
      <c r="F8" s="7">
        <f t="shared" si="1"/>
        <v>0</v>
      </c>
      <c r="H8" s="3"/>
      <c r="I8" s="8"/>
      <c r="J8" s="5"/>
      <c r="K8" s="7"/>
      <c r="L8" s="7"/>
    </row>
    <row r="9" spans="1:12" x14ac:dyDescent="0.25">
      <c r="B9" s="3"/>
      <c r="C9" s="9"/>
      <c r="D9" s="5"/>
      <c r="E9" s="6"/>
      <c r="F9" s="7"/>
      <c r="H9" s="3"/>
      <c r="I9" s="8"/>
      <c r="J9" s="5"/>
      <c r="K9" s="7"/>
      <c r="L9" s="7"/>
    </row>
    <row r="10" spans="1:12" x14ac:dyDescent="0.25">
      <c r="B10" s="3"/>
      <c r="C10" s="12">
        <f>SUM(C3:C9)</f>
        <v>0</v>
      </c>
      <c r="D10" s="3" t="e">
        <f>Overall!H7</f>
        <v>#DIV/0!</v>
      </c>
      <c r="E10" s="75" t="e">
        <f>(SUM(E3:E9)/F10)</f>
        <v>#DIV/0!</v>
      </c>
      <c r="F10" s="7">
        <f>SUM(F3:F9)</f>
        <v>0</v>
      </c>
      <c r="H10" s="3"/>
      <c r="I10" s="9"/>
      <c r="J10" s="5"/>
      <c r="K10" s="7"/>
      <c r="L10" s="7"/>
    </row>
    <row r="11" spans="1:12" x14ac:dyDescent="0.25">
      <c r="B11" s="3"/>
      <c r="C11" s="13"/>
      <c r="D11" s="38"/>
      <c r="E11" s="12" t="e">
        <f>(E10*9)</f>
        <v>#DIV/0!</v>
      </c>
      <c r="F11" s="14" t="s">
        <v>27</v>
      </c>
      <c r="H11" s="3"/>
      <c r="I11" s="9"/>
      <c r="J11" s="5"/>
      <c r="K11" s="7"/>
      <c r="L11" s="7"/>
    </row>
    <row r="12" spans="1:12" x14ac:dyDescent="0.25">
      <c r="F12" s="6">
        <f>SUM(E3:E8)</f>
        <v>0</v>
      </c>
      <c r="H12" s="3"/>
      <c r="I12" s="9"/>
      <c r="J12" s="10"/>
      <c r="K12" s="7"/>
      <c r="L12" s="7"/>
    </row>
    <row r="13" spans="1:12" x14ac:dyDescent="0.25">
      <c r="H13" s="3"/>
      <c r="I13" s="8"/>
      <c r="J13" s="5"/>
      <c r="K13" s="7"/>
      <c r="L13" s="7"/>
    </row>
    <row r="14" spans="1:12" x14ac:dyDescent="0.25">
      <c r="H14" s="3"/>
      <c r="I14" s="8"/>
      <c r="J14" s="5"/>
      <c r="K14" s="7"/>
      <c r="L14" s="7"/>
    </row>
    <row r="15" spans="1:12" x14ac:dyDescent="0.25">
      <c r="H15" s="3"/>
      <c r="I15" s="8"/>
      <c r="J15" s="5"/>
      <c r="K15" s="7"/>
      <c r="L15" s="7"/>
    </row>
    <row r="16" spans="1:12" x14ac:dyDescent="0.25">
      <c r="H16" s="3"/>
      <c r="I16" s="8"/>
      <c r="J16" s="5"/>
      <c r="K16" s="7"/>
      <c r="L16" s="7"/>
    </row>
    <row r="17" spans="8:12" x14ac:dyDescent="0.25">
      <c r="H17" s="3"/>
      <c r="I17" s="8"/>
      <c r="J17" s="5"/>
      <c r="K17" s="7"/>
      <c r="L17" s="7"/>
    </row>
    <row r="18" spans="8:12" x14ac:dyDescent="0.25">
      <c r="H18" s="3"/>
      <c r="I18" s="8"/>
      <c r="J18" s="5"/>
      <c r="K18" s="7"/>
      <c r="L18" s="7"/>
    </row>
    <row r="19" spans="8:12" x14ac:dyDescent="0.25">
      <c r="H19" s="3"/>
      <c r="I19" s="8"/>
      <c r="J19" s="5"/>
      <c r="K19" s="7"/>
      <c r="L19" s="7"/>
    </row>
    <row r="20" spans="8:12" x14ac:dyDescent="0.25">
      <c r="H20" s="3"/>
      <c r="I20" s="9"/>
      <c r="J20" s="5"/>
      <c r="K20" s="7"/>
      <c r="L20" s="7"/>
    </row>
    <row r="21" spans="8:12" ht="15.75" customHeight="1" x14ac:dyDescent="0.25">
      <c r="H21" s="3"/>
      <c r="I21" s="11"/>
      <c r="J21" s="5"/>
      <c r="K21" s="7"/>
      <c r="L21" s="7"/>
    </row>
    <row r="22" spans="8:12" ht="15.75" customHeight="1" x14ac:dyDescent="0.25">
      <c r="H22" s="3"/>
      <c r="I22" s="12"/>
      <c r="J22" s="3"/>
      <c r="K22" s="7"/>
      <c r="L22" s="7"/>
    </row>
    <row r="23" spans="8:12" ht="15.75" customHeight="1" x14ac:dyDescent="0.25">
      <c r="H23" s="3"/>
      <c r="I23" s="13"/>
      <c r="J23" s="12"/>
      <c r="K23" s="14"/>
    </row>
    <row r="24" spans="8:12" ht="15.75" customHeight="1" x14ac:dyDescent="0.2"/>
    <row r="25" spans="8:12" ht="15.75" customHeight="1" x14ac:dyDescent="0.2"/>
    <row r="26" spans="8:12" ht="15.75" customHeight="1" x14ac:dyDescent="0.2"/>
    <row r="27" spans="8:12" ht="15.75" customHeight="1" x14ac:dyDescent="0.2"/>
    <row r="28" spans="8:12" ht="15.75" customHeight="1" x14ac:dyDescent="0.2"/>
    <row r="29" spans="8:12" ht="15.75" customHeight="1" x14ac:dyDescent="0.2"/>
    <row r="30" spans="8:12" ht="15.75" customHeight="1" x14ac:dyDescent="0.2"/>
    <row r="31" spans="8:12" ht="15.75" customHeight="1" x14ac:dyDescent="0.2"/>
    <row r="32" spans="8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3" type="noConversion"/>
  <conditionalFormatting sqref="D3:D8">
    <cfRule type="top10" dxfId="3" priority="103" percent="1" bottom="1" rank="2"/>
  </conditionalFormatting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1D67-4C53-402E-A6F7-CA58862EBDC3}">
  <sheetPr codeName="Sheet3"/>
  <dimension ref="A1:L999"/>
  <sheetViews>
    <sheetView zoomScale="145" zoomScaleNormal="145" workbookViewId="0"/>
  </sheetViews>
  <sheetFormatPr defaultColWidth="12.625" defaultRowHeight="15" customHeight="1" x14ac:dyDescent="0.2"/>
  <cols>
    <col min="1" max="1" width="9.75" customWidth="1"/>
    <col min="2" max="2" width="10.625" customWidth="1"/>
    <col min="3" max="3" width="7.625" customWidth="1"/>
    <col min="4" max="4" width="10.125" customWidth="1"/>
    <col min="5" max="5" width="11.125" customWidth="1"/>
    <col min="6" max="6" width="7.625" customWidth="1"/>
    <col min="7" max="7" width="8.25" bestFit="1" customWidth="1"/>
    <col min="8" max="8" width="13.75" bestFit="1" customWidth="1"/>
    <col min="9" max="9" width="6.625" customWidth="1"/>
    <col min="10" max="10" width="5.625" customWidth="1"/>
    <col min="11" max="25" width="7.625" customWidth="1"/>
  </cols>
  <sheetData>
    <row r="1" spans="1:12" x14ac:dyDescent="0.25">
      <c r="A1" s="3"/>
    </row>
    <row r="2" spans="1:12" x14ac:dyDescent="0.25">
      <c r="B2" s="3" t="s">
        <v>4</v>
      </c>
      <c r="C2" s="1" t="s">
        <v>23</v>
      </c>
      <c r="D2" s="3" t="s">
        <v>24</v>
      </c>
      <c r="E2" s="3" t="s">
        <v>25</v>
      </c>
      <c r="F2" s="3" t="s">
        <v>26</v>
      </c>
      <c r="H2" s="3"/>
      <c r="I2" s="1"/>
      <c r="J2" s="3"/>
      <c r="K2" s="3"/>
      <c r="L2" s="3"/>
    </row>
    <row r="3" spans="1:12" x14ac:dyDescent="0.25">
      <c r="B3" s="3"/>
      <c r="C3" s="8"/>
      <c r="D3" s="5"/>
      <c r="E3" s="6">
        <f t="shared" ref="E3:E19" si="0">(C3*D3)</f>
        <v>0</v>
      </c>
      <c r="F3" s="7">
        <f t="shared" ref="F3:F19" si="1">IF(D3="", ,C3 )</f>
        <v>0</v>
      </c>
      <c r="H3" s="3"/>
      <c r="I3" s="8"/>
      <c r="J3" s="5"/>
      <c r="K3" s="7"/>
      <c r="L3" s="7"/>
    </row>
    <row r="4" spans="1:12" x14ac:dyDescent="0.25">
      <c r="B4" s="3"/>
      <c r="C4" s="8"/>
      <c r="D4" s="5"/>
      <c r="E4" s="6">
        <f t="shared" si="0"/>
        <v>0</v>
      </c>
      <c r="F4" s="7">
        <f t="shared" si="1"/>
        <v>0</v>
      </c>
      <c r="H4" s="3"/>
      <c r="I4" s="8"/>
      <c r="J4" s="5"/>
      <c r="K4" s="7"/>
      <c r="L4" s="7"/>
    </row>
    <row r="5" spans="1:12" x14ac:dyDescent="0.25">
      <c r="B5" s="3"/>
      <c r="C5" s="8"/>
      <c r="D5" s="5"/>
      <c r="E5" s="6">
        <f t="shared" si="0"/>
        <v>0</v>
      </c>
      <c r="F5" s="7">
        <f t="shared" si="1"/>
        <v>0</v>
      </c>
      <c r="H5" s="3"/>
      <c r="I5" s="8"/>
      <c r="J5" s="5"/>
      <c r="K5" s="7"/>
      <c r="L5" s="7"/>
    </row>
    <row r="6" spans="1:12" x14ac:dyDescent="0.25">
      <c r="B6" s="3"/>
      <c r="C6" s="8"/>
      <c r="D6" s="5"/>
      <c r="E6" s="6">
        <f t="shared" si="0"/>
        <v>0</v>
      </c>
      <c r="F6" s="7">
        <f t="shared" si="1"/>
        <v>0</v>
      </c>
      <c r="H6" s="3"/>
      <c r="I6" s="8"/>
      <c r="J6" s="5"/>
      <c r="K6" s="7"/>
      <c r="L6" s="7"/>
    </row>
    <row r="7" spans="1:12" x14ac:dyDescent="0.25">
      <c r="B7" s="3"/>
      <c r="C7" s="8"/>
      <c r="D7" s="5"/>
      <c r="E7" s="6">
        <f t="shared" si="0"/>
        <v>0</v>
      </c>
      <c r="F7" s="7">
        <f t="shared" si="1"/>
        <v>0</v>
      </c>
      <c r="H7" s="3"/>
      <c r="I7" s="8"/>
      <c r="J7" s="5"/>
      <c r="K7" s="7"/>
      <c r="L7" s="7"/>
    </row>
    <row r="8" spans="1:12" x14ac:dyDescent="0.25">
      <c r="B8" s="3"/>
      <c r="C8" s="8"/>
      <c r="D8" s="5"/>
      <c r="E8" s="6">
        <f t="shared" si="0"/>
        <v>0</v>
      </c>
      <c r="F8" s="7">
        <f t="shared" si="1"/>
        <v>0</v>
      </c>
      <c r="H8" s="3"/>
      <c r="I8" s="8"/>
      <c r="J8" s="5"/>
      <c r="K8" s="7"/>
      <c r="L8" s="7"/>
    </row>
    <row r="9" spans="1:12" x14ac:dyDescent="0.25">
      <c r="B9" s="3"/>
      <c r="C9" s="8"/>
      <c r="D9" s="5"/>
      <c r="E9" s="6">
        <f t="shared" si="0"/>
        <v>0</v>
      </c>
      <c r="F9" s="7">
        <f t="shared" si="1"/>
        <v>0</v>
      </c>
      <c r="H9" s="3"/>
      <c r="I9" s="8"/>
      <c r="J9" s="5"/>
      <c r="K9" s="7"/>
      <c r="L9" s="7"/>
    </row>
    <row r="10" spans="1:12" x14ac:dyDescent="0.25">
      <c r="B10" s="3"/>
      <c r="C10" s="8"/>
      <c r="D10" s="5"/>
      <c r="E10" s="6">
        <f t="shared" si="0"/>
        <v>0</v>
      </c>
      <c r="F10" s="7">
        <f t="shared" si="1"/>
        <v>0</v>
      </c>
      <c r="G10" s="6"/>
      <c r="H10" s="3"/>
      <c r="I10" s="9"/>
      <c r="J10" s="5"/>
      <c r="K10" s="7"/>
      <c r="L10" s="7"/>
    </row>
    <row r="11" spans="1:12" x14ac:dyDescent="0.25">
      <c r="B11" s="3"/>
      <c r="C11" s="8"/>
      <c r="D11" s="5"/>
      <c r="E11" s="6">
        <f t="shared" si="0"/>
        <v>0</v>
      </c>
      <c r="F11" s="7">
        <f t="shared" si="1"/>
        <v>0</v>
      </c>
      <c r="G11" s="66"/>
      <c r="H11" s="3"/>
      <c r="I11" s="9"/>
      <c r="J11" s="5"/>
      <c r="K11" s="7"/>
      <c r="L11" s="7"/>
    </row>
    <row r="12" spans="1:12" x14ac:dyDescent="0.25">
      <c r="B12" s="3"/>
      <c r="C12" s="8"/>
      <c r="D12" s="5"/>
      <c r="E12" s="6">
        <f t="shared" si="0"/>
        <v>0</v>
      </c>
      <c r="F12" s="7">
        <f t="shared" si="1"/>
        <v>0</v>
      </c>
      <c r="H12" s="3"/>
      <c r="I12" s="9"/>
      <c r="J12" s="10"/>
      <c r="K12" s="7"/>
      <c r="L12" s="7"/>
    </row>
    <row r="13" spans="1:12" x14ac:dyDescent="0.25">
      <c r="B13" s="3"/>
      <c r="C13" s="8"/>
      <c r="D13" s="5"/>
      <c r="E13" s="6">
        <f t="shared" si="0"/>
        <v>0</v>
      </c>
      <c r="F13" s="7">
        <f t="shared" si="1"/>
        <v>0</v>
      </c>
      <c r="H13" s="3"/>
      <c r="I13" s="8"/>
      <c r="J13" s="5"/>
      <c r="K13" s="7"/>
      <c r="L13" s="7"/>
    </row>
    <row r="14" spans="1:12" x14ac:dyDescent="0.25">
      <c r="B14" s="3"/>
      <c r="C14" s="8"/>
      <c r="D14" s="5"/>
      <c r="E14" s="6">
        <f t="shared" si="0"/>
        <v>0</v>
      </c>
      <c r="F14" s="7">
        <f t="shared" si="1"/>
        <v>0</v>
      </c>
      <c r="H14" s="3"/>
      <c r="I14" s="8"/>
      <c r="J14" s="5"/>
      <c r="K14" s="7"/>
      <c r="L14" s="7"/>
    </row>
    <row r="15" spans="1:12" x14ac:dyDescent="0.25">
      <c r="B15" s="3"/>
      <c r="C15" s="8"/>
      <c r="D15" s="42"/>
      <c r="E15" s="6">
        <f t="shared" si="0"/>
        <v>0</v>
      </c>
      <c r="F15" s="7">
        <f t="shared" si="1"/>
        <v>0</v>
      </c>
      <c r="H15" s="3"/>
      <c r="I15" s="8"/>
      <c r="J15" s="5"/>
      <c r="K15" s="7"/>
      <c r="L15" s="7"/>
    </row>
    <row r="16" spans="1:12" x14ac:dyDescent="0.25">
      <c r="B16" s="3"/>
      <c r="C16" s="8"/>
      <c r="D16" s="5"/>
      <c r="E16" s="6">
        <f t="shared" si="0"/>
        <v>0</v>
      </c>
      <c r="F16" s="7">
        <f t="shared" si="1"/>
        <v>0</v>
      </c>
      <c r="H16" s="3"/>
      <c r="I16" s="8"/>
      <c r="J16" s="5"/>
      <c r="K16" s="7"/>
      <c r="L16" s="7"/>
    </row>
    <row r="17" spans="2:12" x14ac:dyDescent="0.25">
      <c r="B17" s="3"/>
      <c r="C17" s="8"/>
      <c r="D17" s="5"/>
      <c r="E17" s="6">
        <f t="shared" si="0"/>
        <v>0</v>
      </c>
      <c r="F17" s="7">
        <f t="shared" si="1"/>
        <v>0</v>
      </c>
      <c r="H17" s="3"/>
      <c r="I17" s="8"/>
      <c r="J17" s="5"/>
      <c r="K17" s="7"/>
      <c r="L17" s="7"/>
    </row>
    <row r="18" spans="2:12" x14ac:dyDescent="0.25">
      <c r="B18" s="3"/>
      <c r="C18" s="8"/>
      <c r="D18" s="5"/>
      <c r="E18" s="6">
        <f t="shared" si="0"/>
        <v>0</v>
      </c>
      <c r="F18" s="7">
        <f t="shared" si="1"/>
        <v>0</v>
      </c>
      <c r="H18" s="3"/>
      <c r="I18" s="8"/>
      <c r="J18" s="5"/>
      <c r="K18" s="7"/>
      <c r="L18" s="7"/>
    </row>
    <row r="19" spans="2:12" x14ac:dyDescent="0.25">
      <c r="B19" s="3"/>
      <c r="C19" s="8"/>
      <c r="D19" s="5"/>
      <c r="E19" s="6">
        <f t="shared" si="0"/>
        <v>0</v>
      </c>
      <c r="F19" s="7">
        <f t="shared" si="1"/>
        <v>0</v>
      </c>
      <c r="H19" s="3"/>
      <c r="I19" s="9"/>
      <c r="J19" s="5"/>
      <c r="K19" s="7"/>
      <c r="L19" s="7"/>
    </row>
    <row r="20" spans="2:12" ht="15.75" customHeight="1" x14ac:dyDescent="0.25">
      <c r="B20" s="3"/>
      <c r="C20" s="9"/>
      <c r="D20" s="5"/>
      <c r="F20" s="7"/>
      <c r="H20" s="3"/>
      <c r="I20" s="11"/>
      <c r="J20" s="5"/>
      <c r="K20" s="7"/>
      <c r="L20" s="7"/>
    </row>
    <row r="21" spans="2:12" ht="15.75" customHeight="1" x14ac:dyDescent="0.25">
      <c r="B21" s="3"/>
      <c r="C21" s="12">
        <f>SUM(C3:C20)</f>
        <v>0</v>
      </c>
      <c r="D21" s="3" t="e">
        <f>Overall!H4</f>
        <v>#DIV/0!</v>
      </c>
      <c r="E21" s="7" t="e">
        <f>(SUM(E3:E19)/F21)</f>
        <v>#DIV/0!</v>
      </c>
      <c r="F21" s="7">
        <f>SUM(F3:F20)</f>
        <v>0</v>
      </c>
      <c r="H21" s="3"/>
      <c r="I21" s="12"/>
      <c r="J21" s="3"/>
      <c r="K21" s="7"/>
      <c r="L21" s="7"/>
    </row>
    <row r="22" spans="2:12" ht="15.75" customHeight="1" x14ac:dyDescent="0.25">
      <c r="B22" s="3"/>
      <c r="C22" s="13"/>
      <c r="D22" s="38"/>
      <c r="E22" s="12" t="e">
        <f>(E21*9)</f>
        <v>#DIV/0!</v>
      </c>
      <c r="F22" s="14" t="s">
        <v>27</v>
      </c>
      <c r="H22" s="3"/>
      <c r="I22" s="13"/>
      <c r="J22" s="12"/>
      <c r="K22" s="14"/>
    </row>
    <row r="23" spans="2:12" ht="15.75" customHeight="1" x14ac:dyDescent="0.25">
      <c r="F23" s="6">
        <f>SUM(E3:E19)</f>
        <v>0</v>
      </c>
    </row>
    <row r="24" spans="2:12" ht="15.75" customHeight="1" x14ac:dyDescent="0.2"/>
    <row r="25" spans="2:12" ht="15.75" customHeight="1" x14ac:dyDescent="0.2"/>
    <row r="26" spans="2:12" ht="15.75" customHeight="1" x14ac:dyDescent="0.2"/>
    <row r="27" spans="2:12" ht="15.75" customHeight="1" x14ac:dyDescent="0.2"/>
    <row r="28" spans="2:12" ht="15.75" customHeight="1" x14ac:dyDescent="0.2"/>
    <row r="29" spans="2:12" ht="15.75" customHeight="1" x14ac:dyDescent="0.2"/>
    <row r="30" spans="2:12" ht="15.75" customHeight="1" x14ac:dyDescent="0.2"/>
    <row r="31" spans="2:12" ht="15.75" customHeight="1" x14ac:dyDescent="0.2"/>
    <row r="32" spans="2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8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238F-D82F-447A-B805-185AAE3380C8}">
  <sheetPr codeName="Sheet5"/>
  <dimension ref="A1:L1000"/>
  <sheetViews>
    <sheetView zoomScale="145" zoomScaleNormal="145" workbookViewId="0">
      <selection activeCell="D26" sqref="D26"/>
    </sheetView>
  </sheetViews>
  <sheetFormatPr defaultColWidth="12.625" defaultRowHeight="15" customHeight="1" x14ac:dyDescent="0.2"/>
  <cols>
    <col min="1" max="1" width="10.25" bestFit="1" customWidth="1"/>
    <col min="2" max="2" width="19.5" bestFit="1" customWidth="1"/>
    <col min="3" max="3" width="7.625" customWidth="1"/>
    <col min="4" max="4" width="10.125" customWidth="1"/>
    <col min="5" max="5" width="11.125" customWidth="1"/>
    <col min="6" max="7" width="7.625" customWidth="1"/>
    <col min="8" max="8" width="11.25" customWidth="1"/>
    <col min="9" max="9" width="11.75" bestFit="1" customWidth="1"/>
    <col min="10" max="10" width="7.75" customWidth="1"/>
    <col min="11" max="25" width="7.625" customWidth="1"/>
  </cols>
  <sheetData>
    <row r="1" spans="1:12" x14ac:dyDescent="0.25">
      <c r="A1" s="3"/>
    </row>
    <row r="2" spans="1:12" x14ac:dyDescent="0.25">
      <c r="B2" s="3" t="s">
        <v>4</v>
      </c>
      <c r="C2" s="1" t="s">
        <v>23</v>
      </c>
      <c r="D2" s="3" t="s">
        <v>24</v>
      </c>
      <c r="E2" s="3" t="s">
        <v>25</v>
      </c>
      <c r="F2" s="3" t="s">
        <v>26</v>
      </c>
      <c r="H2" s="3"/>
      <c r="I2" s="1"/>
      <c r="J2" s="3"/>
      <c r="K2" s="3"/>
      <c r="L2" s="3"/>
    </row>
    <row r="3" spans="1:12" x14ac:dyDescent="0.25">
      <c r="A3" s="76"/>
      <c r="B3" s="3"/>
      <c r="C3" s="8"/>
      <c r="D3" s="42"/>
      <c r="E3" s="6">
        <f t="shared" ref="E3:E4" si="0">(C3*D3)</f>
        <v>0</v>
      </c>
      <c r="F3" s="7">
        <f t="shared" ref="F3:F4" si="1">IF(D3="", ,C3 )</f>
        <v>0</v>
      </c>
      <c r="H3" s="3"/>
      <c r="I3" s="8"/>
      <c r="J3" s="7"/>
      <c r="K3" s="7"/>
      <c r="L3" s="7"/>
    </row>
    <row r="4" spans="1:12" x14ac:dyDescent="0.25">
      <c r="B4" s="3"/>
      <c r="C4" s="8"/>
      <c r="D4" s="42"/>
      <c r="E4" s="6">
        <f t="shared" si="0"/>
        <v>0</v>
      </c>
      <c r="F4" s="7">
        <f t="shared" si="1"/>
        <v>0</v>
      </c>
      <c r="H4" s="3"/>
      <c r="I4" s="8"/>
      <c r="J4" s="7"/>
      <c r="K4" s="7"/>
      <c r="L4" s="7"/>
    </row>
    <row r="5" spans="1:12" x14ac:dyDescent="0.25">
      <c r="A5" s="45"/>
      <c r="B5" s="3"/>
      <c r="C5" s="8"/>
      <c r="D5" s="42"/>
      <c r="E5" s="6">
        <f t="shared" ref="E5:E7" si="2">(C5*D5)</f>
        <v>0</v>
      </c>
      <c r="F5" s="7">
        <f t="shared" ref="F5:F7" si="3">IF(D5="", ,C5 )</f>
        <v>0</v>
      </c>
      <c r="H5" s="3"/>
      <c r="I5" s="8"/>
      <c r="J5" s="7"/>
      <c r="K5" s="7"/>
      <c r="L5" s="7"/>
    </row>
    <row r="6" spans="1:12" x14ac:dyDescent="0.25">
      <c r="B6" s="3"/>
      <c r="C6" s="8"/>
      <c r="D6" s="42"/>
      <c r="E6" s="6">
        <f t="shared" si="2"/>
        <v>0</v>
      </c>
      <c r="F6" s="7">
        <f t="shared" si="3"/>
        <v>0</v>
      </c>
      <c r="H6" s="3"/>
      <c r="I6" s="8"/>
      <c r="J6" s="5"/>
      <c r="K6" s="7"/>
      <c r="L6" s="7"/>
    </row>
    <row r="7" spans="1:12" x14ac:dyDescent="0.25">
      <c r="B7" s="3"/>
      <c r="C7" s="8"/>
      <c r="D7" s="42"/>
      <c r="E7" s="6">
        <f t="shared" si="2"/>
        <v>0</v>
      </c>
      <c r="F7" s="7">
        <f t="shared" si="3"/>
        <v>0</v>
      </c>
      <c r="H7" s="3"/>
      <c r="I7" s="8"/>
      <c r="J7" s="5"/>
      <c r="K7" s="7"/>
      <c r="L7" s="7"/>
    </row>
    <row r="8" spans="1:12" x14ac:dyDescent="0.25">
      <c r="B8" s="3"/>
      <c r="C8" s="9"/>
      <c r="D8" s="42"/>
      <c r="E8" s="6"/>
      <c r="F8" s="7"/>
      <c r="H8" s="3"/>
      <c r="I8" s="8"/>
      <c r="J8" s="5"/>
      <c r="K8" s="7"/>
      <c r="L8" s="7"/>
    </row>
    <row r="9" spans="1:12" x14ac:dyDescent="0.25">
      <c r="B9" s="3"/>
      <c r="C9" s="12">
        <f>SUM(C3:C8)</f>
        <v>0</v>
      </c>
      <c r="D9" s="42" t="e">
        <f>Overall!H6</f>
        <v>#DIV/0!</v>
      </c>
      <c r="E9" s="64" t="e">
        <f>(SUM(E3:E7)/F9)</f>
        <v>#DIV/0!</v>
      </c>
      <c r="F9" s="7">
        <f>SUM(F3:F8)</f>
        <v>0</v>
      </c>
      <c r="H9" s="3"/>
      <c r="I9" s="8"/>
      <c r="J9" s="5"/>
      <c r="K9" s="7"/>
      <c r="L9" s="7"/>
    </row>
    <row r="10" spans="1:12" x14ac:dyDescent="0.25">
      <c r="B10" s="3"/>
      <c r="C10" s="13"/>
      <c r="D10" s="43"/>
      <c r="E10" s="12" t="e">
        <f>(E9*9)</f>
        <v>#DIV/0!</v>
      </c>
      <c r="F10" s="14" t="s">
        <v>27</v>
      </c>
      <c r="H10" s="3"/>
      <c r="I10" s="9"/>
      <c r="J10" s="5"/>
      <c r="K10" s="7"/>
      <c r="L10" s="7"/>
    </row>
    <row r="11" spans="1:12" x14ac:dyDescent="0.25">
      <c r="F11" s="66">
        <f>SUM(E3:E7)</f>
        <v>0</v>
      </c>
      <c r="H11" s="3"/>
      <c r="I11" s="9"/>
      <c r="J11" s="5"/>
      <c r="K11" s="7"/>
      <c r="L11" s="7"/>
    </row>
    <row r="12" spans="1:12" x14ac:dyDescent="0.25">
      <c r="H12" s="3"/>
      <c r="I12" s="9"/>
      <c r="J12" s="10"/>
      <c r="K12" s="7"/>
      <c r="L12" s="7"/>
    </row>
    <row r="13" spans="1:12" x14ac:dyDescent="0.25">
      <c r="H13" s="3"/>
      <c r="I13" s="8"/>
      <c r="J13" s="5"/>
      <c r="K13" s="7"/>
      <c r="L13" s="7"/>
    </row>
    <row r="14" spans="1:12" x14ac:dyDescent="0.25">
      <c r="H14" s="3"/>
      <c r="I14" s="8"/>
      <c r="J14" s="5"/>
      <c r="K14" s="7"/>
      <c r="L14" s="7"/>
    </row>
    <row r="15" spans="1:12" x14ac:dyDescent="0.25">
      <c r="H15" s="3"/>
      <c r="I15" s="8"/>
      <c r="J15" s="5"/>
      <c r="K15" s="7"/>
      <c r="L15" s="7"/>
    </row>
    <row r="16" spans="1:12" x14ac:dyDescent="0.25">
      <c r="H16" s="3"/>
      <c r="I16" s="8"/>
      <c r="J16" s="5"/>
      <c r="K16" s="7"/>
      <c r="L16" s="7"/>
    </row>
    <row r="17" spans="7:12" x14ac:dyDescent="0.25">
      <c r="H17" s="3"/>
      <c r="I17" s="8"/>
      <c r="J17" s="5"/>
      <c r="K17" s="7"/>
      <c r="L17" s="7"/>
    </row>
    <row r="18" spans="7:12" x14ac:dyDescent="0.25">
      <c r="H18" s="3"/>
      <c r="I18" s="8"/>
      <c r="J18" s="5"/>
      <c r="K18" s="7"/>
      <c r="L18" s="7"/>
    </row>
    <row r="19" spans="7:12" x14ac:dyDescent="0.25">
      <c r="H19" s="3"/>
      <c r="I19" s="8"/>
      <c r="J19" s="5"/>
      <c r="K19" s="7"/>
      <c r="L19" s="7"/>
    </row>
    <row r="20" spans="7:12" x14ac:dyDescent="0.25">
      <c r="H20" s="3"/>
      <c r="I20" s="9"/>
      <c r="J20" s="5"/>
      <c r="K20" s="7"/>
      <c r="L20" s="7"/>
    </row>
    <row r="21" spans="7:12" ht="15.75" customHeight="1" x14ac:dyDescent="0.25">
      <c r="H21" s="3"/>
      <c r="I21" s="11"/>
      <c r="J21" s="5"/>
      <c r="K21" s="7"/>
      <c r="L21" s="7"/>
    </row>
    <row r="22" spans="7:12" ht="15.75" customHeight="1" x14ac:dyDescent="0.25">
      <c r="H22" s="3"/>
      <c r="I22" s="12"/>
      <c r="J22" s="3"/>
      <c r="K22" s="7"/>
      <c r="L22" s="7"/>
    </row>
    <row r="23" spans="7:12" ht="15.75" customHeight="1" x14ac:dyDescent="0.25">
      <c r="H23" s="3"/>
      <c r="I23" s="13"/>
      <c r="J23" s="12"/>
      <c r="K23" s="14"/>
    </row>
    <row r="24" spans="7:12" ht="15.75" customHeight="1" x14ac:dyDescent="0.2"/>
    <row r="25" spans="7:12" ht="15.75" customHeight="1" x14ac:dyDescent="0.2"/>
    <row r="26" spans="7:12" ht="15.75" customHeight="1" x14ac:dyDescent="0.2"/>
    <row r="27" spans="7:12" ht="15.75" customHeight="1" x14ac:dyDescent="0.2"/>
    <row r="28" spans="7:12" ht="15.75" customHeight="1" x14ac:dyDescent="0.2">
      <c r="H28" s="66">
        <f>I4</f>
        <v>0</v>
      </c>
    </row>
    <row r="29" spans="7:12" ht="15.75" customHeight="1" x14ac:dyDescent="0.2"/>
    <row r="30" spans="7:12" ht="15.75" customHeight="1" x14ac:dyDescent="0.25">
      <c r="G30" s="6">
        <f>SUM(E3:E7)</f>
        <v>0</v>
      </c>
    </row>
    <row r="31" spans="7:12" ht="15.75" customHeight="1" x14ac:dyDescent="0.2"/>
    <row r="32" spans="7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8" type="noConversion"/>
  <conditionalFormatting sqref="D5:D7">
    <cfRule type="top10" dxfId="2" priority="104" bottom="1" rank="3"/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2BE9-7485-4911-AC57-0BDD6F821A0F}">
  <sheetPr codeName="Sheet8"/>
  <dimension ref="A1:Z994"/>
  <sheetViews>
    <sheetView zoomScale="160" zoomScaleNormal="160" workbookViewId="0">
      <selection activeCell="G18" sqref="G18"/>
    </sheetView>
  </sheetViews>
  <sheetFormatPr defaultColWidth="12.625" defaultRowHeight="15" customHeight="1" x14ac:dyDescent="0.2"/>
  <cols>
    <col min="1" max="1" width="0.375" style="17" customWidth="1"/>
    <col min="2" max="2" width="2.875" style="17" bestFit="1" customWidth="1"/>
    <col min="3" max="3" width="11" style="17" customWidth="1"/>
    <col min="4" max="4" width="7.125" style="17" bestFit="1" customWidth="1"/>
    <col min="5" max="5" width="7.125" style="17" customWidth="1"/>
    <col min="6" max="6" width="7.125" style="17" bestFit="1" customWidth="1"/>
    <col min="7" max="7" width="9.25" style="17" bestFit="1" customWidth="1"/>
    <col min="8" max="9" width="7.125" style="17" bestFit="1" customWidth="1"/>
    <col min="10" max="10" width="7.625" style="17" customWidth="1"/>
    <col min="11" max="11" width="9.5" style="17" bestFit="1" customWidth="1"/>
    <col min="12" max="26" width="7.625" style="17" customWidth="1"/>
    <col min="27" max="16384" width="12.625" style="17"/>
  </cols>
  <sheetData>
    <row r="1" spans="1:26" ht="3" customHeight="1" x14ac:dyDescent="0.25">
      <c r="A1" s="15"/>
      <c r="B1" s="15"/>
      <c r="C1" s="15"/>
      <c r="D1" s="15"/>
      <c r="E1" s="15"/>
      <c r="F1" s="15"/>
      <c r="G1" s="15"/>
      <c r="H1" s="1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x14ac:dyDescent="0.25">
      <c r="A2" s="15"/>
      <c r="B2" s="18" t="s">
        <v>28</v>
      </c>
      <c r="C2" s="18" t="s">
        <v>29</v>
      </c>
      <c r="D2" s="19" t="s">
        <v>23</v>
      </c>
      <c r="E2" s="20" t="s">
        <v>24</v>
      </c>
      <c r="F2" s="20" t="s">
        <v>25</v>
      </c>
      <c r="G2" s="21" t="s">
        <v>30</v>
      </c>
      <c r="H2" s="21" t="s">
        <v>24</v>
      </c>
      <c r="I2" s="21" t="s">
        <v>31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x14ac:dyDescent="0.25">
      <c r="A3" s="15"/>
      <c r="B3" s="68">
        <v>3</v>
      </c>
      <c r="C3" s="69">
        <f>'1'!A1</f>
        <v>0</v>
      </c>
      <c r="D3" s="70">
        <f>B3/B9</f>
        <v>0.1875</v>
      </c>
      <c r="E3" s="71" t="e">
        <f>'1'!E18</f>
        <v>#DIV/0!</v>
      </c>
      <c r="F3" s="71" t="e">
        <f t="shared" ref="F3:F7" si="0">(D3*E3)</f>
        <v>#DIV/0!</v>
      </c>
      <c r="G3" s="72" t="e">
        <f t="shared" ref="G3:G7" si="1">IF(E3="", ,D3 )</f>
        <v>#DIV/0!</v>
      </c>
      <c r="H3" s="73" t="e">
        <f t="shared" ref="H3:H7" si="2">IF(E3&gt;=0.9,"A+",IF(E3&gt;=0.8,"A",IF(E3&gt;=0.75,"B+",IF(E3&gt;=0.7,"B",IF(E3&gt;=0.65,"C+",IF(E3&gt;=0.6,"C",""))))))</f>
        <v>#DIV/0!</v>
      </c>
      <c r="I3" s="74" t="e">
        <f>IF(E3="",,B3*VLOOKUP(H3,C12:D21,2,FALSE))</f>
        <v>#DIV/0!</v>
      </c>
      <c r="J3" s="2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x14ac:dyDescent="0.25">
      <c r="A4" s="15"/>
      <c r="B4" s="68">
        <v>3</v>
      </c>
      <c r="C4" s="69">
        <f>'4'!A1</f>
        <v>0</v>
      </c>
      <c r="D4" s="77">
        <f>B3/B9</f>
        <v>0.1875</v>
      </c>
      <c r="E4" s="71" t="e">
        <f>'4'!E21</f>
        <v>#DIV/0!</v>
      </c>
      <c r="F4" s="71" t="e">
        <f t="shared" si="0"/>
        <v>#DIV/0!</v>
      </c>
      <c r="G4" s="77" t="e">
        <f t="shared" si="1"/>
        <v>#DIV/0!</v>
      </c>
      <c r="H4" s="78" t="e">
        <f t="shared" si="2"/>
        <v>#DIV/0!</v>
      </c>
      <c r="I4" s="79" t="e">
        <f>IF(E4="",,B4*VLOOKUP(H4,C12:D21,2,FALSE))</f>
        <v>#DIV/0!</v>
      </c>
      <c r="J4" s="2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x14ac:dyDescent="0.25">
      <c r="A5" s="67"/>
      <c r="B5" s="68">
        <v>3</v>
      </c>
      <c r="C5" s="69">
        <f>'2'!A1</f>
        <v>0</v>
      </c>
      <c r="D5" s="70">
        <f>B5/B9</f>
        <v>0.1875</v>
      </c>
      <c r="E5" s="71" t="e">
        <f>'2'!E8</f>
        <v>#DIV/0!</v>
      </c>
      <c r="F5" s="71" t="e">
        <f t="shared" si="0"/>
        <v>#DIV/0!</v>
      </c>
      <c r="G5" s="72" t="e">
        <f t="shared" si="1"/>
        <v>#DIV/0!</v>
      </c>
      <c r="H5" s="73" t="e">
        <f t="shared" si="2"/>
        <v>#DIV/0!</v>
      </c>
      <c r="I5" s="74" t="e">
        <f>IF(E5="",,B5*VLOOKUP(H5,C12:D21,2,FALSE))</f>
        <v>#DIV/0!</v>
      </c>
      <c r="J5" s="2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x14ac:dyDescent="0.25">
      <c r="A6" s="67"/>
      <c r="B6" s="68">
        <v>4</v>
      </c>
      <c r="C6" s="69">
        <f>'5'!A1</f>
        <v>0</v>
      </c>
      <c r="D6" s="77">
        <f>B6/B9</f>
        <v>0.25</v>
      </c>
      <c r="E6" s="71" t="e">
        <f>'5'!E9</f>
        <v>#DIV/0!</v>
      </c>
      <c r="F6" s="71" t="e">
        <f t="shared" si="0"/>
        <v>#DIV/0!</v>
      </c>
      <c r="G6" s="77" t="e">
        <f t="shared" si="1"/>
        <v>#DIV/0!</v>
      </c>
      <c r="H6" s="78" t="e">
        <f t="shared" si="2"/>
        <v>#DIV/0!</v>
      </c>
      <c r="I6" s="79" t="e">
        <f>IF(E6="",,B6*VLOOKUP(H6,C12:D21,2,FALSE))</f>
        <v>#DIV/0!</v>
      </c>
      <c r="J6" s="2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x14ac:dyDescent="0.25">
      <c r="A7" s="15"/>
      <c r="B7" s="68">
        <v>3</v>
      </c>
      <c r="C7" s="69">
        <f>'3'!A1</f>
        <v>0</v>
      </c>
      <c r="D7" s="70">
        <f>B7/B9</f>
        <v>0.1875</v>
      </c>
      <c r="E7" s="71" t="e">
        <f>'3'!E10</f>
        <v>#DIV/0!</v>
      </c>
      <c r="F7" s="71" t="e">
        <f t="shared" si="0"/>
        <v>#DIV/0!</v>
      </c>
      <c r="G7" s="72" t="e">
        <f t="shared" si="1"/>
        <v>#DIV/0!</v>
      </c>
      <c r="H7" s="73" t="e">
        <f t="shared" si="2"/>
        <v>#DIV/0!</v>
      </c>
      <c r="I7" s="74" t="e">
        <f>IF(E7="",,B7*VLOOKUP(H7,C12:D21,2,FALSE))</f>
        <v>#DIV/0!</v>
      </c>
      <c r="J7" s="2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x14ac:dyDescent="0.25">
      <c r="A8" s="15"/>
      <c r="B8" s="25"/>
      <c r="C8" s="26"/>
      <c r="D8" s="29"/>
      <c r="E8" s="30"/>
      <c r="F8" s="31"/>
      <c r="G8" s="32"/>
      <c r="H8" s="29"/>
      <c r="I8" s="27" t="e">
        <f>SUM(I3:I7)</f>
        <v>#DIV/0!</v>
      </c>
      <c r="J8" s="27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x14ac:dyDescent="0.25">
      <c r="A9" s="15"/>
      <c r="B9" s="22">
        <f>SUM(B3:B8)</f>
        <v>16</v>
      </c>
      <c r="C9" s="23" t="s">
        <v>32</v>
      </c>
      <c r="D9" s="33"/>
      <c r="E9" s="24" t="e">
        <f>F9/9</f>
        <v>#DIV/0!</v>
      </c>
      <c r="F9" s="58" t="e">
        <f>I8/B9/(SUM(G3:G7))</f>
        <v>#DIV/0!</v>
      </c>
      <c r="G9" s="34" t="s">
        <v>27</v>
      </c>
      <c r="H9" s="28"/>
      <c r="I9" s="28">
        <f>9*B9</f>
        <v>144</v>
      </c>
      <c r="J9" s="3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x14ac:dyDescent="0.25">
      <c r="A10" s="15"/>
      <c r="B10" s="15"/>
      <c r="C10" s="15"/>
      <c r="D10" s="15"/>
      <c r="E10" s="15"/>
      <c r="F10" s="15"/>
      <c r="G10" s="15"/>
      <c r="H10" s="15"/>
      <c r="I10" s="1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x14ac:dyDescent="0.25">
      <c r="A12" s="15"/>
      <c r="B12" s="15"/>
      <c r="C12" s="16" t="s">
        <v>33</v>
      </c>
      <c r="D12" s="16">
        <v>9</v>
      </c>
      <c r="E12" s="25" t="s">
        <v>34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x14ac:dyDescent="0.25">
      <c r="A13" s="15"/>
      <c r="B13" s="15"/>
      <c r="C13" s="16" t="s">
        <v>35</v>
      </c>
      <c r="D13" s="16">
        <v>8</v>
      </c>
      <c r="E13" s="25" t="s">
        <v>36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x14ac:dyDescent="0.25">
      <c r="A14" s="15"/>
      <c r="B14" s="15"/>
      <c r="C14" s="16" t="s">
        <v>37</v>
      </c>
      <c r="D14" s="16">
        <v>7</v>
      </c>
      <c r="E14" s="25" t="s">
        <v>38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5">
      <c r="A15" s="15"/>
      <c r="B15" s="15"/>
      <c r="C15" s="16" t="s">
        <v>39</v>
      </c>
      <c r="D15" s="16">
        <v>6</v>
      </c>
      <c r="E15" s="25" t="s">
        <v>40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5">
      <c r="A16" s="15"/>
      <c r="B16" s="15"/>
      <c r="C16" s="16" t="s">
        <v>41</v>
      </c>
      <c r="D16" s="16">
        <v>5</v>
      </c>
      <c r="E16" s="25" t="s">
        <v>42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5">
      <c r="A17" s="15"/>
      <c r="B17" s="15"/>
      <c r="C17" s="16" t="s">
        <v>28</v>
      </c>
      <c r="D17" s="16">
        <v>4</v>
      </c>
      <c r="E17" s="25" t="s">
        <v>43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5">
      <c r="A18" s="15"/>
      <c r="B18" s="15"/>
      <c r="C18" s="16" t="s">
        <v>44</v>
      </c>
      <c r="D18" s="16">
        <v>3</v>
      </c>
      <c r="E18" s="25" t="s">
        <v>45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5">
      <c r="A19" s="15"/>
      <c r="B19" s="15"/>
      <c r="C19" s="16" t="s">
        <v>46</v>
      </c>
      <c r="D19" s="16">
        <v>2</v>
      </c>
      <c r="E19" s="25" t="s">
        <v>47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15"/>
      <c r="B20" s="15"/>
      <c r="C20" s="16" t="s">
        <v>48</v>
      </c>
      <c r="D20" s="16">
        <v>1</v>
      </c>
      <c r="E20" s="25" t="s">
        <v>49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15"/>
      <c r="B21" s="15"/>
      <c r="C21" s="16" t="s">
        <v>50</v>
      </c>
      <c r="D21" s="16">
        <v>0</v>
      </c>
      <c r="E21" s="25" t="s">
        <v>51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</sheetData>
  <dataValidations count="1">
    <dataValidation type="list" allowBlank="1" showInputMessage="1" showErrorMessage="1" sqref="H3:H7" xr:uid="{869FDCD6-50A7-4669-A1CB-612751B11CD2}">
      <formula1>$C$12:$C$21</formula1>
    </dataValidation>
  </dataValidation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E8FD-5000-47E6-9442-C57FEA031657}">
  <dimension ref="A1:G7"/>
  <sheetViews>
    <sheetView zoomScale="190" zoomScaleNormal="190" workbookViewId="0">
      <selection activeCell="F21" sqref="F21"/>
    </sheetView>
  </sheetViews>
  <sheetFormatPr defaultRowHeight="14.25" x14ac:dyDescent="0.2"/>
  <cols>
    <col min="1" max="1" width="10.125" customWidth="1"/>
    <col min="2" max="2" width="10.375" bestFit="1" customWidth="1"/>
    <col min="4" max="4" width="10.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0</v>
      </c>
      <c r="B2" t="s">
        <v>12</v>
      </c>
      <c r="C2" t="s">
        <v>17</v>
      </c>
      <c r="D2" s="45">
        <v>44627</v>
      </c>
      <c r="E2" t="s">
        <v>10</v>
      </c>
      <c r="G2">
        <v>1</v>
      </c>
    </row>
    <row r="3" spans="1:7" x14ac:dyDescent="0.2">
      <c r="A3">
        <v>0</v>
      </c>
      <c r="B3" t="s">
        <v>13</v>
      </c>
      <c r="C3" t="s">
        <v>18</v>
      </c>
      <c r="D3" s="45">
        <v>44627</v>
      </c>
      <c r="E3" t="s">
        <v>10</v>
      </c>
      <c r="G3">
        <v>1</v>
      </c>
    </row>
    <row r="4" spans="1:7" x14ac:dyDescent="0.2">
      <c r="A4">
        <v>0</v>
      </c>
      <c r="B4" t="s">
        <v>11</v>
      </c>
      <c r="C4" t="s">
        <v>21</v>
      </c>
      <c r="D4" s="45">
        <v>44629</v>
      </c>
      <c r="E4" t="s">
        <v>22</v>
      </c>
      <c r="G4">
        <v>3</v>
      </c>
    </row>
    <row r="5" spans="1:7" x14ac:dyDescent="0.2">
      <c r="A5">
        <v>0</v>
      </c>
      <c r="B5" t="s">
        <v>9</v>
      </c>
      <c r="C5" t="s">
        <v>18</v>
      </c>
      <c r="D5" s="45">
        <v>44629</v>
      </c>
      <c r="E5" t="s">
        <v>10</v>
      </c>
      <c r="G5">
        <v>3</v>
      </c>
    </row>
    <row r="6" spans="1:7" x14ac:dyDescent="0.2">
      <c r="A6">
        <v>0</v>
      </c>
      <c r="B6" t="s">
        <v>16</v>
      </c>
      <c r="C6" t="s">
        <v>15</v>
      </c>
      <c r="D6" s="45">
        <v>44629</v>
      </c>
      <c r="E6" t="s">
        <v>15</v>
      </c>
      <c r="F6" t="s">
        <v>19</v>
      </c>
      <c r="G6">
        <v>3</v>
      </c>
    </row>
    <row r="7" spans="1:7" x14ac:dyDescent="0.2">
      <c r="A7">
        <v>0</v>
      </c>
      <c r="B7" t="s">
        <v>13</v>
      </c>
      <c r="C7" t="s">
        <v>14</v>
      </c>
      <c r="D7" s="45">
        <v>44629</v>
      </c>
      <c r="E7" t="s">
        <v>15</v>
      </c>
      <c r="F7" t="s">
        <v>20</v>
      </c>
      <c r="G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FC7E-B464-46BE-B837-86C9725BD4A7}">
  <sheetPr codeName="Sheet9"/>
  <dimension ref="B2:F18"/>
  <sheetViews>
    <sheetView zoomScaleNormal="100" workbookViewId="0">
      <selection activeCell="B10" sqref="B10"/>
    </sheetView>
  </sheetViews>
  <sheetFormatPr defaultRowHeight="14.25" x14ac:dyDescent="0.2"/>
  <cols>
    <col min="2" max="2" width="21.375" bestFit="1" customWidth="1"/>
    <col min="3" max="3" width="14.375" bestFit="1" customWidth="1"/>
    <col min="4" max="4" width="14.25" bestFit="1" customWidth="1"/>
  </cols>
  <sheetData>
    <row r="2" spans="2:6" x14ac:dyDescent="0.2">
      <c r="B2" s="80" t="s">
        <v>52</v>
      </c>
      <c r="C2" s="81" t="s">
        <v>55</v>
      </c>
    </row>
    <row r="3" spans="2:6" x14ac:dyDescent="0.2">
      <c r="B3" s="84" t="s">
        <v>58</v>
      </c>
      <c r="C3" s="85">
        <v>1</v>
      </c>
    </row>
    <row r="4" spans="2:6" x14ac:dyDescent="0.2">
      <c r="B4" s="86" t="s">
        <v>59</v>
      </c>
      <c r="C4" s="87">
        <v>3</v>
      </c>
      <c r="F4" s="49"/>
    </row>
    <row r="5" spans="2:6" x14ac:dyDescent="0.2">
      <c r="B5" s="86" t="s">
        <v>60</v>
      </c>
      <c r="C5" s="87">
        <v>2</v>
      </c>
      <c r="F5" s="49"/>
    </row>
    <row r="6" spans="2:6" x14ac:dyDescent="0.2">
      <c r="B6" s="86" t="s">
        <v>61</v>
      </c>
      <c r="C6" s="87">
        <v>3</v>
      </c>
      <c r="F6" s="49"/>
    </row>
    <row r="7" spans="2:6" x14ac:dyDescent="0.2">
      <c r="B7" s="86" t="s">
        <v>62</v>
      </c>
      <c r="C7" s="87">
        <v>3</v>
      </c>
      <c r="F7" s="49"/>
    </row>
    <row r="8" spans="2:6" x14ac:dyDescent="0.2">
      <c r="B8" s="86" t="s">
        <v>63</v>
      </c>
      <c r="C8" s="87">
        <v>2</v>
      </c>
      <c r="F8" s="49"/>
    </row>
    <row r="9" spans="2:6" x14ac:dyDescent="0.2">
      <c r="B9" s="86" t="s">
        <v>64</v>
      </c>
      <c r="C9" s="87">
        <v>2</v>
      </c>
      <c r="F9" s="49"/>
    </row>
    <row r="10" spans="2:6" x14ac:dyDescent="0.2">
      <c r="B10" s="86" t="s">
        <v>65</v>
      </c>
      <c r="C10" s="87">
        <v>4</v>
      </c>
      <c r="F10" s="49"/>
    </row>
    <row r="11" spans="2:6" x14ac:dyDescent="0.2">
      <c r="B11" s="86" t="s">
        <v>66</v>
      </c>
      <c r="C11" s="87">
        <v>2</v>
      </c>
      <c r="F11" s="49"/>
    </row>
    <row r="12" spans="2:6" x14ac:dyDescent="0.2">
      <c r="B12" s="86" t="s">
        <v>67</v>
      </c>
      <c r="C12" s="87">
        <v>2</v>
      </c>
      <c r="F12" s="49"/>
    </row>
    <row r="13" spans="2:6" x14ac:dyDescent="0.2">
      <c r="B13" s="86" t="s">
        <v>68</v>
      </c>
      <c r="C13" s="87">
        <v>3</v>
      </c>
      <c r="F13" s="49"/>
    </row>
    <row r="14" spans="2:6" x14ac:dyDescent="0.2">
      <c r="B14" s="86" t="s">
        <v>69</v>
      </c>
      <c r="C14" s="87">
        <v>2</v>
      </c>
      <c r="F14" s="49"/>
    </row>
    <row r="15" spans="2:6" x14ac:dyDescent="0.2">
      <c r="B15" s="86" t="s">
        <v>70</v>
      </c>
      <c r="C15" s="87">
        <v>4</v>
      </c>
      <c r="F15" s="49"/>
    </row>
    <row r="16" spans="2:6" x14ac:dyDescent="0.2">
      <c r="B16" s="82" t="s">
        <v>53</v>
      </c>
      <c r="C16" s="83">
        <v>33</v>
      </c>
      <c r="F16" s="49"/>
    </row>
    <row r="17" spans="6:6" x14ac:dyDescent="0.2">
      <c r="F17" s="49"/>
    </row>
    <row r="18" spans="6:6" x14ac:dyDescent="0.2">
      <c r="F18" s="49"/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E95DB9D778B43ADC8D58EC3271035" ma:contentTypeVersion="5" ma:contentTypeDescription="Create a new document." ma:contentTypeScope="" ma:versionID="a1a764e192bb2a297fa1a7b666de21d0">
  <xsd:schema xmlns:xsd="http://www.w3.org/2001/XMLSchema" xmlns:xs="http://www.w3.org/2001/XMLSchema" xmlns:p="http://schemas.microsoft.com/office/2006/metadata/properties" xmlns:ns3="49288f32-ee00-4a1b-8cd7-8b09e4ec8a04" xmlns:ns4="cc03770c-45b3-4762-b609-010169c341a2" targetNamespace="http://schemas.microsoft.com/office/2006/metadata/properties" ma:root="true" ma:fieldsID="0d20a4ed63ec29c4e20f40eb8c0566d4" ns3:_="" ns4:_="">
    <xsd:import namespace="49288f32-ee00-4a1b-8cd7-8b09e4ec8a04"/>
    <xsd:import namespace="cc03770c-45b3-4762-b609-010169c341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88f32-ee00-4a1b-8cd7-8b09e4ec8a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3770c-45b3-4762-b609-010169c341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3D5258-DB5A-4863-B944-6F69B82191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288f32-ee00-4a1b-8cd7-8b09e4ec8a04"/>
    <ds:schemaRef ds:uri="cc03770c-45b3-4762-b609-010169c341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EEEF8-740B-4687-AA65-E74E434CFFE7}">
  <ds:schemaRefs>
    <ds:schemaRef ds:uri="http://purl.org/dc/dcmitype/"/>
    <ds:schemaRef ds:uri="cc03770c-45b3-4762-b609-010169c341a2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49288f32-ee00-4a1b-8cd7-8b09e4ec8a04"/>
  </ds:schemaRefs>
</ds:datastoreItem>
</file>

<file path=customXml/itemProps3.xml><?xml version="1.0" encoding="utf-8"?>
<ds:datastoreItem xmlns:ds="http://schemas.openxmlformats.org/officeDocument/2006/customXml" ds:itemID="{3249A620-328A-4660-B191-9E61CE9EC0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Fall2022</vt:lpstr>
      <vt:lpstr>1</vt:lpstr>
      <vt:lpstr>2</vt:lpstr>
      <vt:lpstr>3</vt:lpstr>
      <vt:lpstr>4</vt:lpstr>
      <vt:lpstr>5</vt:lpstr>
      <vt:lpstr>Overall</vt:lpstr>
      <vt:lpstr>Sheet5</vt:lpstr>
      <vt:lpstr>Pivot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Felo</dc:creator>
  <cp:keywords/>
  <dc:description/>
  <cp:lastModifiedBy>Felo</cp:lastModifiedBy>
  <cp:revision/>
  <dcterms:created xsi:type="dcterms:W3CDTF">2021-10-18T05:36:33Z</dcterms:created>
  <dcterms:modified xsi:type="dcterms:W3CDTF">2022-09-09T01:58:09Z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0x010100BADE95DB9D778B43ADC8D58EC3271035</vt:lpwstr>
  </property>
</Properties>
</file>