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Frank\Economics of climate inertia\"/>
    </mc:Choice>
  </mc:AlternateContent>
  <bookViews>
    <workbookView xWindow="0" yWindow="0" windowWidth="28800" windowHeight="11985" tabRatio="873"/>
  </bookViews>
  <sheets>
    <sheet name="FUND Module" sheetId="7" r:id="rId1"/>
    <sheet name="FUND Simulation 1950-2010" sheetId="5" r:id="rId2"/>
    <sheet name="Emissions pulses &amp; scenarios" sheetId="8" r:id="rId3"/>
    <sheet name="1950-2010 Emissions" sheetId="3" r:id="rId4"/>
    <sheet name="100GtC in 2008" sheetId="9" r:id="rId5"/>
    <sheet name="1GtC in 2020 on RCP8.5" sheetId="10" r:id="rId6"/>
    <sheet name="1GtC in 2020 on RCP3" sheetId="14" r:id="rId7"/>
    <sheet name="Cumulative uptake" sheetId="13" r:id="rId8"/>
    <sheet name="Yearly uptake" sheetId="16" r:id="rId9"/>
    <sheet name="Warming vs cumulative emissions" sheetId="15" r:id="rId10"/>
  </sheets>
  <definedNames>
    <definedName name="alpha_1" localSheetId="0">'FUND Module'!$N$3</definedName>
    <definedName name="alpha_1">'FUND Simulation 1950-2010'!$N$3</definedName>
    <definedName name="alpha_2" localSheetId="0">'FUND Module'!$N$4</definedName>
    <definedName name="alpha_2">'FUND Simulation 1950-2010'!$N$4</definedName>
    <definedName name="alpha_3" localSheetId="0">'FUND Module'!$N$5</definedName>
    <definedName name="alpha_3">'FUND Simulation 1950-2010'!$N$5</definedName>
    <definedName name="alpha_4" localSheetId="0">'FUND Module'!$N$6</definedName>
    <definedName name="alpha_4">'FUND Simulation 1950-2010'!$N$6</definedName>
    <definedName name="alpha_5" localSheetId="0">'FUND Module'!$N$7</definedName>
    <definedName name="alpha_5">'FUND Simulation 1950-2010'!$N$7</definedName>
    <definedName name="alpha_ch4" localSheetId="0">'FUND Module'!$J$2</definedName>
    <definedName name="alpha_ch4">'FUND Simulation 1950-2010'!$J$2</definedName>
    <definedName name="alpha_n2o" localSheetId="0">'FUND Module'!$I$2</definedName>
    <definedName name="alpha_n2o">'FUND Simulation 1950-2010'!$I$2</definedName>
    <definedName name="alpha_sf6" localSheetId="0">'FUND Module'!$H$2</definedName>
    <definedName name="alpha_sf6">'FUND Simulation 1950-2010'!$H$2</definedName>
    <definedName name="B_max" localSheetId="0">'FUND Module'!$E$4</definedName>
    <definedName name="B_max">'FUND Simulation 1950-2010'!$E$4</definedName>
    <definedName name="beta_ch4" localSheetId="0">'FUND Module'!$J$3</definedName>
    <definedName name="beta_ch4">'FUND Simulation 1950-2010'!$J$3</definedName>
    <definedName name="beta_feedback" localSheetId="0">'FUND Module'!$E$2</definedName>
    <definedName name="beta_feedback">'FUND Simulation 1950-2010'!$E$2</definedName>
    <definedName name="beta_n2o" localSheetId="0">'FUND Module'!$I$3</definedName>
    <definedName name="beta_n2o">'FUND Simulation 1950-2010'!$I$3</definedName>
    <definedName name="beta_sf6" localSheetId="0">'FUND Module'!$H$3</definedName>
    <definedName name="beta_sf6">'FUND Simulation 1950-2010'!$H$3</definedName>
    <definedName name="c_forc">'FUND Module'!$I$9</definedName>
    <definedName name="C0_CH4" localSheetId="0">'FUND Module'!$J$4</definedName>
    <definedName name="C0_CH4">'FUND Simulation 1950-2010'!$J$4</definedName>
    <definedName name="C0_CO2" localSheetId="0">'FUND Module'!$O$8</definedName>
    <definedName name="C0_CO2">'FUND Simulation 1950-2010'!$O$8</definedName>
    <definedName name="C0_N2O" localSheetId="0">'FUND Module'!$I$4</definedName>
    <definedName name="C0_N2O">'FUND Simulation 1950-2010'!$I$4</definedName>
    <definedName name="C0_SF6" localSheetId="0">'FUND Module'!$H$4</definedName>
    <definedName name="C0_SF6">'FUND Simulation 1950-2010'!$H$4</definedName>
    <definedName name="Cch4_1950">'FUND Module'!$J$5</definedName>
    <definedName name="Cco2_1950_1">'FUND Module'!$M$3</definedName>
    <definedName name="Cco2_1950_2">'FUND Module'!$M$4</definedName>
    <definedName name="Cco2_1950_3">'FUND Module'!$M$5</definedName>
    <definedName name="Cco2_1950_4">'FUND Module'!$M$6</definedName>
    <definedName name="Cco2_1950_5">'FUND Module'!$M$7</definedName>
    <definedName name="ch4ind">'FUND Module'!$I$8</definedName>
    <definedName name="Cn2o_1950">'FUND Module'!$I$5</definedName>
    <definedName name="cs" localSheetId="0">'FUND Module'!$S$3</definedName>
    <definedName name="cs">'FUND Simulation 1950-2010'!$S$3</definedName>
    <definedName name="Csf6_1950">'FUND Module'!$H$5</definedName>
    <definedName name="delta_1" localSheetId="0">'FUND Module'!$P$3</definedName>
    <definedName name="delta_1">'FUND Simulation 1950-2010'!$P$3</definedName>
    <definedName name="delta_2" localSheetId="0">'FUND Module'!$P$4</definedName>
    <definedName name="delta_2">'FUND Simulation 1950-2010'!$P$4</definedName>
    <definedName name="delta_3" localSheetId="0">'FUND Module'!$P$5</definedName>
    <definedName name="delta_3">'FUND Simulation 1950-2010'!$P$5</definedName>
    <definedName name="delta_4" localSheetId="0">'FUND Module'!$P$6</definedName>
    <definedName name="delta_4">'FUND Simulation 1950-2010'!$P$6</definedName>
    <definedName name="delta_5" localSheetId="0">'FUND Module'!$P$7</definedName>
    <definedName name="delta_5">'FUND Simulation 1950-2010'!$P$7</definedName>
    <definedName name="gamma" localSheetId="0">'FUND Module'!$S$7</definedName>
    <definedName name="gamma">'FUND Simulation 1950-2010'!$S$7</definedName>
    <definedName name="phi" localSheetId="0">'FUND Module'!$S$2</definedName>
    <definedName name="phi">'FUND Simulation 1950-2010'!$S$2</definedName>
    <definedName name="_xlnm.Print_Area" localSheetId="1">'FUND Simulation 1950-2010'!$D$1:$S$8</definedName>
    <definedName name="rho" localSheetId="0">'FUND Module'!$S$6</definedName>
    <definedName name="rho">'FUND Simulation 1950-2010'!$S$6</definedName>
    <definedName name="T_2010" localSheetId="0">'FUND Module'!$E$3</definedName>
    <definedName name="T_2010">'FUND Simulation 1950-2010'!$E$3</definedName>
  </definedNames>
  <calcPr calcId="152511" iterate="1"/>
</workbook>
</file>

<file path=xl/calcChain.xml><?xml version="1.0" encoding="utf-8"?>
<calcChain xmlns="http://schemas.openxmlformats.org/spreadsheetml/2006/main">
  <c r="BI12" i="5" l="1"/>
  <c r="B48"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AX48" i="8"/>
  <c r="AY48" i="8"/>
  <c r="AZ48" i="8"/>
  <c r="BA48" i="8"/>
  <c r="BB48" i="8"/>
  <c r="BC48" i="8"/>
  <c r="BD48" i="8"/>
  <c r="BE48" i="8"/>
  <c r="BF48" i="8"/>
  <c r="BG48" i="8"/>
  <c r="BH48" i="8"/>
  <c r="BI48" i="8"/>
  <c r="BJ48" i="8"/>
  <c r="BK48" i="8"/>
  <c r="BL48" i="8"/>
  <c r="BM48" i="8"/>
  <c r="BN48" i="8"/>
  <c r="BO48" i="8"/>
  <c r="BP48" i="8"/>
  <c r="BQ48" i="8"/>
  <c r="BR48" i="8"/>
  <c r="BS48" i="8"/>
  <c r="BT48" i="8"/>
  <c r="BU48" i="8"/>
  <c r="BV48" i="8"/>
  <c r="BW48" i="8"/>
  <c r="BX48" i="8"/>
  <c r="BY48" i="8"/>
  <c r="BZ48" i="8"/>
  <c r="CA48" i="8"/>
  <c r="CB48" i="8"/>
  <c r="CC48" i="8"/>
  <c r="CD48" i="8"/>
  <c r="CE48" i="8"/>
  <c r="CF48" i="8"/>
  <c r="CG48" i="8"/>
  <c r="CH48" i="8"/>
  <c r="CI48" i="8"/>
  <c r="CJ48" i="8"/>
  <c r="CK48" i="8"/>
  <c r="CL48" i="8"/>
  <c r="CM48" i="8"/>
  <c r="CN48" i="8"/>
  <c r="CO48" i="8"/>
  <c r="CP48" i="8"/>
  <c r="CQ48" i="8"/>
  <c r="CR48" i="8"/>
  <c r="CS48" i="8"/>
  <c r="CT48" i="8"/>
  <c r="CU48" i="8"/>
  <c r="CV48" i="8"/>
  <c r="CW48" i="8"/>
  <c r="CX48" i="8"/>
  <c r="CY48" i="8"/>
  <c r="CZ48" i="8"/>
  <c r="DA48" i="8"/>
  <c r="DB48" i="8"/>
  <c r="DC48" i="8"/>
  <c r="DD48" i="8"/>
  <c r="DE48" i="8"/>
  <c r="DF48" i="8"/>
  <c r="DG48" i="8"/>
  <c r="DH48" i="8"/>
  <c r="DI48" i="8"/>
  <c r="DJ48" i="8"/>
  <c r="DK48" i="8"/>
  <c r="DL48" i="8"/>
  <c r="DM48" i="8"/>
  <c r="DN48" i="8"/>
  <c r="DO48" i="8"/>
  <c r="DP48" i="8"/>
  <c r="DQ48" i="8"/>
  <c r="DR48" i="8"/>
  <c r="DS48" i="8"/>
  <c r="DT48" i="8"/>
  <c r="DU48" i="8"/>
  <c r="DV48" i="8"/>
  <c r="DW48" i="8"/>
  <c r="DX48" i="8"/>
  <c r="DY48" i="8"/>
  <c r="DZ48" i="8"/>
  <c r="EA48" i="8"/>
  <c r="EB48" i="8"/>
  <c r="EC48" i="8"/>
  <c r="ED48" i="8"/>
  <c r="EE48" i="8"/>
  <c r="EF48" i="8"/>
  <c r="EG48" i="8"/>
  <c r="EH48" i="8"/>
  <c r="EI48" i="8"/>
  <c r="EJ48" i="8"/>
  <c r="EK48" i="8"/>
  <c r="EL48" i="8"/>
  <c r="EM48" i="8"/>
  <c r="EN48" i="8"/>
  <c r="EO48" i="8"/>
  <c r="EP48" i="8"/>
  <c r="EQ48" i="8"/>
  <c r="ER48" i="8"/>
  <c r="ES48" i="8"/>
  <c r="ET48" i="8"/>
  <c r="EU48" i="8"/>
  <c r="EV48" i="8"/>
  <c r="EW48" i="8"/>
  <c r="EX48" i="8"/>
  <c r="EY48" i="8"/>
  <c r="EZ48" i="8"/>
  <c r="FA48" i="8"/>
  <c r="FB48" i="8"/>
  <c r="FC48" i="8"/>
  <c r="FD48" i="8"/>
  <c r="FE48" i="8"/>
  <c r="FF48" i="8"/>
  <c r="FG48" i="8"/>
  <c r="FH48" i="8"/>
  <c r="FI48" i="8"/>
  <c r="FJ48" i="8"/>
  <c r="FK48" i="8"/>
  <c r="FL48" i="8"/>
  <c r="FM48" i="8"/>
  <c r="FN48" i="8"/>
  <c r="FO48" i="8"/>
  <c r="FP48" i="8"/>
  <c r="FQ48" i="8"/>
  <c r="FR48" i="8"/>
  <c r="FS48" i="8"/>
  <c r="FT48" i="8"/>
  <c r="FU48" i="8"/>
  <c r="FV48" i="8"/>
  <c r="FW48" i="8"/>
  <c r="FX48" i="8"/>
  <c r="FY48" i="8"/>
  <c r="FZ48" i="8"/>
  <c r="GA48" i="8"/>
  <c r="GB48" i="8"/>
  <c r="GC48" i="8"/>
  <c r="GD48" i="8"/>
  <c r="GE48" i="8"/>
  <c r="GF48" i="8"/>
  <c r="GG48" i="8"/>
  <c r="GH48" i="8"/>
  <c r="GI48" i="8"/>
  <c r="GJ48" i="8"/>
  <c r="GK48" i="8"/>
  <c r="GL48" i="8"/>
  <c r="GM48" i="8"/>
  <c r="GN48" i="8"/>
  <c r="GO48" i="8"/>
  <c r="GP48" i="8"/>
  <c r="GQ48" i="8"/>
  <c r="GR48" i="8"/>
  <c r="GS48" i="8"/>
  <c r="A48" i="8"/>
  <c r="C36" i="7" l="1"/>
  <c r="R36" i="7" l="1"/>
  <c r="P36" i="7"/>
  <c r="D36" i="7"/>
  <c r="E36" i="7"/>
  <c r="F36" i="7"/>
  <c r="G36" i="7"/>
  <c r="H36" i="7"/>
  <c r="I36" i="7"/>
  <c r="J36" i="7"/>
  <c r="K36" i="7"/>
  <c r="L36" i="7"/>
  <c r="N36" i="7"/>
  <c r="O36" i="7"/>
  <c r="Q36" i="7"/>
  <c r="S36" i="7"/>
  <c r="T36" i="7"/>
  <c r="U36" i="7"/>
  <c r="W36" i="7"/>
  <c r="X36" i="7"/>
  <c r="Y36" i="7"/>
  <c r="AA36" i="7"/>
  <c r="AB36" i="7"/>
  <c r="AC36" i="7"/>
  <c r="AE36" i="7"/>
  <c r="AF36" i="7"/>
  <c r="AG36" i="7"/>
  <c r="AI36" i="7"/>
  <c r="AJ36" i="7"/>
  <c r="AK36" i="7"/>
  <c r="AM36" i="7"/>
  <c r="AN36" i="7"/>
  <c r="AO36" i="7"/>
  <c r="AQ36" i="7"/>
  <c r="AR36" i="7"/>
  <c r="AS36" i="7"/>
  <c r="AU36" i="7"/>
  <c r="AV36" i="7"/>
  <c r="AW36" i="7"/>
  <c r="AY36" i="7"/>
  <c r="AZ36" i="7"/>
  <c r="BA36" i="7"/>
  <c r="BC36" i="7"/>
  <c r="BD36" i="7"/>
  <c r="BE36" i="7"/>
  <c r="BG36" i="7"/>
  <c r="BH36" i="7"/>
  <c r="BI36" i="7"/>
  <c r="BK36" i="7"/>
  <c r="BL36" i="7"/>
  <c r="BM36" i="7"/>
  <c r="BO36" i="7"/>
  <c r="BP36" i="7"/>
  <c r="BQ36" i="7"/>
  <c r="BS36" i="7"/>
  <c r="BT36" i="7"/>
  <c r="BU36" i="7"/>
  <c r="BW36" i="7"/>
  <c r="BX36" i="7"/>
  <c r="BY36" i="7"/>
  <c r="CA36" i="7"/>
  <c r="CB36" i="7"/>
  <c r="CC36" i="7"/>
  <c r="CE36" i="7"/>
  <c r="CF36" i="7"/>
  <c r="CG36" i="7"/>
  <c r="CI36" i="7"/>
  <c r="CJ36" i="7"/>
  <c r="CK36" i="7"/>
  <c r="CM36" i="7"/>
  <c r="CN36" i="7"/>
  <c r="CO36" i="7"/>
  <c r="CL36" i="7" l="1"/>
  <c r="CH36" i="7"/>
  <c r="CD36" i="7"/>
  <c r="BZ36" i="7"/>
  <c r="BV36" i="7"/>
  <c r="BR36" i="7"/>
  <c r="BN36" i="7"/>
  <c r="BJ36" i="7"/>
  <c r="BF36" i="7"/>
  <c r="BB36" i="7"/>
  <c r="AX36" i="7"/>
  <c r="AT36" i="7"/>
  <c r="AP36" i="7"/>
  <c r="AL36" i="7"/>
  <c r="AH36" i="7"/>
  <c r="AD36" i="7"/>
  <c r="Z36" i="7"/>
  <c r="V36" i="7"/>
  <c r="M36" i="7"/>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AY23" i="8"/>
  <c r="AZ23" i="8"/>
  <c r="BA23" i="8"/>
  <c r="BB23" i="8"/>
  <c r="BC23" i="8"/>
  <c r="BD23" i="8"/>
  <c r="BE23" i="8"/>
  <c r="BF23" i="8"/>
  <c r="BG23" i="8"/>
  <c r="BH23" i="8"/>
  <c r="BI23" i="8"/>
  <c r="BJ23" i="8"/>
  <c r="BK23" i="8"/>
  <c r="BL23" i="8"/>
  <c r="BM23" i="8"/>
  <c r="BN23" i="8"/>
  <c r="BO23" i="8"/>
  <c r="BP23" i="8"/>
  <c r="BQ23" i="8"/>
  <c r="BR23" i="8"/>
  <c r="BS23" i="8"/>
  <c r="BT23" i="8"/>
  <c r="BU23" i="8"/>
  <c r="BV23" i="8"/>
  <c r="BW23" i="8"/>
  <c r="BX23" i="8"/>
  <c r="BY23" i="8"/>
  <c r="BZ23" i="8"/>
  <c r="CA23" i="8"/>
  <c r="CB23" i="8"/>
  <c r="CC23" i="8"/>
  <c r="CD23" i="8"/>
  <c r="CE23" i="8"/>
  <c r="CF23" i="8"/>
  <c r="CG23" i="8"/>
  <c r="CH23" i="8"/>
  <c r="CI23" i="8"/>
  <c r="CJ23" i="8"/>
  <c r="CK23" i="8"/>
  <c r="CL23" i="8"/>
  <c r="CM23" i="8"/>
  <c r="CN23" i="8"/>
  <c r="CO23" i="8"/>
  <c r="CP23" i="8"/>
  <c r="CQ23" i="8"/>
  <c r="CR23" i="8"/>
  <c r="CS23" i="8"/>
  <c r="CT23" i="8"/>
  <c r="CU23" i="8"/>
  <c r="CV23" i="8"/>
  <c r="CW23" i="8"/>
  <c r="CX23" i="8"/>
  <c r="CY23" i="8"/>
  <c r="CZ23" i="8"/>
  <c r="DA23" i="8"/>
  <c r="DB23" i="8"/>
  <c r="DC23" i="8"/>
  <c r="DD23" i="8"/>
  <c r="DE23" i="8"/>
  <c r="DF23" i="8"/>
  <c r="DG23" i="8"/>
  <c r="DH23" i="8"/>
  <c r="DI23" i="8"/>
  <c r="DJ23" i="8"/>
  <c r="DK23" i="8"/>
  <c r="DL23" i="8"/>
  <c r="DM23" i="8"/>
  <c r="DN23" i="8"/>
  <c r="DO23" i="8"/>
  <c r="DP23" i="8"/>
  <c r="DQ23" i="8"/>
  <c r="DR23" i="8"/>
  <c r="DS23" i="8"/>
  <c r="DT23" i="8"/>
  <c r="DU23" i="8"/>
  <c r="DV23" i="8"/>
  <c r="DW23" i="8"/>
  <c r="DX23" i="8"/>
  <c r="DY23" i="8"/>
  <c r="DZ23" i="8"/>
  <c r="EA23" i="8"/>
  <c r="EB23" i="8"/>
  <c r="EC23" i="8"/>
  <c r="ED23" i="8"/>
  <c r="EE23" i="8"/>
  <c r="EF23" i="8"/>
  <c r="EG23" i="8"/>
  <c r="EH23" i="8"/>
  <c r="EI23" i="8"/>
  <c r="EJ23" i="8"/>
  <c r="EK23" i="8"/>
  <c r="EL23" i="8"/>
  <c r="EM23" i="8"/>
  <c r="EN23" i="8"/>
  <c r="EO23" i="8"/>
  <c r="EP23" i="8"/>
  <c r="EQ23" i="8"/>
  <c r="ER23" i="8"/>
  <c r="ES23" i="8"/>
  <c r="ET23" i="8"/>
  <c r="EU23" i="8"/>
  <c r="EV23" i="8"/>
  <c r="EW23" i="8"/>
  <c r="EX23" i="8"/>
  <c r="EY23" i="8"/>
  <c r="EZ23" i="8"/>
  <c r="FA23" i="8"/>
  <c r="FB23" i="8"/>
  <c r="FC23" i="8"/>
  <c r="FD23" i="8"/>
  <c r="FE23" i="8"/>
  <c r="FF23" i="8"/>
  <c r="FG23" i="8"/>
  <c r="FH23" i="8"/>
  <c r="FI23" i="8"/>
  <c r="FJ23" i="8"/>
  <c r="FK23" i="8"/>
  <c r="FL23" i="8"/>
  <c r="FM23" i="8"/>
  <c r="FN23" i="8"/>
  <c r="FO23" i="8"/>
  <c r="FP23" i="8"/>
  <c r="FQ23" i="8"/>
  <c r="FR23" i="8"/>
  <c r="FS23" i="8"/>
  <c r="FT23" i="8"/>
  <c r="FU23" i="8"/>
  <c r="FV23" i="8"/>
  <c r="FW23" i="8"/>
  <c r="FX23" i="8"/>
  <c r="FY23" i="8"/>
  <c r="FZ23" i="8"/>
  <c r="GA23" i="8"/>
  <c r="GB23" i="8"/>
  <c r="GC23" i="8"/>
  <c r="GD23" i="8"/>
  <c r="GE23" i="8"/>
  <c r="GF23" i="8"/>
  <c r="GG23" i="8"/>
  <c r="GH23" i="8"/>
  <c r="GI23" i="8"/>
  <c r="GJ23" i="8"/>
  <c r="GK23" i="8"/>
  <c r="GL23" i="8"/>
  <c r="GM23" i="8"/>
  <c r="GN23" i="8"/>
  <c r="GO23" i="8"/>
  <c r="GP23" i="8"/>
  <c r="GQ23" i="8"/>
  <c r="GR23" i="8"/>
  <c r="GS23" i="8"/>
  <c r="GT23" i="8"/>
  <c r="GU23" i="8"/>
  <c r="GV23" i="8"/>
  <c r="GW23" i="8"/>
  <c r="GX23" i="8"/>
  <c r="GY23" i="8"/>
  <c r="GZ23" i="8"/>
  <c r="HA23" i="8"/>
  <c r="HB23" i="8"/>
  <c r="HC23" i="8"/>
  <c r="HD23" i="8"/>
  <c r="HE23" i="8"/>
  <c r="HF23" i="8"/>
  <c r="HG23" i="8"/>
  <c r="HH23" i="8"/>
  <c r="HI23" i="8"/>
  <c r="HJ23" i="8"/>
  <c r="HK23" i="8"/>
  <c r="HL23" i="8"/>
  <c r="HM23" i="8"/>
  <c r="HN23" i="8"/>
  <c r="HO23" i="8"/>
  <c r="HP23" i="8"/>
  <c r="HQ23" i="8"/>
  <c r="HR23" i="8"/>
  <c r="HS23" i="8"/>
  <c r="HT23" i="8"/>
  <c r="HU23" i="8"/>
  <c r="HV23" i="8"/>
  <c r="HW23" i="8"/>
  <c r="HX23" i="8"/>
  <c r="HY23" i="8"/>
  <c r="HZ23" i="8"/>
  <c r="IA23" i="8"/>
  <c r="IB23" i="8"/>
  <c r="IC23" i="8"/>
  <c r="ID23" i="8"/>
  <c r="IE23" i="8"/>
  <c r="IF23" i="8"/>
  <c r="IG23" i="8"/>
  <c r="IH23" i="8"/>
  <c r="II23" i="8"/>
  <c r="IJ23" i="8"/>
  <c r="IK23" i="8"/>
  <c r="IL23" i="8"/>
  <c r="IM23" i="8"/>
  <c r="IN23" i="8"/>
  <c r="IO23" i="8"/>
  <c r="IP23" i="8"/>
  <c r="IQ23" i="8"/>
  <c r="IR23" i="8"/>
  <c r="IS23" i="8"/>
  <c r="IT23" i="8"/>
  <c r="IU23" i="8"/>
  <c r="IV23" i="8"/>
  <c r="IW23" i="8"/>
  <c r="IX23" i="8"/>
  <c r="IY23" i="8"/>
  <c r="IZ23" i="8"/>
  <c r="JA23" i="8"/>
  <c r="JB23" i="8"/>
  <c r="JC23" i="8"/>
  <c r="JD23" i="8"/>
  <c r="JE23" i="8"/>
  <c r="JF23" i="8"/>
  <c r="JG23" i="8"/>
  <c r="JH23" i="8"/>
  <c r="JI23" i="8"/>
  <c r="JJ23" i="8"/>
  <c r="JK23" i="8"/>
  <c r="JL23" i="8"/>
  <c r="JM23" i="8"/>
  <c r="JN23" i="8"/>
  <c r="JO23" i="8"/>
  <c r="JP23" i="8"/>
  <c r="JQ23" i="8"/>
  <c r="JR23" i="8"/>
  <c r="JS23" i="8"/>
  <c r="JT23" i="8"/>
  <c r="JU23" i="8"/>
  <c r="JV23" i="8"/>
  <c r="JW23" i="8"/>
  <c r="JX23" i="8"/>
  <c r="JY23" i="8"/>
  <c r="JZ23" i="8"/>
  <c r="KA23" i="8"/>
  <c r="KB23" i="8"/>
  <c r="KC23" i="8"/>
  <c r="KD23" i="8"/>
  <c r="KE23" i="8"/>
  <c r="KF23" i="8"/>
  <c r="KG23" i="8"/>
  <c r="KH23" i="8"/>
  <c r="KI23" i="8"/>
  <c r="KJ23" i="8"/>
  <c r="KK23" i="8"/>
  <c r="KL23" i="8"/>
  <c r="KM23" i="8"/>
  <c r="KN23" i="8"/>
  <c r="KO23" i="8"/>
  <c r="KP23" i="8"/>
  <c r="KQ23" i="8"/>
  <c r="KR23" i="8"/>
  <c r="KS23" i="8"/>
  <c r="KT23" i="8"/>
  <c r="KU23" i="8"/>
  <c r="KV23" i="8"/>
  <c r="KW23" i="8"/>
  <c r="KX23" i="8"/>
  <c r="KY23" i="8"/>
  <c r="KZ23" i="8"/>
  <c r="LA23" i="8"/>
  <c r="LB23" i="8"/>
  <c r="LC23" i="8"/>
  <c r="LD23" i="8"/>
  <c r="LE23" i="8"/>
  <c r="LF23" i="8"/>
  <c r="LG23" i="8"/>
  <c r="LH23" i="8"/>
  <c r="LI23" i="8"/>
  <c r="LJ23" i="8"/>
  <c r="LK23" i="8"/>
  <c r="LL23" i="8"/>
  <c r="LM23" i="8"/>
  <c r="LN23" i="8"/>
  <c r="LO23" i="8"/>
  <c r="LP23" i="8"/>
  <c r="LQ23" i="8"/>
  <c r="LR23" i="8"/>
  <c r="LS23" i="8"/>
  <c r="LT23" i="8"/>
  <c r="LU23" i="8"/>
  <c r="LV23" i="8"/>
  <c r="LW23" i="8"/>
  <c r="LX23" i="8"/>
  <c r="LY23" i="8"/>
  <c r="LZ23" i="8"/>
  <c r="MA23" i="8"/>
  <c r="MB23" i="8"/>
  <c r="MC23" i="8"/>
  <c r="MD23" i="8"/>
  <c r="ME23" i="8"/>
  <c r="MF23" i="8"/>
  <c r="MG23" i="8"/>
  <c r="MH23" i="8"/>
  <c r="MI23" i="8"/>
  <c r="MJ23" i="8"/>
  <c r="MK23" i="8"/>
  <c r="ML23" i="8"/>
  <c r="MM23" i="8"/>
  <c r="MN23" i="8"/>
  <c r="MO23" i="8"/>
  <c r="MP23" i="8"/>
  <c r="MQ23" i="8"/>
  <c r="MR23" i="8"/>
  <c r="MS23" i="8"/>
  <c r="MT23" i="8"/>
  <c r="MU23" i="8"/>
  <c r="MV23" i="8"/>
  <c r="MW23" i="8"/>
  <c r="MX23" i="8"/>
  <c r="MY23" i="8"/>
  <c r="MZ23" i="8"/>
  <c r="NA23" i="8"/>
  <c r="NB23" i="8"/>
  <c r="NC23" i="8"/>
  <c r="ND23" i="8"/>
  <c r="NE23" i="8"/>
  <c r="NF23" i="8"/>
  <c r="NG23" i="8"/>
  <c r="NH23" i="8"/>
  <c r="NI23" i="8"/>
  <c r="NJ23" i="8"/>
  <c r="NK23" i="8"/>
  <c r="NL23" i="8"/>
  <c r="NM23" i="8"/>
  <c r="NN23" i="8"/>
  <c r="NO23" i="8"/>
  <c r="NP23" i="8"/>
  <c r="NQ23" i="8"/>
  <c r="NR23" i="8"/>
  <c r="NS23" i="8"/>
  <c r="NT23" i="8"/>
  <c r="NU23" i="8"/>
  <c r="NV23" i="8"/>
  <c r="NW23" i="8"/>
  <c r="NX23" i="8"/>
  <c r="NY23" i="8"/>
  <c r="NZ23" i="8"/>
  <c r="OA23" i="8"/>
  <c r="OB23" i="8"/>
  <c r="OC23" i="8"/>
  <c r="OD23" i="8"/>
  <c r="OE23" i="8"/>
  <c r="OF23" i="8"/>
  <c r="OG23" i="8"/>
  <c r="OH23" i="8"/>
  <c r="OI23" i="8"/>
  <c r="OJ23" i="8"/>
  <c r="OK23" i="8"/>
  <c r="OL23" i="8"/>
  <c r="OM23" i="8"/>
  <c r="ON23" i="8"/>
  <c r="OO23" i="8"/>
  <c r="OP23" i="8"/>
  <c r="OQ23" i="8"/>
  <c r="OR23" i="8"/>
  <c r="OS23" i="8"/>
  <c r="OT23" i="8"/>
  <c r="OU23" i="8"/>
  <c r="OV23" i="8"/>
  <c r="OW23" i="8"/>
  <c r="OX23" i="8"/>
  <c r="OY23" i="8"/>
  <c r="OZ23" i="8"/>
  <c r="PA23" i="8"/>
  <c r="PB23" i="8"/>
  <c r="PC23" i="8"/>
  <c r="PD23" i="8"/>
  <c r="PE23" i="8"/>
  <c r="PF23" i="8"/>
  <c r="PG23" i="8"/>
  <c r="PH23" i="8"/>
  <c r="PI23" i="8"/>
  <c r="PJ23" i="8"/>
  <c r="PK23" i="8"/>
  <c r="PL23" i="8"/>
  <c r="PM23" i="8"/>
  <c r="PN23" i="8"/>
  <c r="PO23" i="8"/>
  <c r="PP23" i="8"/>
  <c r="PQ23" i="8"/>
  <c r="PR23" i="8"/>
  <c r="PS23" i="8"/>
  <c r="PT23" i="8"/>
  <c r="PU23" i="8"/>
  <c r="PV23" i="8"/>
  <c r="PW23" i="8"/>
  <c r="PX23" i="8"/>
  <c r="PY23" i="8"/>
  <c r="PZ23" i="8"/>
  <c r="QA23" i="8"/>
  <c r="QB23" i="8"/>
  <c r="QC23" i="8"/>
  <c r="QD23" i="8"/>
  <c r="QE23" i="8"/>
  <c r="QF23" i="8"/>
  <c r="QG23" i="8"/>
  <c r="QH23" i="8"/>
  <c r="QI23" i="8"/>
  <c r="QJ23" i="8"/>
  <c r="QK23" i="8"/>
  <c r="QL23" i="8"/>
  <c r="QM23" i="8"/>
  <c r="QN23" i="8"/>
  <c r="QO23" i="8"/>
  <c r="QP23" i="8"/>
  <c r="QQ23" i="8"/>
  <c r="QR23" i="8"/>
  <c r="QS23" i="8"/>
  <c r="QT23" i="8"/>
  <c r="QU23" i="8"/>
  <c r="QV23" i="8"/>
  <c r="QW23" i="8"/>
  <c r="QX23" i="8"/>
  <c r="QY23" i="8"/>
  <c r="QZ23" i="8"/>
  <c r="RA23" i="8"/>
  <c r="RB23" i="8"/>
  <c r="RC23" i="8"/>
  <c r="RD23" i="8"/>
  <c r="RE23" i="8"/>
  <c r="RF23" i="8"/>
  <c r="RG23" i="8"/>
  <c r="RH23" i="8"/>
  <c r="RI23" i="8"/>
  <c r="RJ23" i="8"/>
  <c r="RK23" i="8"/>
  <c r="RL23" i="8"/>
  <c r="RM23" i="8"/>
  <c r="RN23" i="8"/>
  <c r="RO23" i="8"/>
  <c r="RP23" i="8"/>
  <c r="RQ23" i="8"/>
  <c r="RR23" i="8"/>
  <c r="RS23" i="8"/>
  <c r="RT23" i="8"/>
  <c r="RU23" i="8"/>
  <c r="RV23" i="8"/>
  <c r="C23"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DB12" i="8"/>
  <c r="DC12" i="8"/>
  <c r="DD12" i="8"/>
  <c r="DE12" i="8"/>
  <c r="DF12" i="8"/>
  <c r="DG12" i="8"/>
  <c r="DH12" i="8"/>
  <c r="DI12" i="8"/>
  <c r="DJ12" i="8"/>
  <c r="DK12" i="8"/>
  <c r="DL12" i="8"/>
  <c r="DM12" i="8"/>
  <c r="DN12" i="8"/>
  <c r="DO12" i="8"/>
  <c r="DP12" i="8"/>
  <c r="DQ12" i="8"/>
  <c r="DR12" i="8"/>
  <c r="DS12" i="8"/>
  <c r="DT12" i="8"/>
  <c r="DU12" i="8"/>
  <c r="DV12" i="8"/>
  <c r="DW12" i="8"/>
  <c r="DX12" i="8"/>
  <c r="DY12" i="8"/>
  <c r="DZ12" i="8"/>
  <c r="EA12" i="8"/>
  <c r="EB12" i="8"/>
  <c r="EC12" i="8"/>
  <c r="ED12" i="8"/>
  <c r="EE12" i="8"/>
  <c r="EF12" i="8"/>
  <c r="EG12" i="8"/>
  <c r="EH12" i="8"/>
  <c r="EI12" i="8"/>
  <c r="EJ12" i="8"/>
  <c r="EK12" i="8"/>
  <c r="EL12" i="8"/>
  <c r="EM12" i="8"/>
  <c r="EN12" i="8"/>
  <c r="EO12" i="8"/>
  <c r="EP12" i="8"/>
  <c r="EQ12" i="8"/>
  <c r="ER12" i="8"/>
  <c r="ES12" i="8"/>
  <c r="ET12" i="8"/>
  <c r="EU12" i="8"/>
  <c r="EV12" i="8"/>
  <c r="EW12" i="8"/>
  <c r="EX12" i="8"/>
  <c r="EY12" i="8"/>
  <c r="EZ12" i="8"/>
  <c r="FA12" i="8"/>
  <c r="FB12" i="8"/>
  <c r="FC12" i="8"/>
  <c r="FD12" i="8"/>
  <c r="FE12" i="8"/>
  <c r="FF12" i="8"/>
  <c r="FG12" i="8"/>
  <c r="FH12" i="8"/>
  <c r="FI12" i="8"/>
  <c r="FJ12" i="8"/>
  <c r="FK12" i="8"/>
  <c r="FL12" i="8"/>
  <c r="FM12" i="8"/>
  <c r="FN12" i="8"/>
  <c r="FO12" i="8"/>
  <c r="FP12" i="8"/>
  <c r="FQ12" i="8"/>
  <c r="FR12" i="8"/>
  <c r="FS12" i="8"/>
  <c r="FT12" i="8"/>
  <c r="FU12" i="8"/>
  <c r="FV12" i="8"/>
  <c r="FW12" i="8"/>
  <c r="FX12" i="8"/>
  <c r="FY12" i="8"/>
  <c r="FZ12" i="8"/>
  <c r="GA12" i="8"/>
  <c r="GB12" i="8"/>
  <c r="GC12" i="8"/>
  <c r="GD12" i="8"/>
  <c r="GE12" i="8"/>
  <c r="GF12" i="8"/>
  <c r="GG12" i="8"/>
  <c r="GH12" i="8"/>
  <c r="GI12" i="8"/>
  <c r="GJ12" i="8"/>
  <c r="GK12" i="8"/>
  <c r="GL12" i="8"/>
  <c r="GM12" i="8"/>
  <c r="GN12" i="8"/>
  <c r="GO12" i="8"/>
  <c r="GP12" i="8"/>
  <c r="GQ12" i="8"/>
  <c r="GR12" i="8"/>
  <c r="GS12" i="8"/>
  <c r="GT12" i="8"/>
  <c r="GU12" i="8"/>
  <c r="GV12" i="8"/>
  <c r="GW12" i="8"/>
  <c r="GX12" i="8"/>
  <c r="GY12" i="8"/>
  <c r="GZ12" i="8"/>
  <c r="HA12" i="8"/>
  <c r="HB12" i="8"/>
  <c r="HC12" i="8"/>
  <c r="HD12" i="8"/>
  <c r="HE12" i="8"/>
  <c r="HF12" i="8"/>
  <c r="HG12" i="8"/>
  <c r="HH12" i="8"/>
  <c r="HI12" i="8"/>
  <c r="HJ12" i="8"/>
  <c r="HK12" i="8"/>
  <c r="HL12" i="8"/>
  <c r="HM12" i="8"/>
  <c r="HN12" i="8"/>
  <c r="HO12" i="8"/>
  <c r="HP12" i="8"/>
  <c r="HQ12" i="8"/>
  <c r="HR12" i="8"/>
  <c r="HS12" i="8"/>
  <c r="HT12" i="8"/>
  <c r="HU12" i="8"/>
  <c r="HV12" i="8"/>
  <c r="HW12" i="8"/>
  <c r="HX12" i="8"/>
  <c r="HY12" i="8"/>
  <c r="HZ12" i="8"/>
  <c r="IA12" i="8"/>
  <c r="IB12" i="8"/>
  <c r="IC12" i="8"/>
  <c r="ID12" i="8"/>
  <c r="IE12" i="8"/>
  <c r="IF12" i="8"/>
  <c r="IG12" i="8"/>
  <c r="IH12" i="8"/>
  <c r="II12" i="8"/>
  <c r="IJ12" i="8"/>
  <c r="IK12" i="8"/>
  <c r="IL12" i="8"/>
  <c r="IM12" i="8"/>
  <c r="IN12" i="8"/>
  <c r="IO12" i="8"/>
  <c r="IP12" i="8"/>
  <c r="IQ12" i="8"/>
  <c r="IR12" i="8"/>
  <c r="IS12" i="8"/>
  <c r="IT12" i="8"/>
  <c r="IU12" i="8"/>
  <c r="IV12" i="8"/>
  <c r="IW12" i="8"/>
  <c r="IX12" i="8"/>
  <c r="IY12" i="8"/>
  <c r="IZ12" i="8"/>
  <c r="JA12" i="8"/>
  <c r="JB12" i="8"/>
  <c r="JC12" i="8"/>
  <c r="JD12" i="8"/>
  <c r="JE12" i="8"/>
  <c r="JF12" i="8"/>
  <c r="JG12" i="8"/>
  <c r="JH12" i="8"/>
  <c r="JI12" i="8"/>
  <c r="JJ12" i="8"/>
  <c r="JK12" i="8"/>
  <c r="JL12" i="8"/>
  <c r="JM12" i="8"/>
  <c r="JN12" i="8"/>
  <c r="JO12" i="8"/>
  <c r="JP12" i="8"/>
  <c r="JQ12" i="8"/>
  <c r="JR12" i="8"/>
  <c r="JS12" i="8"/>
  <c r="JT12" i="8"/>
  <c r="JU12" i="8"/>
  <c r="JV12" i="8"/>
  <c r="JW12" i="8"/>
  <c r="JX12" i="8"/>
  <c r="JY12" i="8"/>
  <c r="JZ12" i="8"/>
  <c r="KA12" i="8"/>
  <c r="KB12" i="8"/>
  <c r="KC12" i="8"/>
  <c r="KD12" i="8"/>
  <c r="KE12" i="8"/>
  <c r="KF12" i="8"/>
  <c r="KG12" i="8"/>
  <c r="KH12" i="8"/>
  <c r="KI12" i="8"/>
  <c r="KJ12" i="8"/>
  <c r="KK12" i="8"/>
  <c r="KL12" i="8"/>
  <c r="KM12" i="8"/>
  <c r="KN12" i="8"/>
  <c r="KO12" i="8"/>
  <c r="KP12" i="8"/>
  <c r="KQ12" i="8"/>
  <c r="KR12" i="8"/>
  <c r="KS12" i="8"/>
  <c r="KT12" i="8"/>
  <c r="KU12" i="8"/>
  <c r="KV12" i="8"/>
  <c r="KW12" i="8"/>
  <c r="KX12" i="8"/>
  <c r="KY12" i="8"/>
  <c r="KZ12" i="8"/>
  <c r="LA12" i="8"/>
  <c r="LB12" i="8"/>
  <c r="LC12" i="8"/>
  <c r="LD12" i="8"/>
  <c r="LE12" i="8"/>
  <c r="LF12" i="8"/>
  <c r="LG12" i="8"/>
  <c r="LH12" i="8"/>
  <c r="LI12" i="8"/>
  <c r="LJ12" i="8"/>
  <c r="LK12" i="8"/>
  <c r="LL12" i="8"/>
  <c r="LM12" i="8"/>
  <c r="LN12" i="8"/>
  <c r="LO12" i="8"/>
  <c r="LP12" i="8"/>
  <c r="LQ12" i="8"/>
  <c r="LR12" i="8"/>
  <c r="LS12" i="8"/>
  <c r="LT12" i="8"/>
  <c r="LU12" i="8"/>
  <c r="LV12" i="8"/>
  <c r="LW12" i="8"/>
  <c r="LX12" i="8"/>
  <c r="LY12" i="8"/>
  <c r="LZ12" i="8"/>
  <c r="MA12" i="8"/>
  <c r="MB12" i="8"/>
  <c r="MC12" i="8"/>
  <c r="MD12" i="8"/>
  <c r="ME12" i="8"/>
  <c r="MF12" i="8"/>
  <c r="MG12" i="8"/>
  <c r="MH12" i="8"/>
  <c r="MI12" i="8"/>
  <c r="MJ12" i="8"/>
  <c r="MK12" i="8"/>
  <c r="ML12" i="8"/>
  <c r="MM12" i="8"/>
  <c r="MN12" i="8"/>
  <c r="MO12" i="8"/>
  <c r="MP12" i="8"/>
  <c r="MQ12" i="8"/>
  <c r="MR12" i="8"/>
  <c r="MS12" i="8"/>
  <c r="MT12" i="8"/>
  <c r="MU12" i="8"/>
  <c r="MV12" i="8"/>
  <c r="MW12" i="8"/>
  <c r="MX12" i="8"/>
  <c r="MY12" i="8"/>
  <c r="MZ12" i="8"/>
  <c r="NA12" i="8"/>
  <c r="NB12" i="8"/>
  <c r="NC12" i="8"/>
  <c r="ND12" i="8"/>
  <c r="NE12" i="8"/>
  <c r="NF12" i="8"/>
  <c r="NG12" i="8"/>
  <c r="NH12" i="8"/>
  <c r="NI12" i="8"/>
  <c r="NJ12" i="8"/>
  <c r="NK12" i="8"/>
  <c r="NL12" i="8"/>
  <c r="NM12" i="8"/>
  <c r="NN12" i="8"/>
  <c r="NO12" i="8"/>
  <c r="NP12" i="8"/>
  <c r="NQ12" i="8"/>
  <c r="NR12" i="8"/>
  <c r="NS12" i="8"/>
  <c r="NT12" i="8"/>
  <c r="NU12" i="8"/>
  <c r="NV12" i="8"/>
  <c r="NW12" i="8"/>
  <c r="NX12" i="8"/>
  <c r="NY12" i="8"/>
  <c r="NZ12" i="8"/>
  <c r="OA12" i="8"/>
  <c r="OB12" i="8"/>
  <c r="OC12" i="8"/>
  <c r="OD12" i="8"/>
  <c r="OE12" i="8"/>
  <c r="OF12" i="8"/>
  <c r="OG12" i="8"/>
  <c r="OH12" i="8"/>
  <c r="OI12" i="8"/>
  <c r="OJ12" i="8"/>
  <c r="OK12" i="8"/>
  <c r="OL12" i="8"/>
  <c r="OM12" i="8"/>
  <c r="ON12" i="8"/>
  <c r="OO12" i="8"/>
  <c r="OP12" i="8"/>
  <c r="OQ12" i="8"/>
  <c r="OR12" i="8"/>
  <c r="OS12" i="8"/>
  <c r="OT12" i="8"/>
  <c r="OU12" i="8"/>
  <c r="OV12" i="8"/>
  <c r="OW12" i="8"/>
  <c r="OX12" i="8"/>
  <c r="OY12" i="8"/>
  <c r="OZ12" i="8"/>
  <c r="PA12" i="8"/>
  <c r="PB12" i="8"/>
  <c r="PC12" i="8"/>
  <c r="PD12" i="8"/>
  <c r="PE12" i="8"/>
  <c r="PF12" i="8"/>
  <c r="PG12" i="8"/>
  <c r="PH12" i="8"/>
  <c r="PI12" i="8"/>
  <c r="PJ12" i="8"/>
  <c r="PK12" i="8"/>
  <c r="PL12" i="8"/>
  <c r="PM12" i="8"/>
  <c r="PN12" i="8"/>
  <c r="PO12" i="8"/>
  <c r="PP12" i="8"/>
  <c r="PQ12" i="8"/>
  <c r="PR12" i="8"/>
  <c r="PS12" i="8"/>
  <c r="PT12" i="8"/>
  <c r="PU12" i="8"/>
  <c r="PV12" i="8"/>
  <c r="PW12" i="8"/>
  <c r="PX12" i="8"/>
  <c r="PY12" i="8"/>
  <c r="PZ12" i="8"/>
  <c r="QA12" i="8"/>
  <c r="QB12" i="8"/>
  <c r="QC12" i="8"/>
  <c r="QD12" i="8"/>
  <c r="QE12" i="8"/>
  <c r="QF12" i="8"/>
  <c r="QG12" i="8"/>
  <c r="QH12" i="8"/>
  <c r="QI12" i="8"/>
  <c r="QJ12" i="8"/>
  <c r="QK12" i="8"/>
  <c r="QL12" i="8"/>
  <c r="QM12" i="8"/>
  <c r="QN12" i="8"/>
  <c r="QO12" i="8"/>
  <c r="QP12" i="8"/>
  <c r="QQ12" i="8"/>
  <c r="QR12" i="8"/>
  <c r="QS12" i="8"/>
  <c r="QT12" i="8"/>
  <c r="QU12" i="8"/>
  <c r="QV12" i="8"/>
  <c r="QW12" i="8"/>
  <c r="QX12" i="8"/>
  <c r="QY12" i="8"/>
  <c r="QZ12" i="8"/>
  <c r="RA12" i="8"/>
  <c r="RB12" i="8"/>
  <c r="RC12" i="8"/>
  <c r="RD12" i="8"/>
  <c r="RE12" i="8"/>
  <c r="RF12" i="8"/>
  <c r="RG12" i="8"/>
  <c r="RH12" i="8"/>
  <c r="RI12" i="8"/>
  <c r="RJ12" i="8"/>
  <c r="RK12" i="8"/>
  <c r="RL12" i="8"/>
  <c r="RM12" i="8"/>
  <c r="RN12" i="8"/>
  <c r="RO12" i="8"/>
  <c r="RP12" i="8"/>
  <c r="RQ12" i="8"/>
  <c r="RR12" i="8"/>
  <c r="RS12" i="8"/>
  <c r="RT12" i="8"/>
  <c r="RU12" i="8"/>
  <c r="RV12" i="8"/>
  <c r="C12"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BA20" i="8"/>
  <c r="BB20" i="8"/>
  <c r="BC20"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DB20" i="8"/>
  <c r="DC20" i="8"/>
  <c r="DD20" i="8"/>
  <c r="DE20" i="8"/>
  <c r="DF20" i="8"/>
  <c r="DG20" i="8"/>
  <c r="DH20" i="8"/>
  <c r="DI20" i="8"/>
  <c r="DJ20" i="8"/>
  <c r="DK20" i="8"/>
  <c r="DL20" i="8"/>
  <c r="DM20" i="8"/>
  <c r="DN20" i="8"/>
  <c r="DO20" i="8"/>
  <c r="DP20" i="8"/>
  <c r="DQ20" i="8"/>
  <c r="DR20" i="8"/>
  <c r="DS20" i="8"/>
  <c r="DT20" i="8"/>
  <c r="DU20" i="8"/>
  <c r="DV20" i="8"/>
  <c r="DW20" i="8"/>
  <c r="DX20" i="8"/>
  <c r="DY20" i="8"/>
  <c r="DZ20" i="8"/>
  <c r="EA20" i="8"/>
  <c r="EB20" i="8"/>
  <c r="EC20" i="8"/>
  <c r="ED20" i="8"/>
  <c r="EE20" i="8"/>
  <c r="EF20" i="8"/>
  <c r="EG20" i="8"/>
  <c r="EH20" i="8"/>
  <c r="EI20" i="8"/>
  <c r="EJ20" i="8"/>
  <c r="EK20" i="8"/>
  <c r="EL20" i="8"/>
  <c r="EM20" i="8"/>
  <c r="EN20" i="8"/>
  <c r="EO20" i="8"/>
  <c r="EP20" i="8"/>
  <c r="EQ20" i="8"/>
  <c r="ER20" i="8"/>
  <c r="ES20" i="8"/>
  <c r="ET20" i="8"/>
  <c r="EU20" i="8"/>
  <c r="EV20" i="8"/>
  <c r="EW20" i="8"/>
  <c r="EX20" i="8"/>
  <c r="EY20" i="8"/>
  <c r="EZ20" i="8"/>
  <c r="FA20" i="8"/>
  <c r="FB20" i="8"/>
  <c r="FC20" i="8"/>
  <c r="FD20" i="8"/>
  <c r="FE20" i="8"/>
  <c r="FF20" i="8"/>
  <c r="FG20" i="8"/>
  <c r="FH20" i="8"/>
  <c r="FI20" i="8"/>
  <c r="FJ20" i="8"/>
  <c r="FK20" i="8"/>
  <c r="FL20" i="8"/>
  <c r="FM20" i="8"/>
  <c r="FN20" i="8"/>
  <c r="FO20" i="8"/>
  <c r="FP20" i="8"/>
  <c r="FQ20" i="8"/>
  <c r="FR20" i="8"/>
  <c r="FS20" i="8"/>
  <c r="FT20" i="8"/>
  <c r="FU20" i="8"/>
  <c r="FV20" i="8"/>
  <c r="FW20" i="8"/>
  <c r="FX20" i="8"/>
  <c r="FY20" i="8"/>
  <c r="FZ20" i="8"/>
  <c r="GA20" i="8"/>
  <c r="GB20" i="8"/>
  <c r="GC20" i="8"/>
  <c r="GD20" i="8"/>
  <c r="GE20" i="8"/>
  <c r="GF20" i="8"/>
  <c r="GG20" i="8"/>
  <c r="GH20" i="8"/>
  <c r="GI20" i="8"/>
  <c r="GJ20" i="8"/>
  <c r="GK20" i="8"/>
  <c r="GL20" i="8"/>
  <c r="GM20" i="8"/>
  <c r="GN20" i="8"/>
  <c r="GO20" i="8"/>
  <c r="GP20" i="8"/>
  <c r="GQ20" i="8"/>
  <c r="GR20" i="8"/>
  <c r="GS20" i="8"/>
  <c r="GT20" i="8"/>
  <c r="GU20" i="8"/>
  <c r="GV20" i="8"/>
  <c r="GW20" i="8"/>
  <c r="GX20" i="8"/>
  <c r="GY20" i="8"/>
  <c r="GZ20" i="8"/>
  <c r="HA20" i="8"/>
  <c r="HB20" i="8"/>
  <c r="HC20" i="8"/>
  <c r="HD20" i="8"/>
  <c r="HE20" i="8"/>
  <c r="HF20" i="8"/>
  <c r="HG20" i="8"/>
  <c r="HH20" i="8"/>
  <c r="HI20" i="8"/>
  <c r="HJ20" i="8"/>
  <c r="HK20" i="8"/>
  <c r="HL20" i="8"/>
  <c r="HM20" i="8"/>
  <c r="HN20" i="8"/>
  <c r="HO20" i="8"/>
  <c r="HP20" i="8"/>
  <c r="HQ20" i="8"/>
  <c r="HR20" i="8"/>
  <c r="HS20" i="8"/>
  <c r="HT20" i="8"/>
  <c r="HU20" i="8"/>
  <c r="HV20" i="8"/>
  <c r="HW20" i="8"/>
  <c r="HX20" i="8"/>
  <c r="HY20" i="8"/>
  <c r="HZ20" i="8"/>
  <c r="IA20" i="8"/>
  <c r="IB20" i="8"/>
  <c r="IC20" i="8"/>
  <c r="ID20" i="8"/>
  <c r="IE20" i="8"/>
  <c r="IF20" i="8"/>
  <c r="IG20" i="8"/>
  <c r="IH20" i="8"/>
  <c r="II20" i="8"/>
  <c r="IJ20" i="8"/>
  <c r="IK20" i="8"/>
  <c r="IL20" i="8"/>
  <c r="IM20" i="8"/>
  <c r="IN20" i="8"/>
  <c r="IO20" i="8"/>
  <c r="IP20" i="8"/>
  <c r="IQ20" i="8"/>
  <c r="IR20" i="8"/>
  <c r="IS20" i="8"/>
  <c r="IT20" i="8"/>
  <c r="IU20" i="8"/>
  <c r="IV20" i="8"/>
  <c r="IW20" i="8"/>
  <c r="IX20" i="8"/>
  <c r="IY20" i="8"/>
  <c r="IZ20" i="8"/>
  <c r="JA20" i="8"/>
  <c r="JB20" i="8"/>
  <c r="JC20" i="8"/>
  <c r="JD20" i="8"/>
  <c r="JE20" i="8"/>
  <c r="JF20" i="8"/>
  <c r="JG20" i="8"/>
  <c r="JH20" i="8"/>
  <c r="JI20" i="8"/>
  <c r="JJ20" i="8"/>
  <c r="JK20" i="8"/>
  <c r="JL20" i="8"/>
  <c r="JM20" i="8"/>
  <c r="JN20" i="8"/>
  <c r="JO20" i="8"/>
  <c r="JP20" i="8"/>
  <c r="JQ20" i="8"/>
  <c r="JR20" i="8"/>
  <c r="JS20" i="8"/>
  <c r="JT20" i="8"/>
  <c r="JU20" i="8"/>
  <c r="JV20" i="8"/>
  <c r="JW20" i="8"/>
  <c r="JX20" i="8"/>
  <c r="JY20" i="8"/>
  <c r="JZ20" i="8"/>
  <c r="KA20" i="8"/>
  <c r="KB20" i="8"/>
  <c r="KC20" i="8"/>
  <c r="KD20" i="8"/>
  <c r="KE20" i="8"/>
  <c r="KF20" i="8"/>
  <c r="KG20" i="8"/>
  <c r="KH20" i="8"/>
  <c r="KI20" i="8"/>
  <c r="KJ20" i="8"/>
  <c r="KK20" i="8"/>
  <c r="KL20" i="8"/>
  <c r="KM20" i="8"/>
  <c r="KN20" i="8"/>
  <c r="KO20" i="8"/>
  <c r="KP20" i="8"/>
  <c r="KQ20" i="8"/>
  <c r="KR20" i="8"/>
  <c r="KS20" i="8"/>
  <c r="KT20" i="8"/>
  <c r="KU20" i="8"/>
  <c r="KV20" i="8"/>
  <c r="KW20" i="8"/>
  <c r="KX20" i="8"/>
  <c r="KY20" i="8"/>
  <c r="KZ20" i="8"/>
  <c r="LA20" i="8"/>
  <c r="LB20" i="8"/>
  <c r="LC20" i="8"/>
  <c r="LD20" i="8"/>
  <c r="LE20" i="8"/>
  <c r="LF20" i="8"/>
  <c r="LG20" i="8"/>
  <c r="LH20" i="8"/>
  <c r="LI20" i="8"/>
  <c r="LJ20" i="8"/>
  <c r="LK20" i="8"/>
  <c r="LL20" i="8"/>
  <c r="LM20" i="8"/>
  <c r="LN20" i="8"/>
  <c r="LO20" i="8"/>
  <c r="LP20" i="8"/>
  <c r="LQ20" i="8"/>
  <c r="LR20" i="8"/>
  <c r="LS20" i="8"/>
  <c r="LT20" i="8"/>
  <c r="LU20" i="8"/>
  <c r="LV20" i="8"/>
  <c r="LW20" i="8"/>
  <c r="LX20" i="8"/>
  <c r="LY20" i="8"/>
  <c r="LZ20" i="8"/>
  <c r="MA20" i="8"/>
  <c r="MB20" i="8"/>
  <c r="MC20" i="8"/>
  <c r="MD20" i="8"/>
  <c r="ME20" i="8"/>
  <c r="MF20" i="8"/>
  <c r="MG20" i="8"/>
  <c r="MH20" i="8"/>
  <c r="MI20" i="8"/>
  <c r="MJ20" i="8"/>
  <c r="MK20" i="8"/>
  <c r="ML20" i="8"/>
  <c r="MM20" i="8"/>
  <c r="MN20" i="8"/>
  <c r="MO20" i="8"/>
  <c r="MP20" i="8"/>
  <c r="MQ20" i="8"/>
  <c r="MR20" i="8"/>
  <c r="MS20" i="8"/>
  <c r="MT20" i="8"/>
  <c r="MU20" i="8"/>
  <c r="MV20" i="8"/>
  <c r="MW20" i="8"/>
  <c r="MX20" i="8"/>
  <c r="MY20" i="8"/>
  <c r="MZ20" i="8"/>
  <c r="NA20" i="8"/>
  <c r="NB20" i="8"/>
  <c r="NC20" i="8"/>
  <c r="ND20" i="8"/>
  <c r="NE20" i="8"/>
  <c r="NF20" i="8"/>
  <c r="NG20" i="8"/>
  <c r="NH20" i="8"/>
  <c r="NI20" i="8"/>
  <c r="NJ20" i="8"/>
  <c r="NK20" i="8"/>
  <c r="NL20" i="8"/>
  <c r="NM20" i="8"/>
  <c r="NN20" i="8"/>
  <c r="NO20" i="8"/>
  <c r="NP20" i="8"/>
  <c r="NQ20" i="8"/>
  <c r="NR20" i="8"/>
  <c r="NS20" i="8"/>
  <c r="NT20" i="8"/>
  <c r="NU20" i="8"/>
  <c r="NV20" i="8"/>
  <c r="NW20" i="8"/>
  <c r="NX20" i="8"/>
  <c r="NY20" i="8"/>
  <c r="NZ20" i="8"/>
  <c r="OA20" i="8"/>
  <c r="OB20" i="8"/>
  <c r="OC20" i="8"/>
  <c r="OD20" i="8"/>
  <c r="OE20" i="8"/>
  <c r="OF20" i="8"/>
  <c r="OG20" i="8"/>
  <c r="OH20" i="8"/>
  <c r="OI20" i="8"/>
  <c r="OJ20" i="8"/>
  <c r="OK20" i="8"/>
  <c r="OL20" i="8"/>
  <c r="OM20" i="8"/>
  <c r="ON20" i="8"/>
  <c r="OO20" i="8"/>
  <c r="OP20" i="8"/>
  <c r="OQ20" i="8"/>
  <c r="OR20" i="8"/>
  <c r="OS20" i="8"/>
  <c r="OT20" i="8"/>
  <c r="OU20" i="8"/>
  <c r="OV20" i="8"/>
  <c r="OW20" i="8"/>
  <c r="OX20" i="8"/>
  <c r="OY20" i="8"/>
  <c r="OZ20" i="8"/>
  <c r="PA20" i="8"/>
  <c r="PB20" i="8"/>
  <c r="PC20" i="8"/>
  <c r="PD20" i="8"/>
  <c r="PE20" i="8"/>
  <c r="PF20" i="8"/>
  <c r="PG20" i="8"/>
  <c r="PH20" i="8"/>
  <c r="PI20" i="8"/>
  <c r="PJ20" i="8"/>
  <c r="PK20" i="8"/>
  <c r="PL20" i="8"/>
  <c r="PM20" i="8"/>
  <c r="PN20" i="8"/>
  <c r="PO20" i="8"/>
  <c r="PP20" i="8"/>
  <c r="PQ20" i="8"/>
  <c r="PR20" i="8"/>
  <c r="PS20" i="8"/>
  <c r="PT20" i="8"/>
  <c r="PU20" i="8"/>
  <c r="PV20" i="8"/>
  <c r="PW20" i="8"/>
  <c r="PX20" i="8"/>
  <c r="PY20" i="8"/>
  <c r="PZ20" i="8"/>
  <c r="QA20" i="8"/>
  <c r="QB20" i="8"/>
  <c r="QC20" i="8"/>
  <c r="QD20" i="8"/>
  <c r="QE20" i="8"/>
  <c r="QF20" i="8"/>
  <c r="QG20" i="8"/>
  <c r="QH20" i="8"/>
  <c r="QI20" i="8"/>
  <c r="QJ20" i="8"/>
  <c r="QK20" i="8"/>
  <c r="QL20" i="8"/>
  <c r="QM20" i="8"/>
  <c r="QN20" i="8"/>
  <c r="QO20" i="8"/>
  <c r="QP20" i="8"/>
  <c r="QQ20" i="8"/>
  <c r="QR20" i="8"/>
  <c r="QS20" i="8"/>
  <c r="QT20" i="8"/>
  <c r="QU20" i="8"/>
  <c r="QV20" i="8"/>
  <c r="QW20" i="8"/>
  <c r="QX20" i="8"/>
  <c r="QY20" i="8"/>
  <c r="QZ20" i="8"/>
  <c r="RA20" i="8"/>
  <c r="RB20" i="8"/>
  <c r="RC20" i="8"/>
  <c r="RD20" i="8"/>
  <c r="RE20" i="8"/>
  <c r="RF20" i="8"/>
  <c r="RG20" i="8"/>
  <c r="RH20" i="8"/>
  <c r="RI20" i="8"/>
  <c r="RJ20" i="8"/>
  <c r="RK20" i="8"/>
  <c r="RL20" i="8"/>
  <c r="RM20" i="8"/>
  <c r="RN20" i="8"/>
  <c r="RO20" i="8"/>
  <c r="RP20" i="8"/>
  <c r="RQ20" i="8"/>
  <c r="RR20" i="8"/>
  <c r="RS20" i="8"/>
  <c r="RT20" i="8"/>
  <c r="RU20" i="8"/>
  <c r="RV20" i="8"/>
  <c r="C20"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DB9" i="8"/>
  <c r="DC9" i="8"/>
  <c r="DD9" i="8"/>
  <c r="DE9" i="8"/>
  <c r="DF9" i="8"/>
  <c r="DG9" i="8"/>
  <c r="DH9" i="8"/>
  <c r="DI9" i="8"/>
  <c r="DJ9" i="8"/>
  <c r="DK9" i="8"/>
  <c r="DL9" i="8"/>
  <c r="DM9" i="8"/>
  <c r="DN9" i="8"/>
  <c r="DO9" i="8"/>
  <c r="DP9" i="8"/>
  <c r="DQ9" i="8"/>
  <c r="DR9" i="8"/>
  <c r="DS9" i="8"/>
  <c r="DT9" i="8"/>
  <c r="DU9" i="8"/>
  <c r="DV9" i="8"/>
  <c r="DW9" i="8"/>
  <c r="DX9" i="8"/>
  <c r="DY9" i="8"/>
  <c r="DZ9" i="8"/>
  <c r="EA9" i="8"/>
  <c r="EB9" i="8"/>
  <c r="EC9" i="8"/>
  <c r="ED9" i="8"/>
  <c r="EE9" i="8"/>
  <c r="EF9" i="8"/>
  <c r="EG9" i="8"/>
  <c r="EH9" i="8"/>
  <c r="EI9" i="8"/>
  <c r="EJ9" i="8"/>
  <c r="EK9" i="8"/>
  <c r="EL9" i="8"/>
  <c r="EM9" i="8"/>
  <c r="EN9" i="8"/>
  <c r="EO9" i="8"/>
  <c r="EP9" i="8"/>
  <c r="EQ9" i="8"/>
  <c r="ER9" i="8"/>
  <c r="ES9" i="8"/>
  <c r="ET9" i="8"/>
  <c r="EU9" i="8"/>
  <c r="EV9" i="8"/>
  <c r="EW9" i="8"/>
  <c r="EX9" i="8"/>
  <c r="EY9" i="8"/>
  <c r="EZ9" i="8"/>
  <c r="FA9" i="8"/>
  <c r="FB9" i="8"/>
  <c r="FC9" i="8"/>
  <c r="FD9" i="8"/>
  <c r="FE9" i="8"/>
  <c r="FF9" i="8"/>
  <c r="FG9" i="8"/>
  <c r="FH9" i="8"/>
  <c r="FI9" i="8"/>
  <c r="FJ9" i="8"/>
  <c r="FK9" i="8"/>
  <c r="FL9" i="8"/>
  <c r="FM9" i="8"/>
  <c r="FN9" i="8"/>
  <c r="FO9" i="8"/>
  <c r="FP9" i="8"/>
  <c r="FQ9" i="8"/>
  <c r="FR9" i="8"/>
  <c r="FS9" i="8"/>
  <c r="FT9" i="8"/>
  <c r="FU9" i="8"/>
  <c r="FV9" i="8"/>
  <c r="FW9" i="8"/>
  <c r="FX9" i="8"/>
  <c r="FY9" i="8"/>
  <c r="FZ9" i="8"/>
  <c r="GA9" i="8"/>
  <c r="GB9" i="8"/>
  <c r="GC9" i="8"/>
  <c r="GD9" i="8"/>
  <c r="GE9" i="8"/>
  <c r="GF9" i="8"/>
  <c r="GG9" i="8"/>
  <c r="GH9" i="8"/>
  <c r="GI9" i="8"/>
  <c r="GJ9" i="8"/>
  <c r="GK9" i="8"/>
  <c r="GL9" i="8"/>
  <c r="GM9" i="8"/>
  <c r="GN9" i="8"/>
  <c r="GO9" i="8"/>
  <c r="GP9" i="8"/>
  <c r="GQ9" i="8"/>
  <c r="GR9" i="8"/>
  <c r="GS9" i="8"/>
  <c r="GT9" i="8"/>
  <c r="GU9" i="8"/>
  <c r="GV9" i="8"/>
  <c r="GW9" i="8"/>
  <c r="GX9" i="8"/>
  <c r="GY9" i="8"/>
  <c r="GZ9" i="8"/>
  <c r="HA9" i="8"/>
  <c r="HB9" i="8"/>
  <c r="HC9" i="8"/>
  <c r="HD9" i="8"/>
  <c r="HE9" i="8"/>
  <c r="HF9" i="8"/>
  <c r="HG9" i="8"/>
  <c r="HH9" i="8"/>
  <c r="HI9" i="8"/>
  <c r="HJ9" i="8"/>
  <c r="HK9" i="8"/>
  <c r="HL9" i="8"/>
  <c r="HM9" i="8"/>
  <c r="HN9" i="8"/>
  <c r="HO9" i="8"/>
  <c r="HP9" i="8"/>
  <c r="HQ9" i="8"/>
  <c r="HR9" i="8"/>
  <c r="HS9" i="8"/>
  <c r="HT9" i="8"/>
  <c r="HU9" i="8"/>
  <c r="HV9" i="8"/>
  <c r="HW9" i="8"/>
  <c r="HX9" i="8"/>
  <c r="HY9" i="8"/>
  <c r="HZ9" i="8"/>
  <c r="IA9" i="8"/>
  <c r="IB9" i="8"/>
  <c r="IC9" i="8"/>
  <c r="ID9" i="8"/>
  <c r="IE9" i="8"/>
  <c r="IF9" i="8"/>
  <c r="IG9" i="8"/>
  <c r="IH9" i="8"/>
  <c r="II9" i="8"/>
  <c r="IJ9" i="8"/>
  <c r="IK9" i="8"/>
  <c r="IL9" i="8"/>
  <c r="IM9" i="8"/>
  <c r="IN9" i="8"/>
  <c r="IO9" i="8"/>
  <c r="IP9" i="8"/>
  <c r="IQ9" i="8"/>
  <c r="IR9" i="8"/>
  <c r="IS9" i="8"/>
  <c r="IT9" i="8"/>
  <c r="IU9" i="8"/>
  <c r="IV9" i="8"/>
  <c r="IW9" i="8"/>
  <c r="IX9" i="8"/>
  <c r="IY9" i="8"/>
  <c r="IZ9" i="8"/>
  <c r="JA9" i="8"/>
  <c r="JB9" i="8"/>
  <c r="JC9" i="8"/>
  <c r="JD9" i="8"/>
  <c r="JE9" i="8"/>
  <c r="JF9" i="8"/>
  <c r="JG9" i="8"/>
  <c r="JH9" i="8"/>
  <c r="JI9" i="8"/>
  <c r="JJ9" i="8"/>
  <c r="JK9" i="8"/>
  <c r="JL9" i="8"/>
  <c r="JM9" i="8"/>
  <c r="JN9" i="8"/>
  <c r="JO9" i="8"/>
  <c r="JP9" i="8"/>
  <c r="JQ9" i="8"/>
  <c r="JR9" i="8"/>
  <c r="JS9" i="8"/>
  <c r="JT9" i="8"/>
  <c r="JU9" i="8"/>
  <c r="JV9" i="8"/>
  <c r="JW9" i="8"/>
  <c r="JX9" i="8"/>
  <c r="JY9" i="8"/>
  <c r="JZ9" i="8"/>
  <c r="KA9" i="8"/>
  <c r="KB9" i="8"/>
  <c r="KC9" i="8"/>
  <c r="KD9" i="8"/>
  <c r="KE9" i="8"/>
  <c r="KF9" i="8"/>
  <c r="KG9" i="8"/>
  <c r="KH9" i="8"/>
  <c r="KI9" i="8"/>
  <c r="KJ9" i="8"/>
  <c r="KK9" i="8"/>
  <c r="KL9" i="8"/>
  <c r="KM9" i="8"/>
  <c r="KN9" i="8"/>
  <c r="KO9" i="8"/>
  <c r="KP9" i="8"/>
  <c r="KQ9" i="8"/>
  <c r="KR9" i="8"/>
  <c r="KS9" i="8"/>
  <c r="KT9" i="8"/>
  <c r="KU9" i="8"/>
  <c r="KV9" i="8"/>
  <c r="KW9" i="8"/>
  <c r="KX9" i="8"/>
  <c r="KY9" i="8"/>
  <c r="KZ9" i="8"/>
  <c r="LA9" i="8"/>
  <c r="LB9" i="8"/>
  <c r="LC9" i="8"/>
  <c r="LD9" i="8"/>
  <c r="LE9" i="8"/>
  <c r="LF9" i="8"/>
  <c r="LG9" i="8"/>
  <c r="LH9" i="8"/>
  <c r="LI9" i="8"/>
  <c r="LJ9" i="8"/>
  <c r="LK9" i="8"/>
  <c r="LL9" i="8"/>
  <c r="LM9" i="8"/>
  <c r="LN9" i="8"/>
  <c r="LO9" i="8"/>
  <c r="LP9" i="8"/>
  <c r="LQ9" i="8"/>
  <c r="LR9" i="8"/>
  <c r="LS9" i="8"/>
  <c r="LT9" i="8"/>
  <c r="LU9" i="8"/>
  <c r="LV9" i="8"/>
  <c r="LW9" i="8"/>
  <c r="LX9" i="8"/>
  <c r="LY9" i="8"/>
  <c r="LZ9" i="8"/>
  <c r="MA9" i="8"/>
  <c r="MB9" i="8"/>
  <c r="MC9" i="8"/>
  <c r="MD9" i="8"/>
  <c r="ME9" i="8"/>
  <c r="MF9" i="8"/>
  <c r="MG9" i="8"/>
  <c r="MH9" i="8"/>
  <c r="MI9" i="8"/>
  <c r="MJ9" i="8"/>
  <c r="MK9" i="8"/>
  <c r="ML9" i="8"/>
  <c r="MM9" i="8"/>
  <c r="MN9" i="8"/>
  <c r="MO9" i="8"/>
  <c r="MP9" i="8"/>
  <c r="MQ9" i="8"/>
  <c r="MR9" i="8"/>
  <c r="MS9" i="8"/>
  <c r="MT9" i="8"/>
  <c r="MU9" i="8"/>
  <c r="MV9" i="8"/>
  <c r="MW9" i="8"/>
  <c r="MX9" i="8"/>
  <c r="MY9" i="8"/>
  <c r="MZ9" i="8"/>
  <c r="NA9" i="8"/>
  <c r="NB9" i="8"/>
  <c r="NC9" i="8"/>
  <c r="ND9" i="8"/>
  <c r="NE9" i="8"/>
  <c r="NF9" i="8"/>
  <c r="NG9" i="8"/>
  <c r="NH9" i="8"/>
  <c r="NI9" i="8"/>
  <c r="NJ9" i="8"/>
  <c r="NK9" i="8"/>
  <c r="NL9" i="8"/>
  <c r="NM9" i="8"/>
  <c r="NN9" i="8"/>
  <c r="NO9" i="8"/>
  <c r="NP9" i="8"/>
  <c r="NQ9" i="8"/>
  <c r="NR9" i="8"/>
  <c r="NS9" i="8"/>
  <c r="NT9" i="8"/>
  <c r="NU9" i="8"/>
  <c r="NV9" i="8"/>
  <c r="NW9" i="8"/>
  <c r="NX9" i="8"/>
  <c r="NY9" i="8"/>
  <c r="NZ9" i="8"/>
  <c r="OA9" i="8"/>
  <c r="OB9" i="8"/>
  <c r="OC9" i="8"/>
  <c r="OD9" i="8"/>
  <c r="OE9" i="8"/>
  <c r="OF9" i="8"/>
  <c r="OG9" i="8"/>
  <c r="OH9" i="8"/>
  <c r="OI9" i="8"/>
  <c r="OJ9" i="8"/>
  <c r="OK9" i="8"/>
  <c r="OL9" i="8"/>
  <c r="OM9" i="8"/>
  <c r="ON9" i="8"/>
  <c r="OO9" i="8"/>
  <c r="OP9" i="8"/>
  <c r="OQ9" i="8"/>
  <c r="OR9" i="8"/>
  <c r="OS9" i="8"/>
  <c r="OT9" i="8"/>
  <c r="OU9" i="8"/>
  <c r="OV9" i="8"/>
  <c r="OW9" i="8"/>
  <c r="OX9" i="8"/>
  <c r="OY9" i="8"/>
  <c r="OZ9" i="8"/>
  <c r="PA9" i="8"/>
  <c r="PB9" i="8"/>
  <c r="PC9" i="8"/>
  <c r="PD9" i="8"/>
  <c r="PE9" i="8"/>
  <c r="PF9" i="8"/>
  <c r="PG9" i="8"/>
  <c r="PH9" i="8"/>
  <c r="PI9" i="8"/>
  <c r="PJ9" i="8"/>
  <c r="PK9" i="8"/>
  <c r="PL9" i="8"/>
  <c r="PM9" i="8"/>
  <c r="PN9" i="8"/>
  <c r="PO9" i="8"/>
  <c r="PP9" i="8"/>
  <c r="PQ9" i="8"/>
  <c r="PR9" i="8"/>
  <c r="PS9" i="8"/>
  <c r="PT9" i="8"/>
  <c r="PU9" i="8"/>
  <c r="PV9" i="8"/>
  <c r="PW9" i="8"/>
  <c r="PX9" i="8"/>
  <c r="PY9" i="8"/>
  <c r="PZ9" i="8"/>
  <c r="QA9" i="8"/>
  <c r="QB9" i="8"/>
  <c r="QC9" i="8"/>
  <c r="QD9" i="8"/>
  <c r="QE9" i="8"/>
  <c r="QF9" i="8"/>
  <c r="QG9" i="8"/>
  <c r="QH9" i="8"/>
  <c r="QI9" i="8"/>
  <c r="QJ9" i="8"/>
  <c r="QK9" i="8"/>
  <c r="QL9" i="8"/>
  <c r="QM9" i="8"/>
  <c r="QN9" i="8"/>
  <c r="QO9" i="8"/>
  <c r="QP9" i="8"/>
  <c r="QQ9" i="8"/>
  <c r="QR9" i="8"/>
  <c r="QS9" i="8"/>
  <c r="QT9" i="8"/>
  <c r="QU9" i="8"/>
  <c r="QV9" i="8"/>
  <c r="QW9" i="8"/>
  <c r="QX9" i="8"/>
  <c r="QY9" i="8"/>
  <c r="QZ9" i="8"/>
  <c r="RA9" i="8"/>
  <c r="RB9" i="8"/>
  <c r="RC9" i="8"/>
  <c r="RD9" i="8"/>
  <c r="RE9" i="8"/>
  <c r="RF9" i="8"/>
  <c r="RG9" i="8"/>
  <c r="RH9" i="8"/>
  <c r="RI9" i="8"/>
  <c r="RJ9" i="8"/>
  <c r="RK9" i="8"/>
  <c r="RL9" i="8"/>
  <c r="RM9" i="8"/>
  <c r="RN9" i="8"/>
  <c r="RO9" i="8"/>
  <c r="RP9" i="8"/>
  <c r="RQ9" i="8"/>
  <c r="RR9" i="8"/>
  <c r="RS9" i="8"/>
  <c r="RT9" i="8"/>
  <c r="RU9" i="8"/>
  <c r="RV9" i="8"/>
  <c r="C9" i="8"/>
  <c r="E2" i="5" l="1"/>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DB17" i="8"/>
  <c r="DC17" i="8"/>
  <c r="DD17" i="8"/>
  <c r="DE17" i="8"/>
  <c r="DF17" i="8"/>
  <c r="DG17" i="8"/>
  <c r="DH17" i="8"/>
  <c r="DI17" i="8"/>
  <c r="DJ17" i="8"/>
  <c r="DK17" i="8"/>
  <c r="DL17" i="8"/>
  <c r="DM17" i="8"/>
  <c r="DN17" i="8"/>
  <c r="DO17" i="8"/>
  <c r="DP17" i="8"/>
  <c r="DQ17" i="8"/>
  <c r="DR17" i="8"/>
  <c r="DS17" i="8"/>
  <c r="DT17" i="8"/>
  <c r="DU17" i="8"/>
  <c r="DV17" i="8"/>
  <c r="DW17" i="8"/>
  <c r="DX17" i="8"/>
  <c r="DY17" i="8"/>
  <c r="DZ17" i="8"/>
  <c r="EA17" i="8"/>
  <c r="EB17" i="8"/>
  <c r="EC17" i="8"/>
  <c r="ED17" i="8"/>
  <c r="EE17" i="8"/>
  <c r="EF17" i="8"/>
  <c r="EG17" i="8"/>
  <c r="EH17" i="8"/>
  <c r="EI17" i="8"/>
  <c r="EJ17" i="8"/>
  <c r="EK17" i="8"/>
  <c r="EL17" i="8"/>
  <c r="EM17" i="8"/>
  <c r="EN17" i="8"/>
  <c r="EO17" i="8"/>
  <c r="EP17" i="8"/>
  <c r="EQ17" i="8"/>
  <c r="ER17" i="8"/>
  <c r="ES17" i="8"/>
  <c r="ET17" i="8"/>
  <c r="EU17" i="8"/>
  <c r="EV17" i="8"/>
  <c r="EW17" i="8"/>
  <c r="EX17" i="8"/>
  <c r="EY17" i="8"/>
  <c r="EZ17" i="8"/>
  <c r="FA17" i="8"/>
  <c r="FB17" i="8"/>
  <c r="FC17" i="8"/>
  <c r="FD17" i="8"/>
  <c r="FE17" i="8"/>
  <c r="FF17" i="8"/>
  <c r="FG17" i="8"/>
  <c r="FH17" i="8"/>
  <c r="FI17" i="8"/>
  <c r="FJ17" i="8"/>
  <c r="FK17" i="8"/>
  <c r="FL17" i="8"/>
  <c r="FM17" i="8"/>
  <c r="FN17" i="8"/>
  <c r="FO17" i="8"/>
  <c r="FP17" i="8"/>
  <c r="FQ17" i="8"/>
  <c r="FR17" i="8"/>
  <c r="FS17" i="8"/>
  <c r="FT17" i="8"/>
  <c r="FU17" i="8"/>
  <c r="FV17" i="8"/>
  <c r="FW17" i="8"/>
  <c r="FX17" i="8"/>
  <c r="FY17" i="8"/>
  <c r="FZ17" i="8"/>
  <c r="GA17" i="8"/>
  <c r="GB17" i="8"/>
  <c r="GC17" i="8"/>
  <c r="GD17" i="8"/>
  <c r="GE17" i="8"/>
  <c r="GF17" i="8"/>
  <c r="GG17" i="8"/>
  <c r="GH17" i="8"/>
  <c r="GI17" i="8"/>
  <c r="GJ17" i="8"/>
  <c r="GK17" i="8"/>
  <c r="GL17" i="8"/>
  <c r="GM17" i="8"/>
  <c r="GN17" i="8"/>
  <c r="GO17" i="8"/>
  <c r="GP17" i="8"/>
  <c r="GQ17" i="8"/>
  <c r="GR17" i="8"/>
  <c r="GS17" i="8"/>
  <c r="GT17" i="8"/>
  <c r="GU17" i="8"/>
  <c r="GV17" i="8"/>
  <c r="GW17" i="8"/>
  <c r="GX17" i="8"/>
  <c r="GY17" i="8"/>
  <c r="GZ17" i="8"/>
  <c r="HA17" i="8"/>
  <c r="HB17" i="8"/>
  <c r="HC17" i="8"/>
  <c r="HD17" i="8"/>
  <c r="HE17" i="8"/>
  <c r="HF17" i="8"/>
  <c r="HG17" i="8"/>
  <c r="HH17" i="8"/>
  <c r="HI17" i="8"/>
  <c r="HJ17" i="8"/>
  <c r="HK17" i="8"/>
  <c r="HL17" i="8"/>
  <c r="HM17" i="8"/>
  <c r="HN17" i="8"/>
  <c r="HO17" i="8"/>
  <c r="HP17" i="8"/>
  <c r="HQ17" i="8"/>
  <c r="HR17" i="8"/>
  <c r="HS17" i="8"/>
  <c r="HT17" i="8"/>
  <c r="HU17" i="8"/>
  <c r="HV17" i="8"/>
  <c r="HW17" i="8"/>
  <c r="HX17" i="8"/>
  <c r="HY17" i="8"/>
  <c r="HZ17" i="8"/>
  <c r="IA17" i="8"/>
  <c r="IB17" i="8"/>
  <c r="IC17" i="8"/>
  <c r="ID17" i="8"/>
  <c r="IE17" i="8"/>
  <c r="IF17" i="8"/>
  <c r="IG17" i="8"/>
  <c r="IH17" i="8"/>
  <c r="II17" i="8"/>
  <c r="IJ17" i="8"/>
  <c r="IK17" i="8"/>
  <c r="IL17" i="8"/>
  <c r="IM17" i="8"/>
  <c r="IN17" i="8"/>
  <c r="IO17" i="8"/>
  <c r="IP17" i="8"/>
  <c r="IQ17" i="8"/>
  <c r="IR17" i="8"/>
  <c r="IS17" i="8"/>
  <c r="IT17" i="8"/>
  <c r="IU17" i="8"/>
  <c r="IV17" i="8"/>
  <c r="IW17" i="8"/>
  <c r="IX17" i="8"/>
  <c r="IY17" i="8"/>
  <c r="IZ17" i="8"/>
  <c r="JA17" i="8"/>
  <c r="JB17" i="8"/>
  <c r="JC17" i="8"/>
  <c r="JD17" i="8"/>
  <c r="JE17" i="8"/>
  <c r="JF17" i="8"/>
  <c r="JG17" i="8"/>
  <c r="JH17" i="8"/>
  <c r="JI17" i="8"/>
  <c r="JJ17" i="8"/>
  <c r="JK17" i="8"/>
  <c r="JL17" i="8"/>
  <c r="JM17" i="8"/>
  <c r="JN17" i="8"/>
  <c r="JO17" i="8"/>
  <c r="JP17" i="8"/>
  <c r="JQ17" i="8"/>
  <c r="JR17" i="8"/>
  <c r="JS17" i="8"/>
  <c r="JT17" i="8"/>
  <c r="JU17" i="8"/>
  <c r="JV17" i="8"/>
  <c r="JW17" i="8"/>
  <c r="JX17" i="8"/>
  <c r="JY17" i="8"/>
  <c r="JZ17" i="8"/>
  <c r="KA17" i="8"/>
  <c r="KB17" i="8"/>
  <c r="KC17" i="8"/>
  <c r="KD17" i="8"/>
  <c r="KE17" i="8"/>
  <c r="KF17" i="8"/>
  <c r="KG17" i="8"/>
  <c r="KH17" i="8"/>
  <c r="KI17" i="8"/>
  <c r="KJ17" i="8"/>
  <c r="KK17" i="8"/>
  <c r="KL17" i="8"/>
  <c r="KM17" i="8"/>
  <c r="KN17" i="8"/>
  <c r="KO17" i="8"/>
  <c r="KP17" i="8"/>
  <c r="KQ17" i="8"/>
  <c r="KR17" i="8"/>
  <c r="KS17" i="8"/>
  <c r="KT17" i="8"/>
  <c r="KU17" i="8"/>
  <c r="KV17" i="8"/>
  <c r="KW17" i="8"/>
  <c r="KX17" i="8"/>
  <c r="KY17" i="8"/>
  <c r="KZ17" i="8"/>
  <c r="LA17" i="8"/>
  <c r="LB17" i="8"/>
  <c r="LC17" i="8"/>
  <c r="LD17" i="8"/>
  <c r="LE17" i="8"/>
  <c r="LF17" i="8"/>
  <c r="LG17" i="8"/>
  <c r="LH17" i="8"/>
  <c r="LI17" i="8"/>
  <c r="LJ17" i="8"/>
  <c r="LK17" i="8"/>
  <c r="LL17" i="8"/>
  <c r="LM17" i="8"/>
  <c r="LN17" i="8"/>
  <c r="LO17" i="8"/>
  <c r="LP17" i="8"/>
  <c r="LQ17" i="8"/>
  <c r="LR17" i="8"/>
  <c r="LS17" i="8"/>
  <c r="LT17" i="8"/>
  <c r="LU17" i="8"/>
  <c r="LV17" i="8"/>
  <c r="LW17" i="8"/>
  <c r="LX17" i="8"/>
  <c r="LY17" i="8"/>
  <c r="LZ17" i="8"/>
  <c r="MA17" i="8"/>
  <c r="MB17" i="8"/>
  <c r="MC17" i="8"/>
  <c r="MD17" i="8"/>
  <c r="ME17" i="8"/>
  <c r="MF17" i="8"/>
  <c r="MG17" i="8"/>
  <c r="MH17" i="8"/>
  <c r="MI17" i="8"/>
  <c r="MJ17" i="8"/>
  <c r="MK17" i="8"/>
  <c r="ML17" i="8"/>
  <c r="MM17" i="8"/>
  <c r="MN17" i="8"/>
  <c r="MO17" i="8"/>
  <c r="MP17" i="8"/>
  <c r="MQ17" i="8"/>
  <c r="MR17" i="8"/>
  <c r="MS17" i="8"/>
  <c r="MT17" i="8"/>
  <c r="MU17" i="8"/>
  <c r="MV17" i="8"/>
  <c r="MW17" i="8"/>
  <c r="MX17" i="8"/>
  <c r="MY17" i="8"/>
  <c r="MZ17" i="8"/>
  <c r="NA17" i="8"/>
  <c r="NB17" i="8"/>
  <c r="NC17" i="8"/>
  <c r="ND17" i="8"/>
  <c r="NE17" i="8"/>
  <c r="NF17" i="8"/>
  <c r="NG17" i="8"/>
  <c r="NH17" i="8"/>
  <c r="NI17" i="8"/>
  <c r="NJ17" i="8"/>
  <c r="NK17" i="8"/>
  <c r="NL17" i="8"/>
  <c r="NM17" i="8"/>
  <c r="NN17" i="8"/>
  <c r="NO17" i="8"/>
  <c r="NP17" i="8"/>
  <c r="NQ17" i="8"/>
  <c r="NR17" i="8"/>
  <c r="NS17" i="8"/>
  <c r="NT17" i="8"/>
  <c r="NU17" i="8"/>
  <c r="NV17" i="8"/>
  <c r="NW17" i="8"/>
  <c r="NX17" i="8"/>
  <c r="NY17" i="8"/>
  <c r="NZ17" i="8"/>
  <c r="OA17" i="8"/>
  <c r="OB17" i="8"/>
  <c r="OC17" i="8"/>
  <c r="OD17" i="8"/>
  <c r="OE17" i="8"/>
  <c r="OF17" i="8"/>
  <c r="OG17" i="8"/>
  <c r="OH17" i="8"/>
  <c r="OI17" i="8"/>
  <c r="OJ17" i="8"/>
  <c r="OK17" i="8"/>
  <c r="OL17" i="8"/>
  <c r="OM17" i="8"/>
  <c r="ON17" i="8"/>
  <c r="OO17" i="8"/>
  <c r="OP17" i="8"/>
  <c r="OQ17" i="8"/>
  <c r="OR17" i="8"/>
  <c r="OS17" i="8"/>
  <c r="OT17" i="8"/>
  <c r="OU17" i="8"/>
  <c r="OV17" i="8"/>
  <c r="OW17" i="8"/>
  <c r="OX17" i="8"/>
  <c r="OY17" i="8"/>
  <c r="OZ17" i="8"/>
  <c r="PA17" i="8"/>
  <c r="PB17" i="8"/>
  <c r="PC17" i="8"/>
  <c r="PD17" i="8"/>
  <c r="PE17" i="8"/>
  <c r="PF17" i="8"/>
  <c r="PG17" i="8"/>
  <c r="PH17" i="8"/>
  <c r="PI17" i="8"/>
  <c r="PJ17" i="8"/>
  <c r="PK17" i="8"/>
  <c r="PL17" i="8"/>
  <c r="PM17" i="8"/>
  <c r="PN17" i="8"/>
  <c r="PO17" i="8"/>
  <c r="PP17" i="8"/>
  <c r="PQ17" i="8"/>
  <c r="PR17" i="8"/>
  <c r="PS17" i="8"/>
  <c r="PT17" i="8"/>
  <c r="PU17" i="8"/>
  <c r="PV17" i="8"/>
  <c r="PW17" i="8"/>
  <c r="PX17" i="8"/>
  <c r="PY17" i="8"/>
  <c r="PZ17" i="8"/>
  <c r="QA17" i="8"/>
  <c r="QB17" i="8"/>
  <c r="QC17" i="8"/>
  <c r="QD17" i="8"/>
  <c r="QE17" i="8"/>
  <c r="QF17" i="8"/>
  <c r="QG17" i="8"/>
  <c r="QH17" i="8"/>
  <c r="QI17" i="8"/>
  <c r="QJ17" i="8"/>
  <c r="QK17" i="8"/>
  <c r="QL17" i="8"/>
  <c r="QM17" i="8"/>
  <c r="QN17" i="8"/>
  <c r="QO17" i="8"/>
  <c r="QP17" i="8"/>
  <c r="QQ17" i="8"/>
  <c r="QR17" i="8"/>
  <c r="QS17" i="8"/>
  <c r="QT17" i="8"/>
  <c r="QU17" i="8"/>
  <c r="QV17" i="8"/>
  <c r="QW17" i="8"/>
  <c r="QX17" i="8"/>
  <c r="QY17" i="8"/>
  <c r="QZ17" i="8"/>
  <c r="RA17" i="8"/>
  <c r="RB17" i="8"/>
  <c r="RC17" i="8"/>
  <c r="RD17" i="8"/>
  <c r="RE17" i="8"/>
  <c r="RF17" i="8"/>
  <c r="RG17" i="8"/>
  <c r="RH17" i="8"/>
  <c r="RI17" i="8"/>
  <c r="RJ17" i="8"/>
  <c r="RK17" i="8"/>
  <c r="RL17" i="8"/>
  <c r="RM17" i="8"/>
  <c r="RN17" i="8"/>
  <c r="RO17" i="8"/>
  <c r="RP17" i="8"/>
  <c r="RQ17" i="8"/>
  <c r="RR17" i="8"/>
  <c r="RS17" i="8"/>
  <c r="RT17" i="8"/>
  <c r="RU17" i="8"/>
  <c r="RV17" i="8"/>
  <c r="C17" i="8"/>
  <c r="C6" i="8"/>
  <c r="D6" i="8"/>
  <c r="O8" i="5" l="1"/>
  <c r="M8" i="5"/>
  <c r="N3" i="5"/>
  <c r="O3" i="5"/>
  <c r="N4" i="5"/>
  <c r="O4" i="5"/>
  <c r="N5" i="5"/>
  <c r="O5" i="5"/>
  <c r="N6" i="5"/>
  <c r="O6" i="5"/>
  <c r="N7" i="5"/>
  <c r="O7" i="5"/>
  <c r="M4" i="5"/>
  <c r="M5" i="5"/>
  <c r="M6" i="5"/>
  <c r="M7" i="5"/>
  <c r="M3" i="5"/>
  <c r="S3" i="5"/>
  <c r="S6" i="5"/>
  <c r="S7" i="5"/>
  <c r="S2" i="5"/>
  <c r="H3" i="5"/>
  <c r="I3" i="5"/>
  <c r="J3" i="5"/>
  <c r="H4" i="5"/>
  <c r="I4" i="5"/>
  <c r="J4" i="5"/>
  <c r="H5" i="5"/>
  <c r="I5" i="5"/>
  <c r="J5" i="5"/>
  <c r="I2" i="5"/>
  <c r="J2" i="5"/>
  <c r="H2" i="5"/>
  <c r="I3" i="7" l="1"/>
  <c r="J3" i="7"/>
  <c r="S2" i="7"/>
  <c r="O8" i="7" l="1"/>
  <c r="F6" i="8" l="1"/>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DA6" i="8"/>
  <c r="DB6" i="8"/>
  <c r="DC6" i="8"/>
  <c r="DD6" i="8"/>
  <c r="DE6" i="8"/>
  <c r="DF6" i="8"/>
  <c r="DG6" i="8"/>
  <c r="DH6" i="8"/>
  <c r="DI6" i="8"/>
  <c r="DJ6" i="8"/>
  <c r="DK6" i="8"/>
  <c r="DL6" i="8"/>
  <c r="DM6" i="8"/>
  <c r="DN6" i="8"/>
  <c r="DO6" i="8"/>
  <c r="DP6" i="8"/>
  <c r="DQ6" i="8"/>
  <c r="DR6" i="8"/>
  <c r="DS6" i="8"/>
  <c r="DT6" i="8"/>
  <c r="DU6" i="8"/>
  <c r="DV6" i="8"/>
  <c r="DW6" i="8"/>
  <c r="DX6" i="8"/>
  <c r="DY6" i="8"/>
  <c r="DZ6" i="8"/>
  <c r="EA6" i="8"/>
  <c r="EB6" i="8"/>
  <c r="EC6" i="8"/>
  <c r="ED6" i="8"/>
  <c r="EE6" i="8"/>
  <c r="EF6" i="8"/>
  <c r="EG6" i="8"/>
  <c r="EH6" i="8"/>
  <c r="EI6" i="8"/>
  <c r="EJ6" i="8"/>
  <c r="EK6" i="8"/>
  <c r="EL6" i="8"/>
  <c r="EM6" i="8"/>
  <c r="EN6" i="8"/>
  <c r="EO6" i="8"/>
  <c r="EP6" i="8"/>
  <c r="EQ6" i="8"/>
  <c r="ER6" i="8"/>
  <c r="ES6" i="8"/>
  <c r="ET6" i="8"/>
  <c r="EU6" i="8"/>
  <c r="EV6" i="8"/>
  <c r="EW6" i="8"/>
  <c r="EX6" i="8"/>
  <c r="EY6" i="8"/>
  <c r="EZ6" i="8"/>
  <c r="FA6" i="8"/>
  <c r="FB6" i="8"/>
  <c r="FC6" i="8"/>
  <c r="FD6" i="8"/>
  <c r="FE6" i="8"/>
  <c r="FF6" i="8"/>
  <c r="FG6" i="8"/>
  <c r="FH6" i="8"/>
  <c r="FI6" i="8"/>
  <c r="FJ6" i="8"/>
  <c r="FK6" i="8"/>
  <c r="FL6" i="8"/>
  <c r="FM6" i="8"/>
  <c r="FN6" i="8"/>
  <c r="FO6" i="8"/>
  <c r="FP6" i="8"/>
  <c r="FQ6" i="8"/>
  <c r="FR6" i="8"/>
  <c r="FS6" i="8"/>
  <c r="FT6" i="8"/>
  <c r="FU6" i="8"/>
  <c r="FV6" i="8"/>
  <c r="FW6" i="8"/>
  <c r="FX6" i="8"/>
  <c r="FY6" i="8"/>
  <c r="FZ6" i="8"/>
  <c r="GA6" i="8"/>
  <c r="GB6" i="8"/>
  <c r="GC6" i="8"/>
  <c r="GD6" i="8"/>
  <c r="GE6" i="8"/>
  <c r="GF6" i="8"/>
  <c r="GG6" i="8"/>
  <c r="GH6" i="8"/>
  <c r="GI6" i="8"/>
  <c r="GJ6" i="8"/>
  <c r="GK6" i="8"/>
  <c r="GL6" i="8"/>
  <c r="GM6" i="8"/>
  <c r="GN6" i="8"/>
  <c r="GO6" i="8"/>
  <c r="GP6" i="8"/>
  <c r="GQ6" i="8"/>
  <c r="GR6" i="8"/>
  <c r="GS6" i="8"/>
  <c r="GT6" i="8"/>
  <c r="GU6" i="8"/>
  <c r="GV6" i="8"/>
  <c r="GW6" i="8"/>
  <c r="GX6" i="8"/>
  <c r="GY6" i="8"/>
  <c r="GZ6" i="8"/>
  <c r="HA6" i="8"/>
  <c r="HB6" i="8"/>
  <c r="HC6" i="8"/>
  <c r="HD6" i="8"/>
  <c r="HE6" i="8"/>
  <c r="HF6" i="8"/>
  <c r="HG6" i="8"/>
  <c r="HH6" i="8"/>
  <c r="HI6" i="8"/>
  <c r="HJ6" i="8"/>
  <c r="HK6" i="8"/>
  <c r="HL6" i="8"/>
  <c r="HM6" i="8"/>
  <c r="HN6" i="8"/>
  <c r="HO6" i="8"/>
  <c r="HP6" i="8"/>
  <c r="HQ6" i="8"/>
  <c r="HR6" i="8"/>
  <c r="HS6" i="8"/>
  <c r="HT6" i="8"/>
  <c r="HU6" i="8"/>
  <c r="HV6" i="8"/>
  <c r="HW6" i="8"/>
  <c r="HX6" i="8"/>
  <c r="HY6" i="8"/>
  <c r="HZ6" i="8"/>
  <c r="IA6" i="8"/>
  <c r="IB6" i="8"/>
  <c r="IC6" i="8"/>
  <c r="ID6" i="8"/>
  <c r="IE6" i="8"/>
  <c r="IF6" i="8"/>
  <c r="IG6" i="8"/>
  <c r="IH6" i="8"/>
  <c r="II6" i="8"/>
  <c r="IJ6" i="8"/>
  <c r="IK6" i="8"/>
  <c r="IL6" i="8"/>
  <c r="IM6" i="8"/>
  <c r="IN6" i="8"/>
  <c r="IO6" i="8"/>
  <c r="IP6" i="8"/>
  <c r="IQ6" i="8"/>
  <c r="IR6" i="8"/>
  <c r="IS6" i="8"/>
  <c r="IT6" i="8"/>
  <c r="IU6" i="8"/>
  <c r="IV6" i="8"/>
  <c r="IW6" i="8"/>
  <c r="IX6" i="8"/>
  <c r="IY6" i="8"/>
  <c r="IZ6" i="8"/>
  <c r="JA6" i="8"/>
  <c r="JB6" i="8"/>
  <c r="JC6" i="8"/>
  <c r="JD6" i="8"/>
  <c r="JE6" i="8"/>
  <c r="JF6" i="8"/>
  <c r="JG6" i="8"/>
  <c r="JH6" i="8"/>
  <c r="JI6" i="8"/>
  <c r="JJ6" i="8"/>
  <c r="JK6" i="8"/>
  <c r="JL6" i="8"/>
  <c r="JM6" i="8"/>
  <c r="JN6" i="8"/>
  <c r="JO6" i="8"/>
  <c r="JP6" i="8"/>
  <c r="JQ6" i="8"/>
  <c r="JR6" i="8"/>
  <c r="JS6" i="8"/>
  <c r="JT6" i="8"/>
  <c r="JU6" i="8"/>
  <c r="JV6" i="8"/>
  <c r="JW6" i="8"/>
  <c r="JX6" i="8"/>
  <c r="JY6" i="8"/>
  <c r="JZ6" i="8"/>
  <c r="KA6" i="8"/>
  <c r="KB6" i="8"/>
  <c r="KC6" i="8"/>
  <c r="KD6" i="8"/>
  <c r="KE6" i="8"/>
  <c r="KF6" i="8"/>
  <c r="KG6" i="8"/>
  <c r="KH6" i="8"/>
  <c r="KI6" i="8"/>
  <c r="KJ6" i="8"/>
  <c r="KK6" i="8"/>
  <c r="KL6" i="8"/>
  <c r="KM6" i="8"/>
  <c r="KN6" i="8"/>
  <c r="KO6" i="8"/>
  <c r="KP6" i="8"/>
  <c r="KQ6" i="8"/>
  <c r="KR6" i="8"/>
  <c r="KS6" i="8"/>
  <c r="KT6" i="8"/>
  <c r="KU6" i="8"/>
  <c r="KV6" i="8"/>
  <c r="KW6" i="8"/>
  <c r="KX6" i="8"/>
  <c r="KY6" i="8"/>
  <c r="KZ6" i="8"/>
  <c r="LA6" i="8"/>
  <c r="LB6" i="8"/>
  <c r="LC6" i="8"/>
  <c r="LD6" i="8"/>
  <c r="LE6" i="8"/>
  <c r="LF6" i="8"/>
  <c r="LG6" i="8"/>
  <c r="LH6" i="8"/>
  <c r="LI6" i="8"/>
  <c r="LJ6" i="8"/>
  <c r="LK6" i="8"/>
  <c r="LL6" i="8"/>
  <c r="LM6" i="8"/>
  <c r="LN6" i="8"/>
  <c r="LO6" i="8"/>
  <c r="LP6" i="8"/>
  <c r="LQ6" i="8"/>
  <c r="LR6" i="8"/>
  <c r="LS6" i="8"/>
  <c r="LT6" i="8"/>
  <c r="LU6" i="8"/>
  <c r="LV6" i="8"/>
  <c r="LW6" i="8"/>
  <c r="LX6" i="8"/>
  <c r="LY6" i="8"/>
  <c r="LZ6" i="8"/>
  <c r="MA6" i="8"/>
  <c r="MB6" i="8"/>
  <c r="MC6" i="8"/>
  <c r="MD6" i="8"/>
  <c r="ME6" i="8"/>
  <c r="MF6" i="8"/>
  <c r="MG6" i="8"/>
  <c r="MH6" i="8"/>
  <c r="MI6" i="8"/>
  <c r="MJ6" i="8"/>
  <c r="MK6" i="8"/>
  <c r="ML6" i="8"/>
  <c r="MM6" i="8"/>
  <c r="MN6" i="8"/>
  <c r="MO6" i="8"/>
  <c r="MP6" i="8"/>
  <c r="MQ6" i="8"/>
  <c r="MR6" i="8"/>
  <c r="MS6" i="8"/>
  <c r="MT6" i="8"/>
  <c r="MU6" i="8"/>
  <c r="MV6" i="8"/>
  <c r="MW6" i="8"/>
  <c r="MX6" i="8"/>
  <c r="MY6" i="8"/>
  <c r="MZ6" i="8"/>
  <c r="NA6" i="8"/>
  <c r="NB6" i="8"/>
  <c r="NC6" i="8"/>
  <c r="ND6" i="8"/>
  <c r="NE6" i="8"/>
  <c r="NF6" i="8"/>
  <c r="NG6" i="8"/>
  <c r="NH6" i="8"/>
  <c r="NI6" i="8"/>
  <c r="NJ6" i="8"/>
  <c r="NK6" i="8"/>
  <c r="NL6" i="8"/>
  <c r="NM6" i="8"/>
  <c r="NN6" i="8"/>
  <c r="NO6" i="8"/>
  <c r="NP6" i="8"/>
  <c r="NQ6" i="8"/>
  <c r="NR6" i="8"/>
  <c r="NS6" i="8"/>
  <c r="NT6" i="8"/>
  <c r="NU6" i="8"/>
  <c r="NV6" i="8"/>
  <c r="NW6" i="8"/>
  <c r="NX6" i="8"/>
  <c r="NY6" i="8"/>
  <c r="NZ6" i="8"/>
  <c r="OA6" i="8"/>
  <c r="OB6" i="8"/>
  <c r="OC6" i="8"/>
  <c r="OD6" i="8"/>
  <c r="OE6" i="8"/>
  <c r="OF6" i="8"/>
  <c r="OG6" i="8"/>
  <c r="OH6" i="8"/>
  <c r="OI6" i="8"/>
  <c r="OJ6" i="8"/>
  <c r="OK6" i="8"/>
  <c r="OL6" i="8"/>
  <c r="OM6" i="8"/>
  <c r="ON6" i="8"/>
  <c r="OO6" i="8"/>
  <c r="OP6" i="8"/>
  <c r="OQ6" i="8"/>
  <c r="OR6" i="8"/>
  <c r="OS6" i="8"/>
  <c r="OT6" i="8"/>
  <c r="OU6" i="8"/>
  <c r="OV6" i="8"/>
  <c r="OW6" i="8"/>
  <c r="OX6" i="8"/>
  <c r="OY6" i="8"/>
  <c r="OZ6" i="8"/>
  <c r="PA6" i="8"/>
  <c r="PB6" i="8"/>
  <c r="PC6" i="8"/>
  <c r="PD6" i="8"/>
  <c r="PE6" i="8"/>
  <c r="PF6" i="8"/>
  <c r="PG6" i="8"/>
  <c r="PH6" i="8"/>
  <c r="PI6" i="8"/>
  <c r="PJ6" i="8"/>
  <c r="PK6" i="8"/>
  <c r="PL6" i="8"/>
  <c r="PM6" i="8"/>
  <c r="PN6" i="8"/>
  <c r="PO6" i="8"/>
  <c r="PP6" i="8"/>
  <c r="PQ6" i="8"/>
  <c r="PR6" i="8"/>
  <c r="PS6" i="8"/>
  <c r="PT6" i="8"/>
  <c r="PU6" i="8"/>
  <c r="PV6" i="8"/>
  <c r="PW6" i="8"/>
  <c r="PX6" i="8"/>
  <c r="PY6" i="8"/>
  <c r="PZ6" i="8"/>
  <c r="QA6" i="8"/>
  <c r="QB6" i="8"/>
  <c r="QC6" i="8"/>
  <c r="QD6" i="8"/>
  <c r="QE6" i="8"/>
  <c r="QF6" i="8"/>
  <c r="QG6" i="8"/>
  <c r="QH6" i="8"/>
  <c r="QI6" i="8"/>
  <c r="QJ6" i="8"/>
  <c r="QK6" i="8"/>
  <c r="QL6" i="8"/>
  <c r="QM6" i="8"/>
  <c r="QN6" i="8"/>
  <c r="QO6" i="8"/>
  <c r="QP6" i="8"/>
  <c r="QQ6" i="8"/>
  <c r="QR6" i="8"/>
  <c r="QS6" i="8"/>
  <c r="QT6" i="8"/>
  <c r="QU6" i="8"/>
  <c r="QV6" i="8"/>
  <c r="QW6" i="8"/>
  <c r="QX6" i="8"/>
  <c r="QY6" i="8"/>
  <c r="QZ6" i="8"/>
  <c r="RA6" i="8"/>
  <c r="RB6" i="8"/>
  <c r="RC6" i="8"/>
  <c r="RD6" i="8"/>
  <c r="RE6" i="8"/>
  <c r="RF6" i="8"/>
  <c r="RG6" i="8"/>
  <c r="RH6" i="8"/>
  <c r="RI6" i="8"/>
  <c r="RJ6" i="8"/>
  <c r="RK6" i="8"/>
  <c r="RL6" i="8"/>
  <c r="RM6" i="8"/>
  <c r="RN6" i="8"/>
  <c r="RO6" i="8"/>
  <c r="RP6" i="8"/>
  <c r="RQ6" i="8"/>
  <c r="RR6" i="8"/>
  <c r="RS6" i="8"/>
  <c r="RT6" i="8"/>
  <c r="RU6" i="8"/>
  <c r="RV6" i="8"/>
  <c r="E6" i="8"/>
  <c r="J59" i="3" l="1"/>
  <c r="J60" i="3"/>
  <c r="J61" i="3"/>
  <c r="J62" i="3"/>
  <c r="J63" i="3"/>
  <c r="J64" i="3"/>
  <c r="BH17" i="5"/>
  <c r="BJ17" i="5"/>
  <c r="BK17" i="5"/>
  <c r="BJ19" i="5" l="1"/>
  <c r="BI19" i="5"/>
  <c r="BH19" i="5"/>
  <c r="BK19" i="5"/>
  <c r="NR19" i="7"/>
  <c r="NS19" i="7"/>
  <c r="NT19" i="7"/>
  <c r="NU19" i="7"/>
  <c r="NV19" i="7"/>
  <c r="NW19" i="7"/>
  <c r="NX19" i="7"/>
  <c r="NY19" i="7"/>
  <c r="NZ19" i="7"/>
  <c r="OA19" i="7"/>
  <c r="OB19" i="7"/>
  <c r="OC19" i="7"/>
  <c r="OD19" i="7"/>
  <c r="OE19" i="7"/>
  <c r="OF19" i="7"/>
  <c r="OG19" i="7"/>
  <c r="OH19" i="7"/>
  <c r="OI19" i="7"/>
  <c r="OJ19" i="7"/>
  <c r="OK19" i="7"/>
  <c r="OL19" i="7"/>
  <c r="OM19" i="7"/>
  <c r="ON19" i="7"/>
  <c r="OO19" i="7"/>
  <c r="OP19" i="7"/>
  <c r="OQ19" i="7"/>
  <c r="OR19" i="7"/>
  <c r="OS19" i="7"/>
  <c r="OT19" i="7"/>
  <c r="OU19" i="7"/>
  <c r="OV19" i="7"/>
  <c r="OW19" i="7"/>
  <c r="OX19" i="7"/>
  <c r="OY19" i="7"/>
  <c r="OZ19" i="7"/>
  <c r="PA19" i="7"/>
  <c r="PB19" i="7"/>
  <c r="PC19" i="7"/>
  <c r="PD19" i="7"/>
  <c r="PE19" i="7"/>
  <c r="PF19" i="7"/>
  <c r="PG19" i="7"/>
  <c r="PH19" i="7"/>
  <c r="PI19" i="7"/>
  <c r="PJ19" i="7"/>
  <c r="PK19" i="7"/>
  <c r="PL19" i="7"/>
  <c r="PM19" i="7"/>
  <c r="PN19" i="7"/>
  <c r="PO19" i="7"/>
  <c r="PP19" i="7"/>
  <c r="PQ19" i="7"/>
  <c r="PR19" i="7"/>
  <c r="PS19" i="7"/>
  <c r="PT19" i="7"/>
  <c r="PU19" i="7"/>
  <c r="PV19" i="7"/>
  <c r="PW19" i="7"/>
  <c r="PX19" i="7"/>
  <c r="PY19" i="7"/>
  <c r="PZ19" i="7"/>
  <c r="QA19" i="7"/>
  <c r="QB19" i="7"/>
  <c r="QC19" i="7"/>
  <c r="QD19" i="7"/>
  <c r="QE19" i="7"/>
  <c r="QF19" i="7"/>
  <c r="QG19" i="7"/>
  <c r="QH19" i="7"/>
  <c r="QI19" i="7"/>
  <c r="QJ19" i="7"/>
  <c r="QK19" i="7"/>
  <c r="QL19" i="7"/>
  <c r="QM19" i="7"/>
  <c r="QN19" i="7"/>
  <c r="QO19" i="7"/>
  <c r="QP19" i="7"/>
  <c r="QQ19" i="7"/>
  <c r="QR19" i="7"/>
  <c r="QS19" i="7"/>
  <c r="QT19" i="7"/>
  <c r="QU19" i="7"/>
  <c r="QV19" i="7"/>
  <c r="QW19" i="7"/>
  <c r="QX19" i="7"/>
  <c r="QY19" i="7"/>
  <c r="QZ19" i="7"/>
  <c r="RA19" i="7"/>
  <c r="RB19" i="7"/>
  <c r="RC19" i="7"/>
  <c r="RD19" i="7"/>
  <c r="RE19" i="7"/>
  <c r="RF19" i="7"/>
  <c r="RG19" i="7"/>
  <c r="RH19" i="7"/>
  <c r="RI19" i="7"/>
  <c r="RJ19" i="7"/>
  <c r="RK19" i="7"/>
  <c r="RL19" i="7"/>
  <c r="RM19" i="7"/>
  <c r="RN19" i="7"/>
  <c r="RO19" i="7"/>
  <c r="RP19" i="7"/>
  <c r="RQ19" i="7"/>
  <c r="RR19" i="7"/>
  <c r="RS19" i="7"/>
  <c r="RT19" i="7"/>
  <c r="HK19" i="7"/>
  <c r="HL19" i="7"/>
  <c r="HM19" i="7"/>
  <c r="HN19" i="7"/>
  <c r="HO19" i="7"/>
  <c r="HP19" i="7"/>
  <c r="HQ19" i="7"/>
  <c r="HR19" i="7"/>
  <c r="HS19" i="7"/>
  <c r="HT19" i="7"/>
  <c r="HU19" i="7"/>
  <c r="HV19" i="7"/>
  <c r="HW19" i="7"/>
  <c r="HX19" i="7"/>
  <c r="HY19" i="7"/>
  <c r="HZ19" i="7"/>
  <c r="IA19" i="7"/>
  <c r="IB19" i="7"/>
  <c r="IC19" i="7"/>
  <c r="ID19" i="7"/>
  <c r="IE19" i="7"/>
  <c r="IF19" i="7"/>
  <c r="IG19" i="7"/>
  <c r="IH19" i="7"/>
  <c r="II19" i="7"/>
  <c r="IJ19" i="7"/>
  <c r="IK19" i="7"/>
  <c r="IL19" i="7"/>
  <c r="IM19" i="7"/>
  <c r="IN19" i="7"/>
  <c r="IO19" i="7"/>
  <c r="IP19" i="7"/>
  <c r="IQ19" i="7"/>
  <c r="IR19" i="7"/>
  <c r="IS19" i="7"/>
  <c r="IT19" i="7"/>
  <c r="IU19" i="7"/>
  <c r="IV19" i="7"/>
  <c r="IW19" i="7"/>
  <c r="IX19" i="7"/>
  <c r="IY19" i="7"/>
  <c r="IZ19" i="7"/>
  <c r="JA19" i="7"/>
  <c r="JB19" i="7"/>
  <c r="JC19" i="7"/>
  <c r="JD19" i="7"/>
  <c r="JE19" i="7"/>
  <c r="JF19" i="7"/>
  <c r="JG19" i="7"/>
  <c r="JH19" i="7"/>
  <c r="JI19" i="7"/>
  <c r="JJ19" i="7"/>
  <c r="JK19" i="7"/>
  <c r="JL19" i="7"/>
  <c r="JM19" i="7"/>
  <c r="JN19" i="7"/>
  <c r="JO19" i="7"/>
  <c r="JP19" i="7"/>
  <c r="JQ19" i="7"/>
  <c r="JR19" i="7"/>
  <c r="JS19" i="7"/>
  <c r="JT19" i="7"/>
  <c r="JU19" i="7"/>
  <c r="JV19" i="7"/>
  <c r="JW19" i="7"/>
  <c r="JX19" i="7"/>
  <c r="JY19" i="7"/>
  <c r="JZ19" i="7"/>
  <c r="KA19" i="7"/>
  <c r="KB19" i="7"/>
  <c r="KC19" i="7"/>
  <c r="KD19" i="7"/>
  <c r="KE19" i="7"/>
  <c r="KF19" i="7"/>
  <c r="KG19" i="7"/>
  <c r="KH19" i="7"/>
  <c r="KI19" i="7"/>
  <c r="KJ19" i="7"/>
  <c r="KK19" i="7"/>
  <c r="KL19" i="7"/>
  <c r="KM19" i="7"/>
  <c r="KN19" i="7"/>
  <c r="KO19" i="7"/>
  <c r="KP19" i="7"/>
  <c r="KQ19" i="7"/>
  <c r="KR19" i="7"/>
  <c r="KS19" i="7"/>
  <c r="KT19" i="7"/>
  <c r="KU19" i="7"/>
  <c r="KV19" i="7"/>
  <c r="KW19" i="7"/>
  <c r="KX19" i="7"/>
  <c r="KY19" i="7"/>
  <c r="KZ19" i="7"/>
  <c r="LA19" i="7"/>
  <c r="LB19" i="7"/>
  <c r="LC19" i="7"/>
  <c r="LD19" i="7"/>
  <c r="LE19" i="7"/>
  <c r="LF19" i="7"/>
  <c r="LG19" i="7"/>
  <c r="LH19" i="7"/>
  <c r="LI19" i="7"/>
  <c r="LJ19" i="7"/>
  <c r="LK19" i="7"/>
  <c r="LL19" i="7"/>
  <c r="LM19" i="7"/>
  <c r="LN19" i="7"/>
  <c r="LO19" i="7"/>
  <c r="LP19" i="7"/>
  <c r="LQ19" i="7"/>
  <c r="LR19" i="7"/>
  <c r="LS19" i="7"/>
  <c r="LT19" i="7"/>
  <c r="LU19" i="7"/>
  <c r="LV19" i="7"/>
  <c r="LW19" i="7"/>
  <c r="LX19" i="7"/>
  <c r="LY19" i="7"/>
  <c r="LZ19" i="7"/>
  <c r="MA19" i="7"/>
  <c r="MB19" i="7"/>
  <c r="MC19" i="7"/>
  <c r="MD19" i="7"/>
  <c r="ME19" i="7"/>
  <c r="MF19" i="7"/>
  <c r="MG19" i="7"/>
  <c r="MH19" i="7"/>
  <c r="MI19" i="7"/>
  <c r="MJ19" i="7"/>
  <c r="MK19" i="7"/>
  <c r="ML19" i="7"/>
  <c r="MM19" i="7"/>
  <c r="MN19" i="7"/>
  <c r="MO19" i="7"/>
  <c r="MP19" i="7"/>
  <c r="MQ19" i="7"/>
  <c r="MR19" i="7"/>
  <c r="MS19" i="7"/>
  <c r="MT19" i="7"/>
  <c r="MU19" i="7"/>
  <c r="MV19" i="7"/>
  <c r="MW19" i="7"/>
  <c r="MX19" i="7"/>
  <c r="MY19" i="7"/>
  <c r="MZ19" i="7"/>
  <c r="NA19" i="7"/>
  <c r="NB19" i="7"/>
  <c r="NC19" i="7"/>
  <c r="ND19" i="7"/>
  <c r="NE19" i="7"/>
  <c r="NF19" i="7"/>
  <c r="NG19" i="7"/>
  <c r="NH19" i="7"/>
  <c r="NI19" i="7"/>
  <c r="NJ19" i="7"/>
  <c r="NK19" i="7"/>
  <c r="NL19" i="7"/>
  <c r="NM19" i="7"/>
  <c r="NN19" i="7"/>
  <c r="NO19" i="7"/>
  <c r="NP19" i="7"/>
  <c r="NQ19" i="7"/>
  <c r="J58" i="3" l="1"/>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C22" i="5" l="1"/>
  <c r="C21" i="5"/>
  <c r="H3" i="7" l="1"/>
  <c r="P4" i="7"/>
  <c r="P5" i="7"/>
  <c r="P6" i="7"/>
  <c r="P7" i="7"/>
  <c r="M8" i="7"/>
  <c r="P4" i="5"/>
  <c r="P5" i="5"/>
  <c r="P6" i="5"/>
  <c r="P7" i="5"/>
  <c r="C18" i="7"/>
  <c r="HJ19" i="7"/>
  <c r="HI19" i="7"/>
  <c r="HH19" i="7"/>
  <c r="HG19" i="7"/>
  <c r="HF19" i="7"/>
  <c r="HE19" i="7"/>
  <c r="HD19" i="7"/>
  <c r="HC19" i="7"/>
  <c r="HB19" i="7"/>
  <c r="HA19" i="7"/>
  <c r="GZ19" i="7"/>
  <c r="GY19" i="7"/>
  <c r="GX19" i="7"/>
  <c r="GW19" i="7"/>
  <c r="GV19" i="7"/>
  <c r="GU19" i="7"/>
  <c r="GT19" i="7"/>
  <c r="GS19" i="7"/>
  <c r="GR19" i="7"/>
  <c r="GQ19" i="7"/>
  <c r="GP19" i="7"/>
  <c r="GO19" i="7"/>
  <c r="GN19" i="7"/>
  <c r="GM19" i="7"/>
  <c r="GL19" i="7"/>
  <c r="GK19" i="7"/>
  <c r="GJ19" i="7"/>
  <c r="GI19" i="7"/>
  <c r="GH19" i="7"/>
  <c r="GG19" i="7"/>
  <c r="GF19" i="7"/>
  <c r="GE19" i="7"/>
  <c r="GD19" i="7"/>
  <c r="GC19" i="7"/>
  <c r="GB19" i="7"/>
  <c r="GA19" i="7"/>
  <c r="FZ19" i="7"/>
  <c r="FY19" i="7"/>
  <c r="FX19" i="7"/>
  <c r="FW19" i="7"/>
  <c r="FV19" i="7"/>
  <c r="FU19" i="7"/>
  <c r="FT19" i="7"/>
  <c r="FS19" i="7"/>
  <c r="FR19" i="7"/>
  <c r="FQ19" i="7"/>
  <c r="FP19" i="7"/>
  <c r="FO19" i="7"/>
  <c r="FN19" i="7"/>
  <c r="FM19" i="7"/>
  <c r="FL19" i="7"/>
  <c r="FK19" i="7"/>
  <c r="FJ19" i="7"/>
  <c r="FI19" i="7"/>
  <c r="FH19" i="7"/>
  <c r="FG19" i="7"/>
  <c r="FF19" i="7"/>
  <c r="FE19" i="7"/>
  <c r="FD19" i="7"/>
  <c r="FC19" i="7"/>
  <c r="FB19" i="7"/>
  <c r="FA19" i="7"/>
  <c r="EZ19" i="7"/>
  <c r="EY19" i="7"/>
  <c r="EX19" i="7"/>
  <c r="EW19" i="7"/>
  <c r="EV19" i="7"/>
  <c r="EU19" i="7"/>
  <c r="ET19" i="7"/>
  <c r="ES19" i="7"/>
  <c r="ER19" i="7"/>
  <c r="EQ19" i="7"/>
  <c r="EP19" i="7"/>
  <c r="EO19" i="7"/>
  <c r="EN19" i="7"/>
  <c r="EM19" i="7"/>
  <c r="EL19" i="7"/>
  <c r="EK19" i="7"/>
  <c r="EJ19" i="7"/>
  <c r="EI19" i="7"/>
  <c r="EH19" i="7"/>
  <c r="EG19" i="7"/>
  <c r="EF19" i="7"/>
  <c r="EE19" i="7"/>
  <c r="ED19" i="7"/>
  <c r="EC19" i="7"/>
  <c r="EB19" i="7"/>
  <c r="EA19" i="7"/>
  <c r="DZ19" i="7"/>
  <c r="DY19" i="7"/>
  <c r="DX19" i="7"/>
  <c r="DW19" i="7"/>
  <c r="DV19" i="7"/>
  <c r="DU19" i="7"/>
  <c r="DT19" i="7"/>
  <c r="DS19" i="7"/>
  <c r="DR19" i="7"/>
  <c r="DQ19" i="7"/>
  <c r="DP19" i="7"/>
  <c r="DO19" i="7"/>
  <c r="DN19" i="7"/>
  <c r="DM19" i="7"/>
  <c r="DL19" i="7"/>
  <c r="DK19" i="7"/>
  <c r="DJ19" i="7"/>
  <c r="DI19" i="7"/>
  <c r="DH19" i="7"/>
  <c r="DG19" i="7"/>
  <c r="DF19" i="7"/>
  <c r="DE19" i="7"/>
  <c r="DD19" i="7"/>
  <c r="DC19" i="7"/>
  <c r="DB19" i="7"/>
  <c r="DA19" i="7"/>
  <c r="CZ19" i="7"/>
  <c r="CY19" i="7"/>
  <c r="CX19" i="7"/>
  <c r="CW19" i="7"/>
  <c r="CV19" i="7"/>
  <c r="CU19" i="7"/>
  <c r="CT19" i="7"/>
  <c r="CS19" i="7"/>
  <c r="CR19" i="7"/>
  <c r="CQ19" i="7"/>
  <c r="CP19" i="7"/>
  <c r="CO19" i="7"/>
  <c r="CN19" i="7"/>
  <c r="CM19" i="7"/>
  <c r="CL19" i="7"/>
  <c r="CK19" i="7"/>
  <c r="CJ19" i="7"/>
  <c r="CI19" i="7"/>
  <c r="CH19" i="7"/>
  <c r="CG19" i="7"/>
  <c r="CF19" i="7"/>
  <c r="CE19" i="7"/>
  <c r="CD19" i="7"/>
  <c r="CC19" i="7"/>
  <c r="CB19" i="7"/>
  <c r="CA19" i="7"/>
  <c r="BZ19" i="7"/>
  <c r="BY19" i="7"/>
  <c r="BX19" i="7"/>
  <c r="BW19" i="7"/>
  <c r="BV19" i="7"/>
  <c r="BU19" i="7"/>
  <c r="BT19" i="7"/>
  <c r="BS19" i="7"/>
  <c r="BR19" i="7"/>
  <c r="BQ19" i="7"/>
  <c r="BP19" i="7"/>
  <c r="BO19" i="7"/>
  <c r="BN19"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C19" i="7"/>
  <c r="C17" i="7"/>
  <c r="BG19"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D18" i="7" l="1"/>
  <c r="C27" i="5" l="1"/>
  <c r="C26" i="5"/>
  <c r="C25" i="5"/>
  <c r="C24" i="5"/>
  <c r="C23" i="5"/>
  <c r="C20" i="5"/>
  <c r="C18" i="5"/>
  <c r="BF19" i="5"/>
  <c r="D27" i="5" l="1"/>
  <c r="D25" i="5"/>
  <c r="D26" i="5"/>
  <c r="D23" i="5"/>
  <c r="D24" i="5"/>
  <c r="C28" i="5"/>
  <c r="E19" i="5"/>
  <c r="M19" i="5"/>
  <c r="U19" i="5"/>
  <c r="AC19" i="5"/>
  <c r="AK19" i="5"/>
  <c r="AO19" i="5"/>
  <c r="AW19" i="5"/>
  <c r="BA19" i="5"/>
  <c r="BE19" i="5"/>
  <c r="I19" i="5"/>
  <c r="Q19" i="5"/>
  <c r="Y19" i="5"/>
  <c r="AG19" i="5"/>
  <c r="AS19" i="5"/>
  <c r="C19" i="5"/>
  <c r="G19" i="5"/>
  <c r="K19" i="5"/>
  <c r="O19" i="5"/>
  <c r="S19" i="5"/>
  <c r="W19" i="5"/>
  <c r="AA19" i="5"/>
  <c r="AE19" i="5"/>
  <c r="AI19" i="5"/>
  <c r="AM19" i="5"/>
  <c r="AQ19" i="5"/>
  <c r="AU19" i="5"/>
  <c r="AY19" i="5"/>
  <c r="BC19" i="5"/>
  <c r="D18" i="5"/>
  <c r="E18" i="5" s="1"/>
  <c r="F18" i="5" s="1"/>
  <c r="G18" i="5" s="1"/>
  <c r="H18" i="5" s="1"/>
  <c r="I18" i="5" s="1"/>
  <c r="J18" i="5" s="1"/>
  <c r="K18" i="5" s="1"/>
  <c r="L18" i="5" s="1"/>
  <c r="M18" i="5" s="1"/>
  <c r="N18" i="5" s="1"/>
  <c r="O18" i="5" s="1"/>
  <c r="P18" i="5" s="1"/>
  <c r="Q18" i="5" s="1"/>
  <c r="R18" i="5" s="1"/>
  <c r="S18" i="5" s="1"/>
  <c r="T18" i="5" s="1"/>
  <c r="U18" i="5" s="1"/>
  <c r="V18" i="5" s="1"/>
  <c r="W18" i="5" s="1"/>
  <c r="X18" i="5" s="1"/>
  <c r="Y18" i="5" s="1"/>
  <c r="Z18" i="5" s="1"/>
  <c r="AA18" i="5" s="1"/>
  <c r="AB18" i="5" s="1"/>
  <c r="AC18" i="5" s="1"/>
  <c r="AD18" i="5" s="1"/>
  <c r="AE18" i="5" s="1"/>
  <c r="AF18" i="5" s="1"/>
  <c r="AG18" i="5" s="1"/>
  <c r="AH18" i="5" s="1"/>
  <c r="AI18" i="5" s="1"/>
  <c r="AJ18" i="5" s="1"/>
  <c r="AK18" i="5" s="1"/>
  <c r="AL18" i="5" s="1"/>
  <c r="AM18" i="5" s="1"/>
  <c r="AN18" i="5" s="1"/>
  <c r="AO18" i="5" s="1"/>
  <c r="AP18" i="5" s="1"/>
  <c r="AQ18" i="5" s="1"/>
  <c r="AR18" i="5" s="1"/>
  <c r="AS18" i="5" s="1"/>
  <c r="AT18" i="5" s="1"/>
  <c r="AU18" i="5" s="1"/>
  <c r="AV18" i="5" s="1"/>
  <c r="AW18" i="5" s="1"/>
  <c r="AX18" i="5" s="1"/>
  <c r="AY18" i="5" s="1"/>
  <c r="AZ18" i="5" s="1"/>
  <c r="BA18" i="5" s="1"/>
  <c r="BB18" i="5" s="1"/>
  <c r="BC18" i="5" s="1"/>
  <c r="BD18" i="5" s="1"/>
  <c r="BE18" i="5" s="1"/>
  <c r="BF18" i="5" s="1"/>
  <c r="BG18" i="5" s="1"/>
  <c r="BH18" i="5" s="1"/>
  <c r="BI18" i="5" s="1"/>
  <c r="BJ18" i="5" s="1"/>
  <c r="BK18" i="5" s="1"/>
  <c r="D19" i="5"/>
  <c r="F19" i="5"/>
  <c r="H19" i="5"/>
  <c r="J19" i="5"/>
  <c r="L19" i="5"/>
  <c r="N19" i="5"/>
  <c r="P19" i="5"/>
  <c r="R19" i="5"/>
  <c r="T19" i="5"/>
  <c r="V19" i="5"/>
  <c r="X19" i="5"/>
  <c r="Z19" i="5"/>
  <c r="AB19" i="5"/>
  <c r="AD19" i="5"/>
  <c r="AF19" i="5"/>
  <c r="AH19" i="5"/>
  <c r="AJ19" i="5"/>
  <c r="AL19" i="5"/>
  <c r="AN19" i="5"/>
  <c r="AP19" i="5"/>
  <c r="AR19" i="5"/>
  <c r="AT19" i="5"/>
  <c r="AV19" i="5"/>
  <c r="AX19" i="5"/>
  <c r="AZ19" i="5"/>
  <c r="BB19" i="5"/>
  <c r="BD19" i="5"/>
  <c r="D21" i="5"/>
  <c r="D20" i="5"/>
  <c r="D22" i="5"/>
  <c r="C29" i="5" l="1"/>
  <c r="E21" i="5"/>
  <c r="F21" i="5" s="1"/>
  <c r="G21" i="5" s="1"/>
  <c r="H21" i="5" s="1"/>
  <c r="I21" i="5" s="1"/>
  <c r="J21" i="5" s="1"/>
  <c r="K21" i="5" s="1"/>
  <c r="L21" i="5" s="1"/>
  <c r="M21" i="5" s="1"/>
  <c r="N21" i="5" s="1"/>
  <c r="O21" i="5" s="1"/>
  <c r="P21" i="5" s="1"/>
  <c r="Q21" i="5" s="1"/>
  <c r="R21" i="5" s="1"/>
  <c r="S21" i="5" s="1"/>
  <c r="T21" i="5" s="1"/>
  <c r="U21" i="5" s="1"/>
  <c r="V21" i="5" s="1"/>
  <c r="W21" i="5" s="1"/>
  <c r="X21" i="5" s="1"/>
  <c r="Y21" i="5" s="1"/>
  <c r="Z21" i="5" s="1"/>
  <c r="AA21" i="5" s="1"/>
  <c r="AB21" i="5" s="1"/>
  <c r="AC21" i="5" s="1"/>
  <c r="AD21" i="5" s="1"/>
  <c r="AE21" i="5" s="1"/>
  <c r="AF21" i="5" s="1"/>
  <c r="AG21" i="5" s="1"/>
  <c r="AH21" i="5" s="1"/>
  <c r="AI21" i="5" s="1"/>
  <c r="AJ21" i="5" s="1"/>
  <c r="AK21" i="5" s="1"/>
  <c r="AL21" i="5" s="1"/>
  <c r="AM21" i="5" s="1"/>
  <c r="AN21" i="5" s="1"/>
  <c r="AO21" i="5" s="1"/>
  <c r="AP21" i="5" s="1"/>
  <c r="AQ21" i="5" s="1"/>
  <c r="AR21" i="5" s="1"/>
  <c r="AS21" i="5" s="1"/>
  <c r="AT21" i="5" s="1"/>
  <c r="AU21" i="5" s="1"/>
  <c r="AV21" i="5" s="1"/>
  <c r="AW21" i="5" s="1"/>
  <c r="AX21" i="5" s="1"/>
  <c r="AY21" i="5" s="1"/>
  <c r="AZ21" i="5" s="1"/>
  <c r="BA21" i="5" s="1"/>
  <c r="BB21" i="5" s="1"/>
  <c r="BC21" i="5" s="1"/>
  <c r="BD21" i="5" s="1"/>
  <c r="BE21" i="5" s="1"/>
  <c r="BF21" i="5" s="1"/>
  <c r="BG21" i="5" s="1"/>
  <c r="E20" i="5"/>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AH20" i="5" s="1"/>
  <c r="AI20" i="5" s="1"/>
  <c r="AJ20" i="5" s="1"/>
  <c r="AK20" i="5" s="1"/>
  <c r="AL20" i="5" s="1"/>
  <c r="AM20" i="5" s="1"/>
  <c r="AN20" i="5" s="1"/>
  <c r="AO20" i="5" s="1"/>
  <c r="AP20" i="5" s="1"/>
  <c r="AQ20" i="5" s="1"/>
  <c r="AR20" i="5" s="1"/>
  <c r="AS20" i="5" s="1"/>
  <c r="AT20" i="5" s="1"/>
  <c r="AU20" i="5" s="1"/>
  <c r="AV20" i="5" s="1"/>
  <c r="AW20" i="5" s="1"/>
  <c r="AX20" i="5" s="1"/>
  <c r="AY20" i="5" s="1"/>
  <c r="AZ20" i="5" s="1"/>
  <c r="BA20" i="5" s="1"/>
  <c r="BB20" i="5" s="1"/>
  <c r="BC20" i="5" s="1"/>
  <c r="BD20" i="5" s="1"/>
  <c r="BE20" i="5" s="1"/>
  <c r="BF20" i="5" s="1"/>
  <c r="BG20" i="5" s="1"/>
  <c r="E26" i="5"/>
  <c r="F26" i="5" s="1"/>
  <c r="G26" i="5" s="1"/>
  <c r="H26" i="5" s="1"/>
  <c r="I26" i="5" s="1"/>
  <c r="J26" i="5" s="1"/>
  <c r="K26" i="5" s="1"/>
  <c r="L26" i="5" s="1"/>
  <c r="M26" i="5" s="1"/>
  <c r="N26" i="5" s="1"/>
  <c r="O26" i="5" s="1"/>
  <c r="P26" i="5" s="1"/>
  <c r="Q26" i="5" s="1"/>
  <c r="R26" i="5" s="1"/>
  <c r="S26" i="5" s="1"/>
  <c r="T26" i="5" s="1"/>
  <c r="U26" i="5" s="1"/>
  <c r="V26" i="5" s="1"/>
  <c r="W26" i="5" s="1"/>
  <c r="X26" i="5" s="1"/>
  <c r="Y26" i="5" s="1"/>
  <c r="Z26" i="5" s="1"/>
  <c r="AA26" i="5" s="1"/>
  <c r="AB26" i="5" s="1"/>
  <c r="AC26" i="5" s="1"/>
  <c r="AD26" i="5" s="1"/>
  <c r="AE26" i="5" s="1"/>
  <c r="AF26" i="5" s="1"/>
  <c r="AG26" i="5" s="1"/>
  <c r="AH26" i="5" s="1"/>
  <c r="AI26" i="5" s="1"/>
  <c r="AJ26" i="5" s="1"/>
  <c r="AK26" i="5" s="1"/>
  <c r="AL26" i="5" s="1"/>
  <c r="AM26" i="5" s="1"/>
  <c r="AN26" i="5" s="1"/>
  <c r="AO26" i="5" s="1"/>
  <c r="AP26" i="5" s="1"/>
  <c r="AQ26" i="5" s="1"/>
  <c r="AR26" i="5" s="1"/>
  <c r="AS26" i="5" s="1"/>
  <c r="AT26" i="5" s="1"/>
  <c r="AU26" i="5" s="1"/>
  <c r="AV26" i="5" s="1"/>
  <c r="AW26" i="5" s="1"/>
  <c r="AX26" i="5" s="1"/>
  <c r="AY26" i="5" s="1"/>
  <c r="AZ26" i="5" s="1"/>
  <c r="BA26" i="5" s="1"/>
  <c r="BB26" i="5" s="1"/>
  <c r="BC26" i="5" s="1"/>
  <c r="BD26" i="5" s="1"/>
  <c r="BE26" i="5" s="1"/>
  <c r="BF26" i="5" s="1"/>
  <c r="BG26" i="5" s="1"/>
  <c r="E23" i="5"/>
  <c r="D28" i="5"/>
  <c r="D29" i="5" s="1"/>
  <c r="E25" i="5"/>
  <c r="F25" i="5" s="1"/>
  <c r="G25" i="5" s="1"/>
  <c r="H25" i="5" s="1"/>
  <c r="I25" i="5" s="1"/>
  <c r="J25" i="5" s="1"/>
  <c r="K25" i="5" s="1"/>
  <c r="L25" i="5" s="1"/>
  <c r="M25" i="5" s="1"/>
  <c r="N25" i="5" s="1"/>
  <c r="O25" i="5" s="1"/>
  <c r="P25" i="5" s="1"/>
  <c r="Q25" i="5" s="1"/>
  <c r="R25" i="5" s="1"/>
  <c r="S25" i="5" s="1"/>
  <c r="T25" i="5" s="1"/>
  <c r="U25" i="5" s="1"/>
  <c r="V25" i="5" s="1"/>
  <c r="W25" i="5" s="1"/>
  <c r="X25" i="5" s="1"/>
  <c r="Y25" i="5" s="1"/>
  <c r="Z25" i="5" s="1"/>
  <c r="AA25" i="5" s="1"/>
  <c r="AB25" i="5" s="1"/>
  <c r="AC25" i="5" s="1"/>
  <c r="AD25" i="5" s="1"/>
  <c r="AE25" i="5" s="1"/>
  <c r="AF25" i="5" s="1"/>
  <c r="AG25" i="5" s="1"/>
  <c r="AH25" i="5" s="1"/>
  <c r="AI25" i="5" s="1"/>
  <c r="AJ25" i="5" s="1"/>
  <c r="AK25" i="5" s="1"/>
  <c r="AL25" i="5" s="1"/>
  <c r="AM25" i="5" s="1"/>
  <c r="AN25" i="5" s="1"/>
  <c r="AO25" i="5" s="1"/>
  <c r="AP25" i="5" s="1"/>
  <c r="AQ25" i="5" s="1"/>
  <c r="AR25" i="5" s="1"/>
  <c r="AS25" i="5" s="1"/>
  <c r="AT25" i="5" s="1"/>
  <c r="AU25" i="5" s="1"/>
  <c r="AV25" i="5" s="1"/>
  <c r="AW25" i="5" s="1"/>
  <c r="AX25" i="5" s="1"/>
  <c r="AY25" i="5" s="1"/>
  <c r="AZ25" i="5" s="1"/>
  <c r="BA25" i="5" s="1"/>
  <c r="BB25" i="5" s="1"/>
  <c r="BC25" i="5" s="1"/>
  <c r="BD25" i="5" s="1"/>
  <c r="BE25" i="5" s="1"/>
  <c r="BF25" i="5" s="1"/>
  <c r="BG25" i="5" s="1"/>
  <c r="E24" i="5"/>
  <c r="F24" i="5" s="1"/>
  <c r="G24" i="5" s="1"/>
  <c r="H24" i="5" s="1"/>
  <c r="I24" i="5" s="1"/>
  <c r="J24" i="5" s="1"/>
  <c r="K24" i="5" s="1"/>
  <c r="L24" i="5" s="1"/>
  <c r="M24" i="5" s="1"/>
  <c r="N24" i="5" s="1"/>
  <c r="O24" i="5" s="1"/>
  <c r="P24" i="5" s="1"/>
  <c r="Q24" i="5" s="1"/>
  <c r="R24" i="5" s="1"/>
  <c r="S24" i="5" s="1"/>
  <c r="T24" i="5" s="1"/>
  <c r="U24" i="5" s="1"/>
  <c r="V24" i="5" s="1"/>
  <c r="W24" i="5" s="1"/>
  <c r="X24" i="5" s="1"/>
  <c r="Y24" i="5" s="1"/>
  <c r="Z24" i="5" s="1"/>
  <c r="AA24" i="5" s="1"/>
  <c r="AB24" i="5" s="1"/>
  <c r="AC24" i="5" s="1"/>
  <c r="AD24" i="5" s="1"/>
  <c r="AE24" i="5" s="1"/>
  <c r="AF24" i="5" s="1"/>
  <c r="AG24" i="5" s="1"/>
  <c r="AH24" i="5" s="1"/>
  <c r="AI24" i="5" s="1"/>
  <c r="AJ24" i="5" s="1"/>
  <c r="AK24" i="5" s="1"/>
  <c r="AL24" i="5" s="1"/>
  <c r="AM24" i="5" s="1"/>
  <c r="AN24" i="5" s="1"/>
  <c r="AO24" i="5" s="1"/>
  <c r="AP24" i="5" s="1"/>
  <c r="AQ24" i="5" s="1"/>
  <c r="AR24" i="5" s="1"/>
  <c r="AS24" i="5" s="1"/>
  <c r="AT24" i="5" s="1"/>
  <c r="AU24" i="5" s="1"/>
  <c r="AV24" i="5" s="1"/>
  <c r="AW24" i="5" s="1"/>
  <c r="AX24" i="5" s="1"/>
  <c r="AY24" i="5" s="1"/>
  <c r="AZ24" i="5" s="1"/>
  <c r="BA24" i="5" s="1"/>
  <c r="BB24" i="5" s="1"/>
  <c r="BC24" i="5" s="1"/>
  <c r="BD24" i="5" s="1"/>
  <c r="BE24" i="5" s="1"/>
  <c r="BF24" i="5" s="1"/>
  <c r="BG24" i="5" s="1"/>
  <c r="E27" i="5"/>
  <c r="F27" i="5" s="1"/>
  <c r="G27" i="5" s="1"/>
  <c r="H27" i="5" s="1"/>
  <c r="I27" i="5" s="1"/>
  <c r="J27" i="5" s="1"/>
  <c r="K27" i="5" s="1"/>
  <c r="L27" i="5" s="1"/>
  <c r="M27" i="5" s="1"/>
  <c r="N27" i="5" s="1"/>
  <c r="O27" i="5" s="1"/>
  <c r="P27" i="5" s="1"/>
  <c r="Q27" i="5" s="1"/>
  <c r="R27" i="5" s="1"/>
  <c r="S27" i="5" s="1"/>
  <c r="T27" i="5" s="1"/>
  <c r="U27" i="5" s="1"/>
  <c r="V27" i="5" s="1"/>
  <c r="W27" i="5" s="1"/>
  <c r="X27" i="5" s="1"/>
  <c r="Y27" i="5" s="1"/>
  <c r="Z27" i="5" s="1"/>
  <c r="AA27" i="5" s="1"/>
  <c r="AB27" i="5" s="1"/>
  <c r="AC27" i="5" s="1"/>
  <c r="AD27" i="5" s="1"/>
  <c r="AE27" i="5" s="1"/>
  <c r="AF27" i="5" s="1"/>
  <c r="AG27" i="5" s="1"/>
  <c r="AH27" i="5" s="1"/>
  <c r="AI27" i="5" s="1"/>
  <c r="AJ27" i="5" s="1"/>
  <c r="AK27" i="5" s="1"/>
  <c r="AL27" i="5" s="1"/>
  <c r="AM27" i="5" s="1"/>
  <c r="AN27" i="5" s="1"/>
  <c r="AO27" i="5" s="1"/>
  <c r="AP27" i="5" s="1"/>
  <c r="AQ27" i="5" s="1"/>
  <c r="AR27" i="5" s="1"/>
  <c r="AS27" i="5" s="1"/>
  <c r="AT27" i="5" s="1"/>
  <c r="AU27" i="5" s="1"/>
  <c r="AV27" i="5" s="1"/>
  <c r="AW27" i="5" s="1"/>
  <c r="AX27" i="5" s="1"/>
  <c r="AY27" i="5" s="1"/>
  <c r="AZ27" i="5" s="1"/>
  <c r="BA27" i="5" s="1"/>
  <c r="BB27" i="5" s="1"/>
  <c r="BC27" i="5" s="1"/>
  <c r="BD27" i="5" s="1"/>
  <c r="BE27" i="5" s="1"/>
  <c r="BF27" i="5" s="1"/>
  <c r="BG27" i="5" s="1"/>
  <c r="BH27" i="5" s="1"/>
  <c r="BI27" i="5" s="1"/>
  <c r="BJ27" i="5" s="1"/>
  <c r="BK27" i="5" s="1"/>
  <c r="C27" i="7" s="1"/>
  <c r="E22" i="5"/>
  <c r="BH24" i="5" l="1"/>
  <c r="BI24" i="5" s="1"/>
  <c r="BJ24" i="5" s="1"/>
  <c r="BK24" i="5" s="1"/>
  <c r="C24" i="7" s="1"/>
  <c r="D24" i="7" s="1"/>
  <c r="BH26" i="5"/>
  <c r="BI26" i="5" s="1"/>
  <c r="BJ26" i="5" s="1"/>
  <c r="BK26" i="5" s="1"/>
  <c r="C26" i="7" s="1"/>
  <c r="D26" i="7" s="1"/>
  <c r="BH25" i="5"/>
  <c r="BI25" i="5" s="1"/>
  <c r="BJ25" i="5" s="1"/>
  <c r="BK25" i="5" s="1"/>
  <c r="C25" i="7" s="1"/>
  <c r="D25" i="7" s="1"/>
  <c r="BH20" i="5"/>
  <c r="BI20" i="5" s="1"/>
  <c r="BJ20" i="5" s="1"/>
  <c r="BK20" i="5" s="1"/>
  <c r="C20" i="7" s="1"/>
  <c r="D20" i="7" s="1"/>
  <c r="E20" i="7" s="1"/>
  <c r="F20" i="7" s="1"/>
  <c r="G20" i="7" s="1"/>
  <c r="H20" i="7" s="1"/>
  <c r="BH21" i="5"/>
  <c r="BI21" i="5" s="1"/>
  <c r="BJ21" i="5" s="1"/>
  <c r="BK21" i="5" s="1"/>
  <c r="C21" i="7" s="1"/>
  <c r="D21" i="7" s="1"/>
  <c r="E21" i="7" s="1"/>
  <c r="F21" i="7" s="1"/>
  <c r="G21" i="7" s="1"/>
  <c r="H21" i="7" s="1"/>
  <c r="I21" i="7" s="1"/>
  <c r="J21" i="7" s="1"/>
  <c r="K21" i="7" s="1"/>
  <c r="L21" i="7" s="1"/>
  <c r="M21" i="7" s="1"/>
  <c r="N21" i="7" s="1"/>
  <c r="O21" i="7" s="1"/>
  <c r="P21" i="7" s="1"/>
  <c r="Q21" i="7" s="1"/>
  <c r="R21" i="7" s="1"/>
  <c r="S21" i="7" s="1"/>
  <c r="T21" i="7" s="1"/>
  <c r="U21" i="7" s="1"/>
  <c r="V21" i="7" s="1"/>
  <c r="W21" i="7" s="1"/>
  <c r="X21" i="7" s="1"/>
  <c r="Y21" i="7" s="1"/>
  <c r="Z21" i="7" s="1"/>
  <c r="AA21" i="7" s="1"/>
  <c r="AB21" i="7" s="1"/>
  <c r="AC21" i="7" s="1"/>
  <c r="AD21" i="7" s="1"/>
  <c r="AE21" i="7" s="1"/>
  <c r="AF21" i="7" s="1"/>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BO21" i="7" s="1"/>
  <c r="BP21" i="7" s="1"/>
  <c r="BQ21" i="7" s="1"/>
  <c r="BR21" i="7" s="1"/>
  <c r="BS21" i="7" s="1"/>
  <c r="BT21" i="7" s="1"/>
  <c r="BU21" i="7" s="1"/>
  <c r="BV21" i="7" s="1"/>
  <c r="BW21" i="7" s="1"/>
  <c r="BX21" i="7" s="1"/>
  <c r="BY21" i="7" s="1"/>
  <c r="BZ21" i="7" s="1"/>
  <c r="CA21" i="7" s="1"/>
  <c r="CB21" i="7" s="1"/>
  <c r="CC21" i="7" s="1"/>
  <c r="CD21" i="7" s="1"/>
  <c r="CE21" i="7" s="1"/>
  <c r="CF21" i="7" s="1"/>
  <c r="CG21" i="7" s="1"/>
  <c r="CH21" i="7" s="1"/>
  <c r="CI21" i="7" s="1"/>
  <c r="CJ21" i="7" s="1"/>
  <c r="CK21" i="7" s="1"/>
  <c r="CL21" i="7" s="1"/>
  <c r="CM21" i="7" s="1"/>
  <c r="CN21" i="7" s="1"/>
  <c r="CO21" i="7" s="1"/>
  <c r="CP21" i="7" s="1"/>
  <c r="CQ21" i="7" s="1"/>
  <c r="CR21" i="7" s="1"/>
  <c r="CS21" i="7" s="1"/>
  <c r="CT21" i="7" s="1"/>
  <c r="CU21" i="7" s="1"/>
  <c r="CV21" i="7" s="1"/>
  <c r="CW21" i="7" s="1"/>
  <c r="CX21" i="7" s="1"/>
  <c r="CY21" i="7" s="1"/>
  <c r="CZ21" i="7" s="1"/>
  <c r="DA21" i="7" s="1"/>
  <c r="DB21" i="7" s="1"/>
  <c r="DC21" i="7" s="1"/>
  <c r="DD21" i="7" s="1"/>
  <c r="DE21" i="7" s="1"/>
  <c r="DF21" i="7" s="1"/>
  <c r="DG21" i="7" s="1"/>
  <c r="DH21" i="7" s="1"/>
  <c r="DI21" i="7" s="1"/>
  <c r="DJ21" i="7" s="1"/>
  <c r="DK21" i="7" s="1"/>
  <c r="DL21" i="7" s="1"/>
  <c r="DM21" i="7" s="1"/>
  <c r="DN21" i="7" s="1"/>
  <c r="DO21" i="7" s="1"/>
  <c r="DP21" i="7" s="1"/>
  <c r="DQ21" i="7" s="1"/>
  <c r="DR21" i="7" s="1"/>
  <c r="DS21" i="7" s="1"/>
  <c r="DT21" i="7" s="1"/>
  <c r="DU21" i="7" s="1"/>
  <c r="DV21" i="7" s="1"/>
  <c r="DW21" i="7" s="1"/>
  <c r="DX21" i="7" s="1"/>
  <c r="DY21" i="7" s="1"/>
  <c r="DZ21" i="7" s="1"/>
  <c r="EA21" i="7" s="1"/>
  <c r="EB21" i="7" s="1"/>
  <c r="EC21" i="7" s="1"/>
  <c r="ED21" i="7" s="1"/>
  <c r="EE21" i="7" s="1"/>
  <c r="EF21" i="7" s="1"/>
  <c r="EG21" i="7" s="1"/>
  <c r="EH21" i="7" s="1"/>
  <c r="EI21" i="7" s="1"/>
  <c r="EJ21" i="7" s="1"/>
  <c r="EK21" i="7" s="1"/>
  <c r="EL21" i="7" s="1"/>
  <c r="EM21" i="7" s="1"/>
  <c r="EN21" i="7" s="1"/>
  <c r="EO21" i="7" s="1"/>
  <c r="EP21" i="7" s="1"/>
  <c r="EQ21" i="7" s="1"/>
  <c r="ER21" i="7" s="1"/>
  <c r="ES21" i="7" s="1"/>
  <c r="ET21" i="7" s="1"/>
  <c r="EU21" i="7" s="1"/>
  <c r="EV21" i="7" s="1"/>
  <c r="EW21" i="7" s="1"/>
  <c r="EX21" i="7" s="1"/>
  <c r="EY21" i="7" s="1"/>
  <c r="EZ21" i="7" s="1"/>
  <c r="FA21" i="7" s="1"/>
  <c r="FB21" i="7" s="1"/>
  <c r="FC21" i="7" s="1"/>
  <c r="FD21" i="7" s="1"/>
  <c r="FE21" i="7" s="1"/>
  <c r="FF21" i="7" s="1"/>
  <c r="FG21" i="7" s="1"/>
  <c r="FH21" i="7" s="1"/>
  <c r="FI21" i="7" s="1"/>
  <c r="FJ21" i="7" s="1"/>
  <c r="FK21" i="7" s="1"/>
  <c r="FL21" i="7" s="1"/>
  <c r="FM21" i="7" s="1"/>
  <c r="FN21" i="7" s="1"/>
  <c r="FO21" i="7" s="1"/>
  <c r="FP21" i="7" s="1"/>
  <c r="FQ21" i="7" s="1"/>
  <c r="FR21" i="7" s="1"/>
  <c r="FS21" i="7" s="1"/>
  <c r="FT21" i="7" s="1"/>
  <c r="FU21" i="7" s="1"/>
  <c r="FV21" i="7" s="1"/>
  <c r="FW21" i="7" s="1"/>
  <c r="FX21" i="7" s="1"/>
  <c r="FY21" i="7" s="1"/>
  <c r="FZ21" i="7" s="1"/>
  <c r="GA21" i="7" s="1"/>
  <c r="GB21" i="7" s="1"/>
  <c r="GC21" i="7" s="1"/>
  <c r="GD21" i="7" s="1"/>
  <c r="GE21" i="7" s="1"/>
  <c r="GF21" i="7" s="1"/>
  <c r="GG21" i="7" s="1"/>
  <c r="GH21" i="7" s="1"/>
  <c r="GI21" i="7" s="1"/>
  <c r="GJ21" i="7" s="1"/>
  <c r="GK21" i="7" s="1"/>
  <c r="GL21" i="7" s="1"/>
  <c r="GM21" i="7" s="1"/>
  <c r="GN21" i="7" s="1"/>
  <c r="GO21" i="7" s="1"/>
  <c r="GP21" i="7" s="1"/>
  <c r="GQ21" i="7" s="1"/>
  <c r="GR21" i="7" s="1"/>
  <c r="GS21" i="7" s="1"/>
  <c r="GT21" i="7" s="1"/>
  <c r="GU21" i="7" s="1"/>
  <c r="GV21" i="7" s="1"/>
  <c r="GW21" i="7" s="1"/>
  <c r="GX21" i="7" s="1"/>
  <c r="GY21" i="7" s="1"/>
  <c r="GZ21" i="7" s="1"/>
  <c r="HA21" i="7" s="1"/>
  <c r="HB21" i="7" s="1"/>
  <c r="HC21" i="7" s="1"/>
  <c r="HD21" i="7" s="1"/>
  <c r="HE21" i="7" s="1"/>
  <c r="HF21" i="7" s="1"/>
  <c r="HG21" i="7" s="1"/>
  <c r="HH21" i="7" s="1"/>
  <c r="HI21" i="7" s="1"/>
  <c r="HJ21" i="7" s="1"/>
  <c r="HK21" i="7" s="1"/>
  <c r="HL21" i="7" s="1"/>
  <c r="HM21" i="7" s="1"/>
  <c r="HN21" i="7" s="1"/>
  <c r="HO21" i="7" s="1"/>
  <c r="HP21" i="7" s="1"/>
  <c r="HQ21" i="7" s="1"/>
  <c r="HR21" i="7" s="1"/>
  <c r="HS21" i="7" s="1"/>
  <c r="HT21" i="7" s="1"/>
  <c r="HU21" i="7" s="1"/>
  <c r="HV21" i="7" s="1"/>
  <c r="HW21" i="7" s="1"/>
  <c r="HX21" i="7" s="1"/>
  <c r="HY21" i="7" s="1"/>
  <c r="HZ21" i="7" s="1"/>
  <c r="IA21" i="7" s="1"/>
  <c r="IB21" i="7" s="1"/>
  <c r="IC21" i="7" s="1"/>
  <c r="ID21" i="7" s="1"/>
  <c r="IE21" i="7" s="1"/>
  <c r="IF21" i="7" s="1"/>
  <c r="IG21" i="7" s="1"/>
  <c r="IH21" i="7" s="1"/>
  <c r="II21" i="7" s="1"/>
  <c r="IJ21" i="7" s="1"/>
  <c r="IK21" i="7" s="1"/>
  <c r="IL21" i="7" s="1"/>
  <c r="IM21" i="7" s="1"/>
  <c r="IN21" i="7" s="1"/>
  <c r="IO21" i="7" s="1"/>
  <c r="IP21" i="7" s="1"/>
  <c r="IQ21" i="7" s="1"/>
  <c r="IR21" i="7" s="1"/>
  <c r="IS21" i="7" s="1"/>
  <c r="IT21" i="7" s="1"/>
  <c r="IU21" i="7" s="1"/>
  <c r="IV21" i="7" s="1"/>
  <c r="IW21" i="7" s="1"/>
  <c r="IX21" i="7" s="1"/>
  <c r="IY21" i="7" s="1"/>
  <c r="IZ21" i="7" s="1"/>
  <c r="JA21" i="7" s="1"/>
  <c r="JB21" i="7" s="1"/>
  <c r="JC21" i="7" s="1"/>
  <c r="JD21" i="7" s="1"/>
  <c r="JE21" i="7" s="1"/>
  <c r="JF21" i="7" s="1"/>
  <c r="JG21" i="7" s="1"/>
  <c r="JH21" i="7" s="1"/>
  <c r="JI21" i="7" s="1"/>
  <c r="JJ21" i="7" s="1"/>
  <c r="JK21" i="7" s="1"/>
  <c r="JL21" i="7" s="1"/>
  <c r="JM21" i="7" s="1"/>
  <c r="JN21" i="7" s="1"/>
  <c r="JO21" i="7" s="1"/>
  <c r="JP21" i="7" s="1"/>
  <c r="JQ21" i="7" s="1"/>
  <c r="JR21" i="7" s="1"/>
  <c r="JS21" i="7" s="1"/>
  <c r="JT21" i="7" s="1"/>
  <c r="JU21" i="7" s="1"/>
  <c r="JV21" i="7" s="1"/>
  <c r="JW21" i="7" s="1"/>
  <c r="JX21" i="7" s="1"/>
  <c r="JY21" i="7" s="1"/>
  <c r="JZ21" i="7" s="1"/>
  <c r="KA21" i="7" s="1"/>
  <c r="KB21" i="7" s="1"/>
  <c r="KC21" i="7" s="1"/>
  <c r="KD21" i="7" s="1"/>
  <c r="KE21" i="7" s="1"/>
  <c r="KF21" i="7" s="1"/>
  <c r="KG21" i="7" s="1"/>
  <c r="KH21" i="7" s="1"/>
  <c r="KI21" i="7" s="1"/>
  <c r="KJ21" i="7" s="1"/>
  <c r="KK21" i="7" s="1"/>
  <c r="KL21" i="7" s="1"/>
  <c r="KM21" i="7" s="1"/>
  <c r="KN21" i="7" s="1"/>
  <c r="KO21" i="7" s="1"/>
  <c r="KP21" i="7" s="1"/>
  <c r="KQ21" i="7" s="1"/>
  <c r="KR21" i="7" s="1"/>
  <c r="KS21" i="7" s="1"/>
  <c r="KT21" i="7" s="1"/>
  <c r="KU21" i="7" s="1"/>
  <c r="KV21" i="7" s="1"/>
  <c r="KW21" i="7" s="1"/>
  <c r="KX21" i="7" s="1"/>
  <c r="KY21" i="7" s="1"/>
  <c r="KZ21" i="7" s="1"/>
  <c r="LA21" i="7" s="1"/>
  <c r="LB21" i="7" s="1"/>
  <c r="LC21" i="7" s="1"/>
  <c r="LD21" i="7" s="1"/>
  <c r="LE21" i="7" s="1"/>
  <c r="LF21" i="7" s="1"/>
  <c r="LG21" i="7" s="1"/>
  <c r="LH21" i="7" s="1"/>
  <c r="LI21" i="7" s="1"/>
  <c r="LJ21" i="7" s="1"/>
  <c r="LK21" i="7" s="1"/>
  <c r="LL21" i="7" s="1"/>
  <c r="LM21" i="7" s="1"/>
  <c r="LN21" i="7" s="1"/>
  <c r="LO21" i="7" s="1"/>
  <c r="LP21" i="7" s="1"/>
  <c r="LQ21" i="7" s="1"/>
  <c r="LR21" i="7" s="1"/>
  <c r="LS21" i="7" s="1"/>
  <c r="LT21" i="7" s="1"/>
  <c r="LU21" i="7" s="1"/>
  <c r="LV21" i="7" s="1"/>
  <c r="LW21" i="7" s="1"/>
  <c r="LX21" i="7" s="1"/>
  <c r="LY21" i="7" s="1"/>
  <c r="LZ21" i="7" s="1"/>
  <c r="MA21" i="7" s="1"/>
  <c r="MB21" i="7" s="1"/>
  <c r="MC21" i="7" s="1"/>
  <c r="MD21" i="7" s="1"/>
  <c r="ME21" i="7" s="1"/>
  <c r="MF21" i="7" s="1"/>
  <c r="MG21" i="7" s="1"/>
  <c r="MH21" i="7" s="1"/>
  <c r="MI21" i="7" s="1"/>
  <c r="MJ21" i="7" s="1"/>
  <c r="MK21" i="7" s="1"/>
  <c r="ML21" i="7" s="1"/>
  <c r="MM21" i="7" s="1"/>
  <c r="MN21" i="7" s="1"/>
  <c r="MO21" i="7" s="1"/>
  <c r="MP21" i="7" s="1"/>
  <c r="MQ21" i="7" s="1"/>
  <c r="MR21" i="7" s="1"/>
  <c r="MS21" i="7" s="1"/>
  <c r="MT21" i="7" s="1"/>
  <c r="MU21" i="7" s="1"/>
  <c r="MV21" i="7" s="1"/>
  <c r="MW21" i="7" s="1"/>
  <c r="MX21" i="7" s="1"/>
  <c r="MY21" i="7" s="1"/>
  <c r="MZ21" i="7" s="1"/>
  <c r="NA21" i="7" s="1"/>
  <c r="NB21" i="7" s="1"/>
  <c r="NC21" i="7" s="1"/>
  <c r="ND21" i="7" s="1"/>
  <c r="NE21" i="7" s="1"/>
  <c r="NF21" i="7" s="1"/>
  <c r="NG21" i="7" s="1"/>
  <c r="NH21" i="7" s="1"/>
  <c r="NI21" i="7" s="1"/>
  <c r="NJ21" i="7" s="1"/>
  <c r="NK21" i="7" s="1"/>
  <c r="NL21" i="7" s="1"/>
  <c r="NM21" i="7" s="1"/>
  <c r="NN21" i="7" s="1"/>
  <c r="NO21" i="7" s="1"/>
  <c r="NP21" i="7" s="1"/>
  <c r="NQ21" i="7" s="1"/>
  <c r="NR21" i="7" s="1"/>
  <c r="NS21" i="7" s="1"/>
  <c r="NT21" i="7" s="1"/>
  <c r="NU21" i="7" s="1"/>
  <c r="NV21" i="7" s="1"/>
  <c r="NW21" i="7" s="1"/>
  <c r="NX21" i="7" s="1"/>
  <c r="NY21" i="7" s="1"/>
  <c r="NZ21" i="7" s="1"/>
  <c r="OA21" i="7" s="1"/>
  <c r="OB21" i="7" s="1"/>
  <c r="OC21" i="7" s="1"/>
  <c r="OD21" i="7" s="1"/>
  <c r="OE21" i="7" s="1"/>
  <c r="OF21" i="7" s="1"/>
  <c r="OG21" i="7" s="1"/>
  <c r="OH21" i="7" s="1"/>
  <c r="OI21" i="7" s="1"/>
  <c r="OJ21" i="7" s="1"/>
  <c r="OK21" i="7" s="1"/>
  <c r="OL21" i="7" s="1"/>
  <c r="OM21" i="7" s="1"/>
  <c r="ON21" i="7" s="1"/>
  <c r="OO21" i="7" s="1"/>
  <c r="OP21" i="7" s="1"/>
  <c r="OQ21" i="7" s="1"/>
  <c r="OR21" i="7" s="1"/>
  <c r="OS21" i="7" s="1"/>
  <c r="OT21" i="7" s="1"/>
  <c r="OU21" i="7" s="1"/>
  <c r="OV21" i="7" s="1"/>
  <c r="OW21" i="7" s="1"/>
  <c r="OX21" i="7" s="1"/>
  <c r="OY21" i="7" s="1"/>
  <c r="OZ21" i="7" s="1"/>
  <c r="PA21" i="7" s="1"/>
  <c r="PB21" i="7" s="1"/>
  <c r="PC21" i="7" s="1"/>
  <c r="PD21" i="7" s="1"/>
  <c r="PE21" i="7" s="1"/>
  <c r="PF21" i="7" s="1"/>
  <c r="PG21" i="7" s="1"/>
  <c r="PH21" i="7" s="1"/>
  <c r="PI21" i="7" s="1"/>
  <c r="PJ21" i="7" s="1"/>
  <c r="PK21" i="7" s="1"/>
  <c r="PL21" i="7" s="1"/>
  <c r="PM21" i="7" s="1"/>
  <c r="PN21" i="7" s="1"/>
  <c r="PO21" i="7" s="1"/>
  <c r="PP21" i="7" s="1"/>
  <c r="PQ21" i="7" s="1"/>
  <c r="PR21" i="7" s="1"/>
  <c r="PS21" i="7" s="1"/>
  <c r="PT21" i="7" s="1"/>
  <c r="PU21" i="7" s="1"/>
  <c r="PV21" i="7" s="1"/>
  <c r="PW21" i="7" s="1"/>
  <c r="PX21" i="7" s="1"/>
  <c r="PY21" i="7" s="1"/>
  <c r="PZ21" i="7" s="1"/>
  <c r="QA21" i="7" s="1"/>
  <c r="QB21" i="7" s="1"/>
  <c r="QC21" i="7" s="1"/>
  <c r="QD21" i="7" s="1"/>
  <c r="QE21" i="7" s="1"/>
  <c r="QF21" i="7" s="1"/>
  <c r="QG21" i="7" s="1"/>
  <c r="QH21" i="7" s="1"/>
  <c r="QI21" i="7" s="1"/>
  <c r="QJ21" i="7" s="1"/>
  <c r="QK21" i="7" s="1"/>
  <c r="QL21" i="7" s="1"/>
  <c r="QM21" i="7" s="1"/>
  <c r="QN21" i="7" s="1"/>
  <c r="QO21" i="7" s="1"/>
  <c r="QP21" i="7" s="1"/>
  <c r="QQ21" i="7" s="1"/>
  <c r="QR21" i="7" s="1"/>
  <c r="QS21" i="7" s="1"/>
  <c r="QT21" i="7" s="1"/>
  <c r="QU21" i="7" s="1"/>
  <c r="QV21" i="7" s="1"/>
  <c r="QW21" i="7" s="1"/>
  <c r="QX21" i="7" s="1"/>
  <c r="QY21" i="7" s="1"/>
  <c r="QZ21" i="7" s="1"/>
  <c r="RA21" i="7" s="1"/>
  <c r="RB21" i="7" s="1"/>
  <c r="RC21" i="7" s="1"/>
  <c r="RD21" i="7" s="1"/>
  <c r="RE21" i="7" s="1"/>
  <c r="RF21" i="7" s="1"/>
  <c r="RG21" i="7" s="1"/>
  <c r="RH21" i="7" s="1"/>
  <c r="RI21" i="7" s="1"/>
  <c r="RJ21" i="7" s="1"/>
  <c r="RK21" i="7" s="1"/>
  <c r="RL21" i="7" s="1"/>
  <c r="RM21" i="7" s="1"/>
  <c r="RN21" i="7" s="1"/>
  <c r="RO21" i="7" s="1"/>
  <c r="RP21" i="7" s="1"/>
  <c r="RQ21" i="7" s="1"/>
  <c r="RR21" i="7" s="1"/>
  <c r="RS21" i="7" s="1"/>
  <c r="RT21" i="7" s="1"/>
  <c r="D27" i="7"/>
  <c r="F23" i="5"/>
  <c r="E28" i="5"/>
  <c r="E29" i="5" s="1"/>
  <c r="F22" i="5"/>
  <c r="F28" i="5" l="1"/>
  <c r="F29" i="5" s="1"/>
  <c r="G23" i="5"/>
  <c r="G22" i="5"/>
  <c r="G28" i="5" l="1"/>
  <c r="G29" i="5" s="1"/>
  <c r="H23" i="5"/>
  <c r="H22" i="5"/>
  <c r="H28" i="5" l="1"/>
  <c r="H29" i="5" s="1"/>
  <c r="I23" i="5"/>
  <c r="I22" i="5"/>
  <c r="I28" i="5" l="1"/>
  <c r="I29" i="5" s="1"/>
  <c r="J23" i="5"/>
  <c r="J22" i="5"/>
  <c r="J28" i="5" l="1"/>
  <c r="J29" i="5" s="1"/>
  <c r="K23" i="5"/>
  <c r="K22" i="5"/>
  <c r="K28" i="5" l="1"/>
  <c r="K29" i="5" s="1"/>
  <c r="L23" i="5"/>
  <c r="L22" i="5"/>
  <c r="D30" i="5"/>
  <c r="D31" i="5" s="1"/>
  <c r="L28" i="5" l="1"/>
  <c r="L29" i="5" s="1"/>
  <c r="M23" i="5"/>
  <c r="M22" i="5"/>
  <c r="E30" i="5"/>
  <c r="F30" i="5" s="1"/>
  <c r="G30" i="5" s="1"/>
  <c r="H30" i="5" s="1"/>
  <c r="I30" i="5" s="1"/>
  <c r="J30" i="5" s="1"/>
  <c r="K30" i="5" s="1"/>
  <c r="E31" i="5" l="1"/>
  <c r="F31" i="5" s="1"/>
  <c r="G31" i="5" s="1"/>
  <c r="H31" i="5" s="1"/>
  <c r="I31" i="5" s="1"/>
  <c r="J31" i="5" s="1"/>
  <c r="K31" i="5" s="1"/>
  <c r="M28" i="5"/>
  <c r="M29" i="5" s="1"/>
  <c r="N23" i="5"/>
  <c r="L30" i="5"/>
  <c r="N22" i="5"/>
  <c r="L31" i="5" l="1"/>
  <c r="M30" i="5"/>
  <c r="N28" i="5"/>
  <c r="N29" i="5" s="1"/>
  <c r="O23" i="5"/>
  <c r="O22" i="5"/>
  <c r="M31" i="5" l="1"/>
  <c r="N30" i="5"/>
  <c r="O28" i="5"/>
  <c r="O29" i="5" s="1"/>
  <c r="P23" i="5"/>
  <c r="P22" i="5"/>
  <c r="N31" i="5" l="1"/>
  <c r="O30" i="5"/>
  <c r="O31" i="5" s="1"/>
  <c r="P28" i="5"/>
  <c r="P29" i="5" s="1"/>
  <c r="Q23" i="5"/>
  <c r="Q22" i="5"/>
  <c r="P30" i="5" l="1"/>
  <c r="P31" i="5" s="1"/>
  <c r="Q28" i="5"/>
  <c r="Q29" i="5" s="1"/>
  <c r="R23" i="5"/>
  <c r="R22" i="5"/>
  <c r="Q30" i="5" l="1"/>
  <c r="Q31" i="5" s="1"/>
  <c r="R28" i="5"/>
  <c r="R29" i="5" s="1"/>
  <c r="S23" i="5"/>
  <c r="S22" i="5"/>
  <c r="R30" i="5" l="1"/>
  <c r="R31" i="5" s="1"/>
  <c r="S28" i="5"/>
  <c r="S29" i="5" s="1"/>
  <c r="T23" i="5"/>
  <c r="T22" i="5"/>
  <c r="S30" i="5" l="1"/>
  <c r="S31" i="5" s="1"/>
  <c r="T28" i="5"/>
  <c r="T29" i="5" s="1"/>
  <c r="U23" i="5"/>
  <c r="U22" i="5"/>
  <c r="T30" i="5" l="1"/>
  <c r="T31" i="5" s="1"/>
  <c r="U28" i="5"/>
  <c r="U29" i="5" s="1"/>
  <c r="V23" i="5"/>
  <c r="V22" i="5"/>
  <c r="U30" i="5" l="1"/>
  <c r="U31" i="5" s="1"/>
  <c r="V28" i="5"/>
  <c r="V29" i="5" s="1"/>
  <c r="W23" i="5"/>
  <c r="W22" i="5"/>
  <c r="V30" i="5" l="1"/>
  <c r="V31" i="5" s="1"/>
  <c r="W28" i="5"/>
  <c r="W29" i="5" s="1"/>
  <c r="X23" i="5"/>
  <c r="X22" i="5"/>
  <c r="W30" i="5" l="1"/>
  <c r="W31" i="5" s="1"/>
  <c r="X28" i="5"/>
  <c r="X29" i="5" s="1"/>
  <c r="Y23" i="5"/>
  <c r="Y22" i="5"/>
  <c r="X30" i="5" l="1"/>
  <c r="X31" i="5" s="1"/>
  <c r="Y28" i="5"/>
  <c r="Y29" i="5" s="1"/>
  <c r="Z23" i="5"/>
  <c r="Z22" i="5"/>
  <c r="AA22" i="5" s="1"/>
  <c r="Y30" i="5" l="1"/>
  <c r="Y31" i="5" s="1"/>
  <c r="Z28" i="5"/>
  <c r="Z29" i="5" s="1"/>
  <c r="AA23" i="5"/>
  <c r="AB22" i="5"/>
  <c r="Z30" i="5" l="1"/>
  <c r="Z31" i="5" s="1"/>
  <c r="AA28" i="5"/>
  <c r="AA29" i="5" s="1"/>
  <c r="AB23" i="5"/>
  <c r="AC22" i="5"/>
  <c r="AA30" i="5" l="1"/>
  <c r="AA31" i="5" s="1"/>
  <c r="AB28" i="5"/>
  <c r="AB29" i="5" s="1"/>
  <c r="AC23" i="5"/>
  <c r="AD22" i="5"/>
  <c r="AB30" i="5" l="1"/>
  <c r="AB31" i="5" s="1"/>
  <c r="AC28" i="5"/>
  <c r="AC29" i="5" s="1"/>
  <c r="AD23" i="5"/>
  <c r="AE22" i="5"/>
  <c r="AC30" i="5" l="1"/>
  <c r="AC31" i="5" s="1"/>
  <c r="AD28" i="5"/>
  <c r="AD29" i="5" s="1"/>
  <c r="AE23" i="5"/>
  <c r="AF22" i="5"/>
  <c r="AD30" i="5" l="1"/>
  <c r="AD31" i="5" s="1"/>
  <c r="AE28" i="5"/>
  <c r="AE29" i="5" s="1"/>
  <c r="AF23" i="5"/>
  <c r="AG22" i="5"/>
  <c r="AE30" i="5" l="1"/>
  <c r="AE31" i="5" s="1"/>
  <c r="AF28" i="5"/>
  <c r="AF29" i="5" s="1"/>
  <c r="AG23" i="5"/>
  <c r="AH22" i="5"/>
  <c r="AF30" i="5" l="1"/>
  <c r="AF31" i="5" s="1"/>
  <c r="AG28" i="5"/>
  <c r="AG29" i="5" s="1"/>
  <c r="AH23" i="5"/>
  <c r="AI22" i="5"/>
  <c r="AG30" i="5" l="1"/>
  <c r="AG31" i="5" s="1"/>
  <c r="AH28" i="5"/>
  <c r="AH29" i="5" s="1"/>
  <c r="AI23" i="5"/>
  <c r="AJ22" i="5"/>
  <c r="AH30" i="5" l="1"/>
  <c r="AH31" i="5" s="1"/>
  <c r="AI28" i="5"/>
  <c r="AI29" i="5" s="1"/>
  <c r="AJ23" i="5"/>
  <c r="AK22" i="5"/>
  <c r="AI30" i="5" l="1"/>
  <c r="AI31" i="5" s="1"/>
  <c r="AJ28" i="5"/>
  <c r="AJ29" i="5" s="1"/>
  <c r="AK23" i="5"/>
  <c r="AL22" i="5"/>
  <c r="AJ30" i="5" l="1"/>
  <c r="AJ31" i="5" s="1"/>
  <c r="AK28" i="5"/>
  <c r="AK29" i="5" s="1"/>
  <c r="AL23" i="5"/>
  <c r="AM22" i="5"/>
  <c r="AK30" i="5" l="1"/>
  <c r="AK31" i="5" s="1"/>
  <c r="AL28" i="5"/>
  <c r="AL29" i="5" s="1"/>
  <c r="AM23" i="5"/>
  <c r="AN22" i="5"/>
  <c r="AL30" i="5" l="1"/>
  <c r="AL31" i="5" s="1"/>
  <c r="AM28" i="5"/>
  <c r="AM29" i="5" s="1"/>
  <c r="AN23" i="5"/>
  <c r="AO22" i="5"/>
  <c r="AM30" i="5" l="1"/>
  <c r="AM31" i="5" s="1"/>
  <c r="AN28" i="5"/>
  <c r="AN29" i="5" s="1"/>
  <c r="AO23" i="5"/>
  <c r="AP22" i="5"/>
  <c r="AN30" i="5" l="1"/>
  <c r="AN31" i="5" s="1"/>
  <c r="AO28" i="5"/>
  <c r="AO29" i="5" s="1"/>
  <c r="AP23" i="5"/>
  <c r="AQ22" i="5"/>
  <c r="AO30" i="5" l="1"/>
  <c r="AO31" i="5" s="1"/>
  <c r="AP28" i="5"/>
  <c r="AP29" i="5" s="1"/>
  <c r="AQ23" i="5"/>
  <c r="AR22" i="5"/>
  <c r="AP30" i="5" l="1"/>
  <c r="AP31" i="5" s="1"/>
  <c r="AQ28" i="5"/>
  <c r="AQ29" i="5" s="1"/>
  <c r="AR23" i="5"/>
  <c r="AS22" i="5"/>
  <c r="AQ30" i="5" l="1"/>
  <c r="AQ31" i="5" s="1"/>
  <c r="AR28" i="5"/>
  <c r="AR29" i="5" s="1"/>
  <c r="AS23" i="5"/>
  <c r="AT22" i="5"/>
  <c r="AR30" i="5" l="1"/>
  <c r="AR31" i="5" s="1"/>
  <c r="AS28" i="5"/>
  <c r="AS29" i="5" s="1"/>
  <c r="AT23" i="5"/>
  <c r="AU22" i="5"/>
  <c r="AS30" i="5" l="1"/>
  <c r="AS31" i="5" s="1"/>
  <c r="AT28" i="5"/>
  <c r="AT29" i="5" s="1"/>
  <c r="AU23" i="5"/>
  <c r="AV22" i="5"/>
  <c r="AT30" i="5" l="1"/>
  <c r="AT31" i="5" s="1"/>
  <c r="AU28" i="5"/>
  <c r="AU29" i="5" s="1"/>
  <c r="AV23" i="5"/>
  <c r="AW22" i="5"/>
  <c r="AU30" i="5" l="1"/>
  <c r="AU31" i="5" s="1"/>
  <c r="AV28" i="5"/>
  <c r="AV29" i="5" s="1"/>
  <c r="AW23" i="5"/>
  <c r="AX22" i="5"/>
  <c r="AV30" i="5" l="1"/>
  <c r="AV31" i="5" s="1"/>
  <c r="AW28" i="5"/>
  <c r="AW29" i="5" s="1"/>
  <c r="AX23" i="5"/>
  <c r="AY22" i="5"/>
  <c r="AW30" i="5" l="1"/>
  <c r="AW31" i="5" s="1"/>
  <c r="AX28" i="5"/>
  <c r="AX29" i="5" s="1"/>
  <c r="AY23" i="5"/>
  <c r="AZ22" i="5"/>
  <c r="AX30" i="5" l="1"/>
  <c r="AX31" i="5" s="1"/>
  <c r="AY28" i="5"/>
  <c r="AY29" i="5" s="1"/>
  <c r="AZ23" i="5"/>
  <c r="BA22" i="5"/>
  <c r="AY30" i="5" l="1"/>
  <c r="AY31" i="5" s="1"/>
  <c r="AZ28" i="5"/>
  <c r="AZ29" i="5" s="1"/>
  <c r="BA23" i="5"/>
  <c r="BB22" i="5"/>
  <c r="AZ30" i="5" l="1"/>
  <c r="AZ31" i="5" s="1"/>
  <c r="BA28" i="5"/>
  <c r="BA29" i="5" s="1"/>
  <c r="BB23" i="5"/>
  <c r="BC22" i="5"/>
  <c r="BA30" i="5" l="1"/>
  <c r="BA31" i="5" s="1"/>
  <c r="BB28" i="5"/>
  <c r="BB29" i="5" s="1"/>
  <c r="BC23" i="5"/>
  <c r="BD22" i="5"/>
  <c r="BB30" i="5" l="1"/>
  <c r="BB31" i="5" s="1"/>
  <c r="BC28" i="5"/>
  <c r="BC29" i="5" s="1"/>
  <c r="BD23" i="5"/>
  <c r="BE22" i="5"/>
  <c r="BC30" i="5" l="1"/>
  <c r="BC31" i="5" s="1"/>
  <c r="BD28" i="5"/>
  <c r="BD29" i="5" s="1"/>
  <c r="BE23" i="5"/>
  <c r="BF22" i="5"/>
  <c r="BD30" i="5" l="1"/>
  <c r="BD31" i="5" s="1"/>
  <c r="BE28" i="5"/>
  <c r="BE29" i="5" s="1"/>
  <c r="BF23" i="5"/>
  <c r="BG22" i="5"/>
  <c r="BH22" i="5" l="1"/>
  <c r="BI22" i="5" s="1"/>
  <c r="BJ22" i="5" s="1"/>
  <c r="BK22" i="5" s="1"/>
  <c r="C22" i="7" s="1"/>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BO22" i="7" s="1"/>
  <c r="BP22" i="7" s="1"/>
  <c r="BQ22" i="7" s="1"/>
  <c r="BR22" i="7" s="1"/>
  <c r="BS22" i="7" s="1"/>
  <c r="BT22" i="7" s="1"/>
  <c r="BU22" i="7" s="1"/>
  <c r="BV22" i="7" s="1"/>
  <c r="BW22" i="7" s="1"/>
  <c r="BX22" i="7" s="1"/>
  <c r="BY22" i="7" s="1"/>
  <c r="BZ22" i="7" s="1"/>
  <c r="CA22" i="7" s="1"/>
  <c r="CB22" i="7" s="1"/>
  <c r="CC22" i="7" s="1"/>
  <c r="CD22" i="7" s="1"/>
  <c r="CE22" i="7" s="1"/>
  <c r="CF22" i="7" s="1"/>
  <c r="CG22" i="7" s="1"/>
  <c r="CH22" i="7" s="1"/>
  <c r="CI22" i="7" s="1"/>
  <c r="CJ22" i="7" s="1"/>
  <c r="CK22" i="7" s="1"/>
  <c r="CL22" i="7" s="1"/>
  <c r="CM22" i="7" s="1"/>
  <c r="CN22" i="7" s="1"/>
  <c r="CO22" i="7" s="1"/>
  <c r="CP22" i="7" s="1"/>
  <c r="CQ22" i="7" s="1"/>
  <c r="CR22" i="7" s="1"/>
  <c r="CS22" i="7" s="1"/>
  <c r="CT22" i="7" s="1"/>
  <c r="CU22" i="7" s="1"/>
  <c r="CV22" i="7" s="1"/>
  <c r="CW22" i="7" s="1"/>
  <c r="CX22" i="7" s="1"/>
  <c r="CY22" i="7" s="1"/>
  <c r="CZ22" i="7" s="1"/>
  <c r="DA22" i="7" s="1"/>
  <c r="DB22" i="7" s="1"/>
  <c r="DC22" i="7" s="1"/>
  <c r="DD22" i="7" s="1"/>
  <c r="DE22" i="7" s="1"/>
  <c r="DF22" i="7" s="1"/>
  <c r="DG22" i="7" s="1"/>
  <c r="DH22" i="7" s="1"/>
  <c r="DI22" i="7" s="1"/>
  <c r="DJ22" i="7" s="1"/>
  <c r="DK22" i="7" s="1"/>
  <c r="DL22" i="7" s="1"/>
  <c r="DM22" i="7" s="1"/>
  <c r="DN22" i="7" s="1"/>
  <c r="DO22" i="7" s="1"/>
  <c r="DP22" i="7" s="1"/>
  <c r="DQ22" i="7" s="1"/>
  <c r="DR22" i="7" s="1"/>
  <c r="DS22" i="7" s="1"/>
  <c r="DT22" i="7" s="1"/>
  <c r="DU22" i="7" s="1"/>
  <c r="DV22" i="7" s="1"/>
  <c r="DW22" i="7" s="1"/>
  <c r="DX22" i="7" s="1"/>
  <c r="DY22" i="7" s="1"/>
  <c r="DZ22" i="7" s="1"/>
  <c r="EA22" i="7" s="1"/>
  <c r="EB22" i="7" s="1"/>
  <c r="EC22" i="7" s="1"/>
  <c r="ED22" i="7" s="1"/>
  <c r="EE22" i="7" s="1"/>
  <c r="EF22" i="7" s="1"/>
  <c r="EG22" i="7" s="1"/>
  <c r="EH22" i="7" s="1"/>
  <c r="EI22" i="7" s="1"/>
  <c r="EJ22" i="7" s="1"/>
  <c r="EK22" i="7" s="1"/>
  <c r="EL22" i="7" s="1"/>
  <c r="EM22" i="7" s="1"/>
  <c r="EN22" i="7" s="1"/>
  <c r="EO22" i="7" s="1"/>
  <c r="EP22" i="7" s="1"/>
  <c r="EQ22" i="7" s="1"/>
  <c r="ER22" i="7" s="1"/>
  <c r="ES22" i="7" s="1"/>
  <c r="ET22" i="7" s="1"/>
  <c r="EU22" i="7" s="1"/>
  <c r="EV22" i="7" s="1"/>
  <c r="EW22" i="7" s="1"/>
  <c r="EX22" i="7" s="1"/>
  <c r="EY22" i="7" s="1"/>
  <c r="EZ22" i="7" s="1"/>
  <c r="FA22" i="7" s="1"/>
  <c r="FB22" i="7" s="1"/>
  <c r="FC22" i="7" s="1"/>
  <c r="FD22" i="7" s="1"/>
  <c r="FE22" i="7" s="1"/>
  <c r="FF22" i="7" s="1"/>
  <c r="FG22" i="7" s="1"/>
  <c r="FH22" i="7" s="1"/>
  <c r="FI22" i="7" s="1"/>
  <c r="FJ22" i="7" s="1"/>
  <c r="FK22" i="7" s="1"/>
  <c r="FL22" i="7" s="1"/>
  <c r="FM22" i="7" s="1"/>
  <c r="FN22" i="7" s="1"/>
  <c r="FO22" i="7" s="1"/>
  <c r="FP22" i="7" s="1"/>
  <c r="FQ22" i="7" s="1"/>
  <c r="FR22" i="7" s="1"/>
  <c r="FS22" i="7" s="1"/>
  <c r="FT22" i="7" s="1"/>
  <c r="FU22" i="7" s="1"/>
  <c r="FV22" i="7" s="1"/>
  <c r="FW22" i="7" s="1"/>
  <c r="FX22" i="7" s="1"/>
  <c r="FY22" i="7" s="1"/>
  <c r="FZ22" i="7" s="1"/>
  <c r="GA22" i="7" s="1"/>
  <c r="GB22" i="7" s="1"/>
  <c r="GC22" i="7" s="1"/>
  <c r="GD22" i="7" s="1"/>
  <c r="GE22" i="7" s="1"/>
  <c r="GF22" i="7" s="1"/>
  <c r="GG22" i="7" s="1"/>
  <c r="GH22" i="7" s="1"/>
  <c r="GI22" i="7" s="1"/>
  <c r="GJ22" i="7" s="1"/>
  <c r="GK22" i="7" s="1"/>
  <c r="GL22" i="7" s="1"/>
  <c r="GM22" i="7" s="1"/>
  <c r="GN22" i="7" s="1"/>
  <c r="GO22" i="7" s="1"/>
  <c r="GP22" i="7" s="1"/>
  <c r="GQ22" i="7" s="1"/>
  <c r="GR22" i="7" s="1"/>
  <c r="GS22" i="7" s="1"/>
  <c r="GT22" i="7" s="1"/>
  <c r="GU22" i="7" s="1"/>
  <c r="GV22" i="7" s="1"/>
  <c r="GW22" i="7" s="1"/>
  <c r="GX22" i="7" s="1"/>
  <c r="GY22" i="7" s="1"/>
  <c r="GZ22" i="7" s="1"/>
  <c r="HA22" i="7" s="1"/>
  <c r="HB22" i="7" s="1"/>
  <c r="HC22" i="7" s="1"/>
  <c r="HD22" i="7" s="1"/>
  <c r="HE22" i="7" s="1"/>
  <c r="HF22" i="7" s="1"/>
  <c r="HG22" i="7" s="1"/>
  <c r="HH22" i="7" s="1"/>
  <c r="HI22" i="7" s="1"/>
  <c r="HJ22" i="7" s="1"/>
  <c r="HK22" i="7" s="1"/>
  <c r="HL22" i="7" s="1"/>
  <c r="HM22" i="7" s="1"/>
  <c r="HN22" i="7" s="1"/>
  <c r="HO22" i="7" s="1"/>
  <c r="HP22" i="7" s="1"/>
  <c r="HQ22" i="7" s="1"/>
  <c r="HR22" i="7" s="1"/>
  <c r="HS22" i="7" s="1"/>
  <c r="HT22" i="7" s="1"/>
  <c r="HU22" i="7" s="1"/>
  <c r="HV22" i="7" s="1"/>
  <c r="HW22" i="7" s="1"/>
  <c r="HX22" i="7" s="1"/>
  <c r="HY22" i="7" s="1"/>
  <c r="HZ22" i="7" s="1"/>
  <c r="IA22" i="7" s="1"/>
  <c r="IB22" i="7" s="1"/>
  <c r="IC22" i="7" s="1"/>
  <c r="ID22" i="7" s="1"/>
  <c r="IE22" i="7" s="1"/>
  <c r="IF22" i="7" s="1"/>
  <c r="IG22" i="7" s="1"/>
  <c r="IH22" i="7" s="1"/>
  <c r="II22" i="7" s="1"/>
  <c r="IJ22" i="7" s="1"/>
  <c r="IK22" i="7" s="1"/>
  <c r="IL22" i="7" s="1"/>
  <c r="IM22" i="7" s="1"/>
  <c r="IN22" i="7" s="1"/>
  <c r="IO22" i="7" s="1"/>
  <c r="IP22" i="7" s="1"/>
  <c r="IQ22" i="7" s="1"/>
  <c r="IR22" i="7" s="1"/>
  <c r="IS22" i="7" s="1"/>
  <c r="IT22" i="7" s="1"/>
  <c r="IU22" i="7" s="1"/>
  <c r="IV22" i="7" s="1"/>
  <c r="IW22" i="7" s="1"/>
  <c r="IX22" i="7" s="1"/>
  <c r="IY22" i="7" s="1"/>
  <c r="IZ22" i="7" s="1"/>
  <c r="JA22" i="7" s="1"/>
  <c r="JB22" i="7" s="1"/>
  <c r="JC22" i="7" s="1"/>
  <c r="JD22" i="7" s="1"/>
  <c r="JE22" i="7" s="1"/>
  <c r="JF22" i="7" s="1"/>
  <c r="JG22" i="7" s="1"/>
  <c r="JH22" i="7" s="1"/>
  <c r="JI22" i="7" s="1"/>
  <c r="JJ22" i="7" s="1"/>
  <c r="JK22" i="7" s="1"/>
  <c r="JL22" i="7" s="1"/>
  <c r="JM22" i="7" s="1"/>
  <c r="JN22" i="7" s="1"/>
  <c r="JO22" i="7" s="1"/>
  <c r="JP22" i="7" s="1"/>
  <c r="JQ22" i="7" s="1"/>
  <c r="JR22" i="7" s="1"/>
  <c r="JS22" i="7" s="1"/>
  <c r="JT22" i="7" s="1"/>
  <c r="JU22" i="7" s="1"/>
  <c r="JV22" i="7" s="1"/>
  <c r="JW22" i="7" s="1"/>
  <c r="JX22" i="7" s="1"/>
  <c r="JY22" i="7" s="1"/>
  <c r="JZ22" i="7" s="1"/>
  <c r="KA22" i="7" s="1"/>
  <c r="KB22" i="7" s="1"/>
  <c r="KC22" i="7" s="1"/>
  <c r="KD22" i="7" s="1"/>
  <c r="KE22" i="7" s="1"/>
  <c r="KF22" i="7" s="1"/>
  <c r="KG22" i="7" s="1"/>
  <c r="KH22" i="7" s="1"/>
  <c r="KI22" i="7" s="1"/>
  <c r="KJ22" i="7" s="1"/>
  <c r="KK22" i="7" s="1"/>
  <c r="KL22" i="7" s="1"/>
  <c r="KM22" i="7" s="1"/>
  <c r="KN22" i="7" s="1"/>
  <c r="KO22" i="7" s="1"/>
  <c r="KP22" i="7" s="1"/>
  <c r="KQ22" i="7" s="1"/>
  <c r="KR22" i="7" s="1"/>
  <c r="KS22" i="7" s="1"/>
  <c r="KT22" i="7" s="1"/>
  <c r="KU22" i="7" s="1"/>
  <c r="KV22" i="7" s="1"/>
  <c r="KW22" i="7" s="1"/>
  <c r="KX22" i="7" s="1"/>
  <c r="KY22" i="7" s="1"/>
  <c r="KZ22" i="7" s="1"/>
  <c r="LA22" i="7" s="1"/>
  <c r="LB22" i="7" s="1"/>
  <c r="LC22" i="7" s="1"/>
  <c r="LD22" i="7" s="1"/>
  <c r="LE22" i="7" s="1"/>
  <c r="LF22" i="7" s="1"/>
  <c r="LG22" i="7" s="1"/>
  <c r="LH22" i="7" s="1"/>
  <c r="LI22" i="7" s="1"/>
  <c r="LJ22" i="7" s="1"/>
  <c r="LK22" i="7" s="1"/>
  <c r="LL22" i="7" s="1"/>
  <c r="LM22" i="7" s="1"/>
  <c r="LN22" i="7" s="1"/>
  <c r="LO22" i="7" s="1"/>
  <c r="LP22" i="7" s="1"/>
  <c r="LQ22" i="7" s="1"/>
  <c r="LR22" i="7" s="1"/>
  <c r="LS22" i="7" s="1"/>
  <c r="LT22" i="7" s="1"/>
  <c r="LU22" i="7" s="1"/>
  <c r="LV22" i="7" s="1"/>
  <c r="LW22" i="7" s="1"/>
  <c r="LX22" i="7" s="1"/>
  <c r="LY22" i="7" s="1"/>
  <c r="LZ22" i="7" s="1"/>
  <c r="MA22" i="7" s="1"/>
  <c r="MB22" i="7" s="1"/>
  <c r="MC22" i="7" s="1"/>
  <c r="MD22" i="7" s="1"/>
  <c r="ME22" i="7" s="1"/>
  <c r="MF22" i="7" s="1"/>
  <c r="MG22" i="7" s="1"/>
  <c r="MH22" i="7" s="1"/>
  <c r="MI22" i="7" s="1"/>
  <c r="MJ22" i="7" s="1"/>
  <c r="MK22" i="7" s="1"/>
  <c r="ML22" i="7" s="1"/>
  <c r="MM22" i="7" s="1"/>
  <c r="MN22" i="7" s="1"/>
  <c r="MO22" i="7" s="1"/>
  <c r="MP22" i="7" s="1"/>
  <c r="MQ22" i="7" s="1"/>
  <c r="MR22" i="7" s="1"/>
  <c r="MS22" i="7" s="1"/>
  <c r="MT22" i="7" s="1"/>
  <c r="MU22" i="7" s="1"/>
  <c r="MV22" i="7" s="1"/>
  <c r="MW22" i="7" s="1"/>
  <c r="MX22" i="7" s="1"/>
  <c r="MY22" i="7" s="1"/>
  <c r="MZ22" i="7" s="1"/>
  <c r="NA22" i="7" s="1"/>
  <c r="NB22" i="7" s="1"/>
  <c r="NC22" i="7" s="1"/>
  <c r="ND22" i="7" s="1"/>
  <c r="NE22" i="7" s="1"/>
  <c r="NF22" i="7" s="1"/>
  <c r="NG22" i="7" s="1"/>
  <c r="NH22" i="7" s="1"/>
  <c r="NI22" i="7" s="1"/>
  <c r="NJ22" i="7" s="1"/>
  <c r="NK22" i="7" s="1"/>
  <c r="NL22" i="7" s="1"/>
  <c r="NM22" i="7" s="1"/>
  <c r="NN22" i="7" s="1"/>
  <c r="NO22" i="7" s="1"/>
  <c r="NP22" i="7" s="1"/>
  <c r="NQ22" i="7" s="1"/>
  <c r="NR22" i="7" s="1"/>
  <c r="NS22" i="7" s="1"/>
  <c r="NT22" i="7" s="1"/>
  <c r="NU22" i="7" s="1"/>
  <c r="NV22" i="7" s="1"/>
  <c r="NW22" i="7" s="1"/>
  <c r="NX22" i="7" s="1"/>
  <c r="NY22" i="7" s="1"/>
  <c r="NZ22" i="7" s="1"/>
  <c r="OA22" i="7" s="1"/>
  <c r="OB22" i="7" s="1"/>
  <c r="OC22" i="7" s="1"/>
  <c r="OD22" i="7" s="1"/>
  <c r="OE22" i="7" s="1"/>
  <c r="OF22" i="7" s="1"/>
  <c r="OG22" i="7" s="1"/>
  <c r="OH22" i="7" s="1"/>
  <c r="OI22" i="7" s="1"/>
  <c r="OJ22" i="7" s="1"/>
  <c r="OK22" i="7" s="1"/>
  <c r="OL22" i="7" s="1"/>
  <c r="OM22" i="7" s="1"/>
  <c r="ON22" i="7" s="1"/>
  <c r="OO22" i="7" s="1"/>
  <c r="OP22" i="7" s="1"/>
  <c r="OQ22" i="7" s="1"/>
  <c r="OR22" i="7" s="1"/>
  <c r="OS22" i="7" s="1"/>
  <c r="OT22" i="7" s="1"/>
  <c r="OU22" i="7" s="1"/>
  <c r="OV22" i="7" s="1"/>
  <c r="OW22" i="7" s="1"/>
  <c r="OX22" i="7" s="1"/>
  <c r="OY22" i="7" s="1"/>
  <c r="OZ22" i="7" s="1"/>
  <c r="PA22" i="7" s="1"/>
  <c r="PB22" i="7" s="1"/>
  <c r="PC22" i="7" s="1"/>
  <c r="PD22" i="7" s="1"/>
  <c r="PE22" i="7" s="1"/>
  <c r="PF22" i="7" s="1"/>
  <c r="PG22" i="7" s="1"/>
  <c r="PH22" i="7" s="1"/>
  <c r="PI22" i="7" s="1"/>
  <c r="PJ22" i="7" s="1"/>
  <c r="PK22" i="7" s="1"/>
  <c r="PL22" i="7" s="1"/>
  <c r="PM22" i="7" s="1"/>
  <c r="PN22" i="7" s="1"/>
  <c r="PO22" i="7" s="1"/>
  <c r="PP22" i="7" s="1"/>
  <c r="PQ22" i="7" s="1"/>
  <c r="PR22" i="7" s="1"/>
  <c r="PS22" i="7" s="1"/>
  <c r="PT22" i="7" s="1"/>
  <c r="PU22" i="7" s="1"/>
  <c r="PV22" i="7" s="1"/>
  <c r="PW22" i="7" s="1"/>
  <c r="PX22" i="7" s="1"/>
  <c r="PY22" i="7" s="1"/>
  <c r="PZ22" i="7" s="1"/>
  <c r="QA22" i="7" s="1"/>
  <c r="QB22" i="7" s="1"/>
  <c r="QC22" i="7" s="1"/>
  <c r="QD22" i="7" s="1"/>
  <c r="QE22" i="7" s="1"/>
  <c r="QF22" i="7" s="1"/>
  <c r="QG22" i="7" s="1"/>
  <c r="QH22" i="7" s="1"/>
  <c r="QI22" i="7" s="1"/>
  <c r="QJ22" i="7" s="1"/>
  <c r="QK22" i="7" s="1"/>
  <c r="QL22" i="7" s="1"/>
  <c r="QM22" i="7" s="1"/>
  <c r="QN22" i="7" s="1"/>
  <c r="QO22" i="7" s="1"/>
  <c r="QP22" i="7" s="1"/>
  <c r="QQ22" i="7" s="1"/>
  <c r="QR22" i="7" s="1"/>
  <c r="QS22" i="7" s="1"/>
  <c r="QT22" i="7" s="1"/>
  <c r="QU22" i="7" s="1"/>
  <c r="QV22" i="7" s="1"/>
  <c r="QW22" i="7" s="1"/>
  <c r="QX22" i="7" s="1"/>
  <c r="QY22" i="7" s="1"/>
  <c r="QZ22" i="7" s="1"/>
  <c r="RA22" i="7" s="1"/>
  <c r="RB22" i="7" s="1"/>
  <c r="RC22" i="7" s="1"/>
  <c r="RD22" i="7" s="1"/>
  <c r="RE22" i="7" s="1"/>
  <c r="RF22" i="7" s="1"/>
  <c r="RG22" i="7" s="1"/>
  <c r="RH22" i="7" s="1"/>
  <c r="RI22" i="7" s="1"/>
  <c r="RJ22" i="7" s="1"/>
  <c r="RK22" i="7" s="1"/>
  <c r="RL22" i="7" s="1"/>
  <c r="RM22" i="7" s="1"/>
  <c r="RN22" i="7" s="1"/>
  <c r="RO22" i="7" s="1"/>
  <c r="RP22" i="7" s="1"/>
  <c r="RQ22" i="7" s="1"/>
  <c r="RR22" i="7" s="1"/>
  <c r="RS22" i="7" s="1"/>
  <c r="RT22" i="7" s="1"/>
  <c r="BE30" i="5"/>
  <c r="BE31" i="5" s="1"/>
  <c r="BF28" i="5"/>
  <c r="BF29" i="5" s="1"/>
  <c r="BG23" i="5"/>
  <c r="BH23" i="5" l="1"/>
  <c r="BF30" i="5"/>
  <c r="BF31" i="5" s="1"/>
  <c r="BG28" i="5"/>
  <c r="BG29" i="5" s="1"/>
  <c r="BH28" i="5" l="1"/>
  <c r="BH29" i="5" s="1"/>
  <c r="BI23" i="5"/>
  <c r="BG30" i="5"/>
  <c r="BG31" i="5" s="1"/>
  <c r="BH30" i="5" l="1"/>
  <c r="BH31" i="5" s="1"/>
  <c r="BI28" i="5"/>
  <c r="BI29" i="5" s="1"/>
  <c r="BI30" i="5" s="1"/>
  <c r="BJ23" i="5"/>
  <c r="BI31" i="5" l="1"/>
  <c r="C31" i="7"/>
  <c r="BK23" i="5"/>
  <c r="BJ28" i="5"/>
  <c r="BJ29" i="5" s="1"/>
  <c r="BJ30" i="5" s="1"/>
  <c r="BJ31" i="5" l="1"/>
  <c r="BK28" i="5"/>
  <c r="BK29" i="5" s="1"/>
  <c r="BK30" i="5" s="1"/>
  <c r="E3" i="7" s="1"/>
  <c r="C23" i="7"/>
  <c r="C30" i="7" l="1"/>
  <c r="BK31" i="5"/>
  <c r="C28" i="7"/>
  <c r="C34" i="7" s="1"/>
  <c r="D23" i="7"/>
  <c r="C29" i="7" l="1"/>
  <c r="D28" i="7"/>
  <c r="D34" i="7" s="1"/>
  <c r="D35" i="7" s="1"/>
  <c r="D29" i="7" l="1"/>
  <c r="D30" i="7" s="1"/>
  <c r="D17" i="7" s="1"/>
  <c r="D31" i="7" l="1"/>
  <c r="E18" i="7"/>
  <c r="E27" i="7"/>
  <c r="E25" i="7"/>
  <c r="E26" i="7"/>
  <c r="E24" i="7"/>
  <c r="E23" i="7"/>
  <c r="E28" i="7" l="1"/>
  <c r="E34" i="7" l="1"/>
  <c r="E35" i="7" s="1"/>
  <c r="E29" i="7"/>
  <c r="E30" i="7" s="1"/>
  <c r="E17" i="7" s="1"/>
  <c r="E31" i="7" l="1"/>
  <c r="F25" i="7"/>
  <c r="F24" i="7"/>
  <c r="F23" i="7"/>
  <c r="F27" i="7"/>
  <c r="F26" i="7"/>
  <c r="F18" i="7"/>
  <c r="F28" i="7" l="1"/>
  <c r="F34" i="7" l="1"/>
  <c r="F35" i="7" s="1"/>
  <c r="F29" i="7"/>
  <c r="F30" i="7" s="1"/>
  <c r="F17" i="7" s="1"/>
  <c r="F31" i="7" l="1"/>
  <c r="G27" i="7"/>
  <c r="G18" i="7"/>
  <c r="G24" i="7"/>
  <c r="G26" i="7"/>
  <c r="G23" i="7"/>
  <c r="G25" i="7"/>
  <c r="G28" i="7" l="1"/>
  <c r="G34" i="7" l="1"/>
  <c r="G35" i="7" s="1"/>
  <c r="G29" i="7"/>
  <c r="G30" i="7" s="1"/>
  <c r="G31" i="7" s="1"/>
  <c r="G17" i="7" l="1"/>
  <c r="H23" i="7" s="1"/>
  <c r="H24" i="7" l="1"/>
  <c r="H27" i="7"/>
  <c r="H25" i="7"/>
  <c r="H18" i="7"/>
  <c r="H26" i="7"/>
  <c r="H28" i="7" l="1"/>
  <c r="H34" i="7" l="1"/>
  <c r="H35" i="7" s="1"/>
  <c r="H29" i="7"/>
  <c r="H30" i="7" s="1"/>
  <c r="H17" i="7" s="1"/>
  <c r="I23" i="7" s="1"/>
  <c r="I18" i="7" l="1"/>
  <c r="I27" i="7"/>
  <c r="I25" i="7"/>
  <c r="I26" i="7"/>
  <c r="I24" i="7"/>
  <c r="H31" i="7"/>
  <c r="I28" i="7" l="1"/>
  <c r="I34" i="7" l="1"/>
  <c r="I35" i="7" s="1"/>
  <c r="I20" i="7" l="1"/>
  <c r="J20" i="7" s="1"/>
  <c r="K20" i="7" s="1"/>
  <c r="L20" i="7" s="1"/>
  <c r="M20" i="7" s="1"/>
  <c r="N20" i="7" s="1"/>
  <c r="O20" i="7" s="1"/>
  <c r="P20" i="7" s="1"/>
  <c r="Q20" i="7" s="1"/>
  <c r="R20" i="7" s="1"/>
  <c r="S20" i="7" s="1"/>
  <c r="T20" i="7" s="1"/>
  <c r="U20" i="7" s="1"/>
  <c r="V20" i="7" s="1"/>
  <c r="W20" i="7" s="1"/>
  <c r="X20" i="7" s="1"/>
  <c r="Y20" i="7" s="1"/>
  <c r="Z20" i="7" s="1"/>
  <c r="AA20" i="7" s="1"/>
  <c r="AB20" i="7" s="1"/>
  <c r="AC20" i="7" s="1"/>
  <c r="AD20" i="7" s="1"/>
  <c r="AE20" i="7" s="1"/>
  <c r="AF20" i="7" s="1"/>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BO20" i="7" s="1"/>
  <c r="BP20" i="7" s="1"/>
  <c r="BQ20" i="7" s="1"/>
  <c r="BR20" i="7" s="1"/>
  <c r="BS20" i="7" s="1"/>
  <c r="BT20" i="7" s="1"/>
  <c r="BU20" i="7" s="1"/>
  <c r="BV20" i="7" s="1"/>
  <c r="BW20" i="7" s="1"/>
  <c r="BX20" i="7" s="1"/>
  <c r="BY20" i="7" s="1"/>
  <c r="BZ20" i="7" s="1"/>
  <c r="CA20" i="7" s="1"/>
  <c r="CB20" i="7" s="1"/>
  <c r="CC20" i="7" s="1"/>
  <c r="CD20" i="7" s="1"/>
  <c r="CE20" i="7" s="1"/>
  <c r="CF20" i="7" s="1"/>
  <c r="CG20" i="7" s="1"/>
  <c r="CH20" i="7" s="1"/>
  <c r="CI20" i="7" s="1"/>
  <c r="CJ20" i="7" s="1"/>
  <c r="CK20" i="7" s="1"/>
  <c r="CL20" i="7" s="1"/>
  <c r="CM20" i="7" s="1"/>
  <c r="CN20" i="7" s="1"/>
  <c r="CO20" i="7" s="1"/>
  <c r="CP20" i="7" s="1"/>
  <c r="CQ20" i="7" s="1"/>
  <c r="CR20" i="7" s="1"/>
  <c r="CS20" i="7" s="1"/>
  <c r="CT20" i="7" s="1"/>
  <c r="CU20" i="7" s="1"/>
  <c r="CV20" i="7" s="1"/>
  <c r="CW20" i="7" s="1"/>
  <c r="CX20" i="7" s="1"/>
  <c r="CY20" i="7" s="1"/>
  <c r="CZ20" i="7" s="1"/>
  <c r="DA20" i="7" s="1"/>
  <c r="DB20" i="7" s="1"/>
  <c r="DC20" i="7" s="1"/>
  <c r="DD20" i="7" s="1"/>
  <c r="DE20" i="7" s="1"/>
  <c r="DF20" i="7" s="1"/>
  <c r="DG20" i="7" s="1"/>
  <c r="DH20" i="7" s="1"/>
  <c r="DI20" i="7" s="1"/>
  <c r="DJ20" i="7" s="1"/>
  <c r="DK20" i="7" s="1"/>
  <c r="DL20" i="7" s="1"/>
  <c r="DM20" i="7" s="1"/>
  <c r="DN20" i="7" s="1"/>
  <c r="DO20" i="7" s="1"/>
  <c r="DP20" i="7" s="1"/>
  <c r="DQ20" i="7" s="1"/>
  <c r="DR20" i="7" s="1"/>
  <c r="DS20" i="7" s="1"/>
  <c r="DT20" i="7" s="1"/>
  <c r="DU20" i="7" s="1"/>
  <c r="DV20" i="7" s="1"/>
  <c r="DW20" i="7" s="1"/>
  <c r="DX20" i="7" s="1"/>
  <c r="DY20" i="7" s="1"/>
  <c r="DZ20" i="7" s="1"/>
  <c r="EA20" i="7" s="1"/>
  <c r="EB20" i="7" s="1"/>
  <c r="EC20" i="7" s="1"/>
  <c r="ED20" i="7" s="1"/>
  <c r="EE20" i="7" s="1"/>
  <c r="EF20" i="7" s="1"/>
  <c r="EG20" i="7" s="1"/>
  <c r="EH20" i="7" s="1"/>
  <c r="EI20" i="7" s="1"/>
  <c r="EJ20" i="7" s="1"/>
  <c r="EK20" i="7" s="1"/>
  <c r="EL20" i="7" s="1"/>
  <c r="EM20" i="7" s="1"/>
  <c r="EN20" i="7" s="1"/>
  <c r="EO20" i="7" s="1"/>
  <c r="EP20" i="7" s="1"/>
  <c r="EQ20" i="7" s="1"/>
  <c r="ER20" i="7" s="1"/>
  <c r="ES20" i="7" s="1"/>
  <c r="ET20" i="7" s="1"/>
  <c r="EU20" i="7" s="1"/>
  <c r="EV20" i="7" s="1"/>
  <c r="EW20" i="7" s="1"/>
  <c r="EX20" i="7" s="1"/>
  <c r="EY20" i="7" s="1"/>
  <c r="EZ20" i="7" s="1"/>
  <c r="FA20" i="7" s="1"/>
  <c r="FB20" i="7" s="1"/>
  <c r="FC20" i="7" s="1"/>
  <c r="FD20" i="7" s="1"/>
  <c r="FE20" i="7" s="1"/>
  <c r="FF20" i="7" s="1"/>
  <c r="FG20" i="7" s="1"/>
  <c r="FH20" i="7" s="1"/>
  <c r="FI20" i="7" s="1"/>
  <c r="FJ20" i="7" s="1"/>
  <c r="FK20" i="7" s="1"/>
  <c r="FL20" i="7" s="1"/>
  <c r="FM20" i="7" s="1"/>
  <c r="FN20" i="7" s="1"/>
  <c r="FO20" i="7" s="1"/>
  <c r="FP20" i="7" s="1"/>
  <c r="FQ20" i="7" s="1"/>
  <c r="FR20" i="7" s="1"/>
  <c r="FS20" i="7" s="1"/>
  <c r="FT20" i="7" s="1"/>
  <c r="FU20" i="7" s="1"/>
  <c r="FV20" i="7" s="1"/>
  <c r="FW20" i="7" s="1"/>
  <c r="FX20" i="7" s="1"/>
  <c r="FY20" i="7" s="1"/>
  <c r="FZ20" i="7" s="1"/>
  <c r="GA20" i="7" s="1"/>
  <c r="GB20" i="7" s="1"/>
  <c r="GC20" i="7" s="1"/>
  <c r="GD20" i="7" s="1"/>
  <c r="GE20" i="7" s="1"/>
  <c r="GF20" i="7" s="1"/>
  <c r="GG20" i="7" s="1"/>
  <c r="GH20" i="7" s="1"/>
  <c r="GI20" i="7" s="1"/>
  <c r="GJ20" i="7" s="1"/>
  <c r="GK20" i="7" s="1"/>
  <c r="GL20" i="7" s="1"/>
  <c r="GM20" i="7" s="1"/>
  <c r="GN20" i="7" s="1"/>
  <c r="GO20" i="7" s="1"/>
  <c r="GP20" i="7" s="1"/>
  <c r="GQ20" i="7" s="1"/>
  <c r="GR20" i="7" s="1"/>
  <c r="GS20" i="7" s="1"/>
  <c r="GT20" i="7" s="1"/>
  <c r="GU20" i="7" s="1"/>
  <c r="GV20" i="7" s="1"/>
  <c r="GW20" i="7" s="1"/>
  <c r="GX20" i="7" s="1"/>
  <c r="GY20" i="7" s="1"/>
  <c r="GZ20" i="7" s="1"/>
  <c r="HA20" i="7" s="1"/>
  <c r="HB20" i="7" s="1"/>
  <c r="HC20" i="7" s="1"/>
  <c r="HD20" i="7" s="1"/>
  <c r="HE20" i="7" s="1"/>
  <c r="HF20" i="7" s="1"/>
  <c r="HG20" i="7" s="1"/>
  <c r="HH20" i="7" s="1"/>
  <c r="HI20" i="7" s="1"/>
  <c r="HJ20" i="7" s="1"/>
  <c r="HK20" i="7" s="1"/>
  <c r="HL20" i="7" s="1"/>
  <c r="HM20" i="7" s="1"/>
  <c r="HN20" i="7" s="1"/>
  <c r="HO20" i="7" s="1"/>
  <c r="HP20" i="7" s="1"/>
  <c r="HQ20" i="7" s="1"/>
  <c r="HR20" i="7" s="1"/>
  <c r="HS20" i="7" s="1"/>
  <c r="HT20" i="7" s="1"/>
  <c r="HU20" i="7" s="1"/>
  <c r="HV20" i="7" s="1"/>
  <c r="HW20" i="7" s="1"/>
  <c r="HX20" i="7" s="1"/>
  <c r="HY20" i="7" s="1"/>
  <c r="HZ20" i="7" s="1"/>
  <c r="IA20" i="7" s="1"/>
  <c r="IB20" i="7" s="1"/>
  <c r="IC20" i="7" s="1"/>
  <c r="ID20" i="7" s="1"/>
  <c r="IE20" i="7" s="1"/>
  <c r="IF20" i="7" s="1"/>
  <c r="IG20" i="7" s="1"/>
  <c r="IH20" i="7" s="1"/>
  <c r="II20" i="7" s="1"/>
  <c r="IJ20" i="7" s="1"/>
  <c r="IK20" i="7" s="1"/>
  <c r="IL20" i="7" s="1"/>
  <c r="IM20" i="7" s="1"/>
  <c r="IN20" i="7" s="1"/>
  <c r="IO20" i="7" s="1"/>
  <c r="IP20" i="7" s="1"/>
  <c r="IQ20" i="7" s="1"/>
  <c r="IR20" i="7" s="1"/>
  <c r="IS20" i="7" s="1"/>
  <c r="IT20" i="7" s="1"/>
  <c r="IU20" i="7" s="1"/>
  <c r="IV20" i="7" s="1"/>
  <c r="IW20" i="7" s="1"/>
  <c r="IX20" i="7" s="1"/>
  <c r="IY20" i="7" s="1"/>
  <c r="IZ20" i="7" s="1"/>
  <c r="JA20" i="7" s="1"/>
  <c r="JB20" i="7" s="1"/>
  <c r="JC20" i="7" s="1"/>
  <c r="JD20" i="7" s="1"/>
  <c r="JE20" i="7" s="1"/>
  <c r="JF20" i="7" s="1"/>
  <c r="JG20" i="7" s="1"/>
  <c r="JH20" i="7" s="1"/>
  <c r="JI20" i="7" s="1"/>
  <c r="JJ20" i="7" s="1"/>
  <c r="JK20" i="7" s="1"/>
  <c r="JL20" i="7" s="1"/>
  <c r="JM20" i="7" s="1"/>
  <c r="JN20" i="7" s="1"/>
  <c r="JO20" i="7" s="1"/>
  <c r="JP20" i="7" s="1"/>
  <c r="JQ20" i="7" s="1"/>
  <c r="JR20" i="7" s="1"/>
  <c r="JS20" i="7" s="1"/>
  <c r="JT20" i="7" s="1"/>
  <c r="JU20" i="7" s="1"/>
  <c r="JV20" i="7" s="1"/>
  <c r="JW20" i="7" s="1"/>
  <c r="JX20" i="7" s="1"/>
  <c r="JY20" i="7" s="1"/>
  <c r="JZ20" i="7" s="1"/>
  <c r="KA20" i="7" s="1"/>
  <c r="KB20" i="7" s="1"/>
  <c r="KC20" i="7" s="1"/>
  <c r="KD20" i="7" s="1"/>
  <c r="KE20" i="7" s="1"/>
  <c r="KF20" i="7" s="1"/>
  <c r="KG20" i="7" s="1"/>
  <c r="KH20" i="7" s="1"/>
  <c r="KI20" i="7" s="1"/>
  <c r="KJ20" i="7" s="1"/>
  <c r="KK20" i="7" s="1"/>
  <c r="KL20" i="7" s="1"/>
  <c r="KM20" i="7" s="1"/>
  <c r="KN20" i="7" s="1"/>
  <c r="KO20" i="7" s="1"/>
  <c r="KP20" i="7" s="1"/>
  <c r="KQ20" i="7" s="1"/>
  <c r="KR20" i="7" s="1"/>
  <c r="KS20" i="7" s="1"/>
  <c r="KT20" i="7" s="1"/>
  <c r="KU20" i="7" s="1"/>
  <c r="KV20" i="7" s="1"/>
  <c r="KW20" i="7" s="1"/>
  <c r="KX20" i="7" s="1"/>
  <c r="KY20" i="7" s="1"/>
  <c r="KZ20" i="7" s="1"/>
  <c r="LA20" i="7" s="1"/>
  <c r="LB20" i="7" s="1"/>
  <c r="LC20" i="7" s="1"/>
  <c r="LD20" i="7" s="1"/>
  <c r="LE20" i="7" s="1"/>
  <c r="LF20" i="7" s="1"/>
  <c r="LG20" i="7" s="1"/>
  <c r="LH20" i="7" s="1"/>
  <c r="LI20" i="7" s="1"/>
  <c r="LJ20" i="7" s="1"/>
  <c r="LK20" i="7" s="1"/>
  <c r="LL20" i="7" s="1"/>
  <c r="LM20" i="7" s="1"/>
  <c r="LN20" i="7" s="1"/>
  <c r="LO20" i="7" s="1"/>
  <c r="LP20" i="7" s="1"/>
  <c r="LQ20" i="7" s="1"/>
  <c r="LR20" i="7" s="1"/>
  <c r="LS20" i="7" s="1"/>
  <c r="LT20" i="7" s="1"/>
  <c r="LU20" i="7" s="1"/>
  <c r="LV20" i="7" s="1"/>
  <c r="LW20" i="7" s="1"/>
  <c r="LX20" i="7" s="1"/>
  <c r="LY20" i="7" s="1"/>
  <c r="LZ20" i="7" s="1"/>
  <c r="MA20" i="7" s="1"/>
  <c r="MB20" i="7" s="1"/>
  <c r="MC20" i="7" s="1"/>
  <c r="MD20" i="7" s="1"/>
  <c r="ME20" i="7" s="1"/>
  <c r="MF20" i="7" s="1"/>
  <c r="MG20" i="7" s="1"/>
  <c r="MH20" i="7" s="1"/>
  <c r="MI20" i="7" s="1"/>
  <c r="MJ20" i="7" s="1"/>
  <c r="MK20" i="7" s="1"/>
  <c r="ML20" i="7" s="1"/>
  <c r="MM20" i="7" s="1"/>
  <c r="MN20" i="7" s="1"/>
  <c r="MO20" i="7" s="1"/>
  <c r="MP20" i="7" s="1"/>
  <c r="MQ20" i="7" s="1"/>
  <c r="MR20" i="7" s="1"/>
  <c r="MS20" i="7" s="1"/>
  <c r="MT20" i="7" s="1"/>
  <c r="MU20" i="7" s="1"/>
  <c r="MV20" i="7" s="1"/>
  <c r="MW20" i="7" s="1"/>
  <c r="MX20" i="7" s="1"/>
  <c r="MY20" i="7" s="1"/>
  <c r="MZ20" i="7" s="1"/>
  <c r="NA20" i="7" s="1"/>
  <c r="NB20" i="7" s="1"/>
  <c r="NC20" i="7" s="1"/>
  <c r="ND20" i="7" s="1"/>
  <c r="NE20" i="7" s="1"/>
  <c r="NF20" i="7" s="1"/>
  <c r="NG20" i="7" s="1"/>
  <c r="NH20" i="7" s="1"/>
  <c r="NI20" i="7" s="1"/>
  <c r="NJ20" i="7" s="1"/>
  <c r="NK20" i="7" s="1"/>
  <c r="NL20" i="7" s="1"/>
  <c r="NM20" i="7" s="1"/>
  <c r="NN20" i="7" s="1"/>
  <c r="NO20" i="7" s="1"/>
  <c r="NP20" i="7" s="1"/>
  <c r="NQ20" i="7" s="1"/>
  <c r="NR20" i="7" s="1"/>
  <c r="NS20" i="7" s="1"/>
  <c r="NT20" i="7" s="1"/>
  <c r="NU20" i="7" s="1"/>
  <c r="NV20" i="7" s="1"/>
  <c r="NW20" i="7" s="1"/>
  <c r="NX20" i="7" s="1"/>
  <c r="NY20" i="7" s="1"/>
  <c r="NZ20" i="7" s="1"/>
  <c r="OA20" i="7" s="1"/>
  <c r="OB20" i="7" s="1"/>
  <c r="OC20" i="7" s="1"/>
  <c r="OD20" i="7" s="1"/>
  <c r="OE20" i="7" s="1"/>
  <c r="OF20" i="7" s="1"/>
  <c r="OG20" i="7" s="1"/>
  <c r="OH20" i="7" s="1"/>
  <c r="OI20" i="7" s="1"/>
  <c r="OJ20" i="7" s="1"/>
  <c r="OK20" i="7" s="1"/>
  <c r="OL20" i="7" s="1"/>
  <c r="OM20" i="7" s="1"/>
  <c r="ON20" i="7" s="1"/>
  <c r="OO20" i="7" s="1"/>
  <c r="OP20" i="7" s="1"/>
  <c r="OQ20" i="7" s="1"/>
  <c r="OR20" i="7" s="1"/>
  <c r="OS20" i="7" s="1"/>
  <c r="OT20" i="7" s="1"/>
  <c r="OU20" i="7" s="1"/>
  <c r="OV20" i="7" s="1"/>
  <c r="OW20" i="7" s="1"/>
  <c r="OX20" i="7" s="1"/>
  <c r="OY20" i="7" s="1"/>
  <c r="OZ20" i="7" s="1"/>
  <c r="PA20" i="7" s="1"/>
  <c r="PB20" i="7" s="1"/>
  <c r="PC20" i="7" s="1"/>
  <c r="PD20" i="7" s="1"/>
  <c r="PE20" i="7" s="1"/>
  <c r="PF20" i="7" s="1"/>
  <c r="PG20" i="7" s="1"/>
  <c r="PH20" i="7" s="1"/>
  <c r="PI20" i="7" s="1"/>
  <c r="PJ20" i="7" s="1"/>
  <c r="PK20" i="7" s="1"/>
  <c r="PL20" i="7" s="1"/>
  <c r="PM20" i="7" s="1"/>
  <c r="PN20" i="7" s="1"/>
  <c r="PO20" i="7" s="1"/>
  <c r="PP20" i="7" s="1"/>
  <c r="PQ20" i="7" s="1"/>
  <c r="PR20" i="7" s="1"/>
  <c r="PS20" i="7" s="1"/>
  <c r="PT20" i="7" s="1"/>
  <c r="PU20" i="7" s="1"/>
  <c r="PV20" i="7" s="1"/>
  <c r="PW20" i="7" s="1"/>
  <c r="PX20" i="7" s="1"/>
  <c r="PY20" i="7" s="1"/>
  <c r="PZ20" i="7" s="1"/>
  <c r="QA20" i="7" s="1"/>
  <c r="QB20" i="7" s="1"/>
  <c r="QC20" i="7" s="1"/>
  <c r="QD20" i="7" s="1"/>
  <c r="QE20" i="7" s="1"/>
  <c r="QF20" i="7" s="1"/>
  <c r="QG20" i="7" s="1"/>
  <c r="QH20" i="7" s="1"/>
  <c r="QI20" i="7" s="1"/>
  <c r="QJ20" i="7" s="1"/>
  <c r="QK20" i="7" s="1"/>
  <c r="QL20" i="7" s="1"/>
  <c r="QM20" i="7" s="1"/>
  <c r="QN20" i="7" s="1"/>
  <c r="QO20" i="7" s="1"/>
  <c r="QP20" i="7" s="1"/>
  <c r="QQ20" i="7" s="1"/>
  <c r="QR20" i="7" s="1"/>
  <c r="QS20" i="7" s="1"/>
  <c r="QT20" i="7" s="1"/>
  <c r="QU20" i="7" s="1"/>
  <c r="QV20" i="7" s="1"/>
  <c r="QW20" i="7" s="1"/>
  <c r="QX20" i="7" s="1"/>
  <c r="QY20" i="7" s="1"/>
  <c r="QZ20" i="7" s="1"/>
  <c r="RA20" i="7" s="1"/>
  <c r="RB20" i="7" s="1"/>
  <c r="RC20" i="7" s="1"/>
  <c r="RD20" i="7" s="1"/>
  <c r="RE20" i="7" s="1"/>
  <c r="RF20" i="7" s="1"/>
  <c r="RG20" i="7" s="1"/>
  <c r="RH20" i="7" s="1"/>
  <c r="RI20" i="7" s="1"/>
  <c r="RJ20" i="7" s="1"/>
  <c r="RK20" i="7" s="1"/>
  <c r="RL20" i="7" s="1"/>
  <c r="RM20" i="7" s="1"/>
  <c r="RN20" i="7" s="1"/>
  <c r="RO20" i="7" s="1"/>
  <c r="RP20" i="7" s="1"/>
  <c r="RQ20" i="7" s="1"/>
  <c r="RR20" i="7" s="1"/>
  <c r="RS20" i="7" s="1"/>
  <c r="RT20" i="7" s="1"/>
  <c r="I29" i="7"/>
  <c r="I30" i="7" s="1"/>
  <c r="I17" i="7" l="1"/>
  <c r="I31" i="7"/>
  <c r="J18" i="7" l="1"/>
  <c r="J25" i="7"/>
  <c r="J24" i="7"/>
  <c r="J26" i="7"/>
  <c r="J27" i="7"/>
  <c r="J23" i="7"/>
  <c r="J28" i="7" l="1"/>
  <c r="J29" i="7" l="1"/>
  <c r="J30" i="7" s="1"/>
  <c r="J34" i="7"/>
  <c r="J35" i="7" s="1"/>
  <c r="J17" i="7" l="1"/>
  <c r="J31" i="7"/>
  <c r="K25" i="7" l="1"/>
  <c r="K24" i="7"/>
  <c r="K23" i="7"/>
  <c r="K27" i="7"/>
  <c r="K26" i="7"/>
  <c r="K18" i="7"/>
  <c r="K28" i="7" l="1"/>
  <c r="K29" i="7" l="1"/>
  <c r="K30" i="7" s="1"/>
  <c r="K34" i="7"/>
  <c r="K35" i="7" s="1"/>
  <c r="K17" i="7" l="1"/>
  <c r="K31" i="7"/>
  <c r="L18" i="7" l="1"/>
  <c r="L27" i="7"/>
  <c r="L24" i="7"/>
  <c r="L25" i="7"/>
  <c r="L23" i="7"/>
  <c r="L26" i="7"/>
  <c r="L28" i="7" l="1"/>
  <c r="L34" i="7" l="1"/>
  <c r="L35" i="7" s="1"/>
  <c r="L29" i="7"/>
  <c r="L30" i="7" s="1"/>
  <c r="L17" i="7" l="1"/>
  <c r="L31" i="7"/>
  <c r="M23" i="7" l="1"/>
  <c r="M24" i="7"/>
  <c r="M27" i="7"/>
  <c r="M26" i="7"/>
  <c r="M25" i="7"/>
  <c r="M18" i="7"/>
  <c r="M28" i="7" l="1"/>
  <c r="M29" i="7" l="1"/>
  <c r="M30" i="7" s="1"/>
  <c r="M34" i="7"/>
  <c r="M35" i="7" s="1"/>
  <c r="M17" i="7" l="1"/>
  <c r="M31" i="7"/>
  <c r="N25" i="7" l="1"/>
  <c r="N23" i="7"/>
  <c r="N18" i="7"/>
  <c r="N26" i="7"/>
  <c r="N27" i="7"/>
  <c r="N24" i="7"/>
  <c r="N28" i="7" l="1"/>
  <c r="N34" i="7" l="1"/>
  <c r="N35" i="7" s="1"/>
  <c r="N29" i="7"/>
  <c r="N30" i="7" s="1"/>
  <c r="N17" i="7" l="1"/>
  <c r="N31" i="7"/>
  <c r="O24" i="7" l="1"/>
  <c r="O18" i="7"/>
  <c r="O27" i="7"/>
  <c r="O25" i="7"/>
  <c r="O23" i="7"/>
  <c r="O26" i="7"/>
  <c r="O28" i="7" l="1"/>
  <c r="O29" i="7" l="1"/>
  <c r="O30" i="7" s="1"/>
  <c r="O34" i="7"/>
  <c r="O35" i="7" s="1"/>
  <c r="O17" i="7" l="1"/>
  <c r="O31" i="7"/>
  <c r="P27" i="7" l="1"/>
  <c r="P18" i="7"/>
  <c r="P23" i="7"/>
  <c r="P26" i="7"/>
  <c r="P24" i="7"/>
  <c r="P25" i="7"/>
  <c r="P28" i="7" l="1"/>
  <c r="P29" i="7" l="1"/>
  <c r="P30" i="7" s="1"/>
  <c r="P34" i="7"/>
  <c r="P35" i="7" s="1"/>
  <c r="P17" i="7" l="1"/>
  <c r="P31" i="7"/>
  <c r="Q25" i="7" l="1"/>
  <c r="Q23" i="7"/>
  <c r="Q24" i="7"/>
  <c r="Q27" i="7"/>
  <c r="Q18" i="7"/>
  <c r="Q26" i="7"/>
  <c r="Q28" i="7" l="1"/>
  <c r="Q29" i="7" l="1"/>
  <c r="Q30" i="7" s="1"/>
  <c r="Q34" i="7"/>
  <c r="Q35" i="7" s="1"/>
  <c r="Q17" i="7" l="1"/>
  <c r="Q31" i="7"/>
  <c r="R26" i="7" l="1"/>
  <c r="R24" i="7"/>
  <c r="R18" i="7"/>
  <c r="R27" i="7"/>
  <c r="R25" i="7"/>
  <c r="R23" i="7"/>
  <c r="R28" i="7" l="1"/>
  <c r="R29" i="7" l="1"/>
  <c r="R30" i="7" s="1"/>
  <c r="R34" i="7"/>
  <c r="R35" i="7" s="1"/>
  <c r="R17" i="7" l="1"/>
  <c r="R31" i="7"/>
  <c r="S24" i="7" l="1"/>
  <c r="S23" i="7"/>
  <c r="S27" i="7"/>
  <c r="S18" i="7"/>
  <c r="S26" i="7"/>
  <c r="S25" i="7"/>
  <c r="S28" i="7" l="1"/>
  <c r="S29" i="7" l="1"/>
  <c r="S30" i="7" s="1"/>
  <c r="S34" i="7"/>
  <c r="S35" i="7" s="1"/>
  <c r="S17" i="7" l="1"/>
  <c r="S31" i="7"/>
  <c r="T25" i="7" l="1"/>
  <c r="T23" i="7"/>
  <c r="T26" i="7"/>
  <c r="T24" i="7"/>
  <c r="T18" i="7"/>
  <c r="T27" i="7"/>
  <c r="T28" i="7" l="1"/>
  <c r="T34" i="7" l="1"/>
  <c r="T35" i="7" s="1"/>
  <c r="T29" i="7"/>
  <c r="T30" i="7" s="1"/>
  <c r="T17" i="7" l="1"/>
  <c r="T31" i="7"/>
  <c r="U26" i="7" l="1"/>
  <c r="U23" i="7"/>
  <c r="U24" i="7"/>
  <c r="U27" i="7"/>
  <c r="U18" i="7"/>
  <c r="U25" i="7"/>
  <c r="U28" i="7" l="1"/>
  <c r="U29" i="7" l="1"/>
  <c r="U30" i="7" s="1"/>
  <c r="U34" i="7"/>
  <c r="U35" i="7" s="1"/>
  <c r="U17" i="7" l="1"/>
  <c r="U31" i="7"/>
  <c r="V24" i="7" l="1"/>
  <c r="V23" i="7"/>
  <c r="V25" i="7"/>
  <c r="V18" i="7"/>
  <c r="V27" i="7"/>
  <c r="V26" i="7"/>
  <c r="V28" i="7" l="1"/>
  <c r="V29" i="7" l="1"/>
  <c r="V30" i="7" s="1"/>
  <c r="V34" i="7"/>
  <c r="V35" i="7" s="1"/>
  <c r="V17" i="7" l="1"/>
  <c r="V31" i="7"/>
  <c r="W26" i="7" l="1"/>
  <c r="W23" i="7"/>
  <c r="W18" i="7"/>
  <c r="W25" i="7"/>
  <c r="W24" i="7"/>
  <c r="W27" i="7"/>
  <c r="W28" i="7" l="1"/>
  <c r="W29" i="7" l="1"/>
  <c r="W30" i="7" s="1"/>
  <c r="W34" i="7"/>
  <c r="W35" i="7" s="1"/>
  <c r="W17" i="7" l="1"/>
  <c r="W31" i="7"/>
  <c r="X27" i="7" l="1"/>
  <c r="X18" i="7"/>
  <c r="X23" i="7"/>
  <c r="X24" i="7"/>
  <c r="X26" i="7"/>
  <c r="X25" i="7"/>
  <c r="X28" i="7" l="1"/>
  <c r="X29" i="7" l="1"/>
  <c r="X30" i="7" s="1"/>
  <c r="X34" i="7"/>
  <c r="X35" i="7" s="1"/>
  <c r="X17" i="7" l="1"/>
  <c r="X31" i="7"/>
  <c r="Y25" i="7" l="1"/>
  <c r="Y23" i="7"/>
  <c r="Y26" i="7"/>
  <c r="Y27" i="7"/>
  <c r="Y18" i="7"/>
  <c r="Y24" i="7"/>
  <c r="Y28" i="7" l="1"/>
  <c r="Y34" i="7" l="1"/>
  <c r="Y35" i="7" s="1"/>
  <c r="Y29" i="7"/>
  <c r="Y30" i="7" s="1"/>
  <c r="Y17" i="7" l="1"/>
  <c r="Y31" i="7"/>
  <c r="Z26" i="7" l="1"/>
  <c r="Z23" i="7"/>
  <c r="Z24" i="7"/>
  <c r="Z18" i="7"/>
  <c r="Z25" i="7"/>
  <c r="Z27" i="7"/>
  <c r="Z28" i="7" l="1"/>
  <c r="Z29" i="7" l="1"/>
  <c r="Z30" i="7" s="1"/>
  <c r="Z34" i="7"/>
  <c r="Z35" i="7" s="1"/>
  <c r="Z17" i="7" l="1"/>
  <c r="Z31" i="7"/>
  <c r="AA27" i="7" l="1"/>
  <c r="AA24" i="7"/>
  <c r="AA18" i="7"/>
  <c r="AA26" i="7"/>
  <c r="AA23" i="7"/>
  <c r="AA25" i="7"/>
  <c r="AA28" i="7" l="1"/>
  <c r="AA29" i="7" l="1"/>
  <c r="AA30" i="7" s="1"/>
  <c r="AA34" i="7"/>
  <c r="AA35" i="7" s="1"/>
  <c r="AA17" i="7" l="1"/>
  <c r="AA31" i="7"/>
  <c r="AB25" i="7" l="1"/>
  <c r="AB23" i="7"/>
  <c r="AB27" i="7"/>
  <c r="AB26" i="7"/>
  <c r="AB18" i="7"/>
  <c r="AB24" i="7"/>
  <c r="AB28" i="7" l="1"/>
  <c r="AB34" i="7" l="1"/>
  <c r="AB35" i="7" s="1"/>
  <c r="AB29" i="7"/>
  <c r="AB30" i="7" s="1"/>
  <c r="AB17" i="7" l="1"/>
  <c r="AB31" i="7"/>
  <c r="AC26" i="7" l="1"/>
  <c r="AC23" i="7"/>
  <c r="AC18" i="7"/>
  <c r="AC24" i="7"/>
  <c r="AC27" i="7"/>
  <c r="AC25" i="7"/>
  <c r="AC28" i="7" l="1"/>
  <c r="AC34" i="7" l="1"/>
  <c r="AC35" i="7" s="1"/>
  <c r="AC29" i="7"/>
  <c r="AC30" i="7" s="1"/>
  <c r="AC17" i="7" l="1"/>
  <c r="AC31" i="7"/>
  <c r="AD25" i="7" l="1"/>
  <c r="AD23" i="7"/>
  <c r="AD24" i="7"/>
  <c r="AD26" i="7"/>
  <c r="AD27" i="7"/>
  <c r="AD18" i="7"/>
  <c r="AD28" i="7" l="1"/>
  <c r="AD29" i="7" l="1"/>
  <c r="AD30" i="7" s="1"/>
  <c r="AD34" i="7"/>
  <c r="AD35" i="7" s="1"/>
  <c r="AD17" i="7" l="1"/>
  <c r="AD31" i="7"/>
  <c r="AE26" i="7" l="1"/>
  <c r="AE23" i="7"/>
  <c r="AE25" i="7"/>
  <c r="AE18" i="7"/>
  <c r="AE27" i="7"/>
  <c r="AE24" i="7"/>
  <c r="AE28" i="7" l="1"/>
  <c r="AE29" i="7" l="1"/>
  <c r="AE30" i="7" s="1"/>
  <c r="AE34" i="7"/>
  <c r="AE35" i="7" s="1"/>
  <c r="AE17" i="7" l="1"/>
  <c r="AE31" i="7"/>
  <c r="AF24" i="7" l="1"/>
  <c r="AF18" i="7"/>
  <c r="AF23" i="7"/>
  <c r="AF27" i="7"/>
  <c r="AF25" i="7"/>
  <c r="AF26" i="7"/>
  <c r="AF28" i="7" l="1"/>
  <c r="AF29" i="7" l="1"/>
  <c r="AF30" i="7" s="1"/>
  <c r="AF34" i="7"/>
  <c r="AF35" i="7" s="1"/>
  <c r="AF17" i="7" l="1"/>
  <c r="AF31" i="7"/>
  <c r="AG26" i="7" l="1"/>
  <c r="AG25" i="7"/>
  <c r="AG23" i="7"/>
  <c r="AG24" i="7"/>
  <c r="AG18" i="7"/>
  <c r="AG27" i="7"/>
  <c r="AG28" i="7" l="1"/>
  <c r="AG29" i="7" l="1"/>
  <c r="AG30" i="7" s="1"/>
  <c r="AG34" i="7"/>
  <c r="AG35" i="7" s="1"/>
  <c r="AG17" i="7" l="1"/>
  <c r="AG31" i="7"/>
  <c r="AH24" i="7" l="1"/>
  <c r="AH25" i="7"/>
  <c r="AH27" i="7"/>
  <c r="AH18" i="7"/>
  <c r="AH23" i="7"/>
  <c r="AH26" i="7"/>
  <c r="AH28" i="7" l="1"/>
  <c r="AH29" i="7" l="1"/>
  <c r="AH30" i="7" s="1"/>
  <c r="AH34" i="7"/>
  <c r="AH35" i="7" s="1"/>
  <c r="AH17" i="7" l="1"/>
  <c r="AH31" i="7"/>
  <c r="AI25" i="7" l="1"/>
  <c r="AI18" i="7"/>
  <c r="AI26" i="7"/>
  <c r="AI23" i="7"/>
  <c r="AI24" i="7"/>
  <c r="AI27" i="7"/>
  <c r="AI28" i="7" l="1"/>
  <c r="AI29" i="7" l="1"/>
  <c r="AI30" i="7" s="1"/>
  <c r="AI34" i="7"/>
  <c r="AI35" i="7" s="1"/>
  <c r="AI17" i="7" l="1"/>
  <c r="AI31" i="7"/>
  <c r="AJ23" i="7" l="1"/>
  <c r="AJ27" i="7"/>
  <c r="AJ26" i="7"/>
  <c r="AJ25" i="7"/>
  <c r="AJ24" i="7"/>
  <c r="AJ18" i="7"/>
  <c r="AJ28" i="7" l="1"/>
  <c r="AJ34" i="7" l="1"/>
  <c r="AJ35" i="7" s="1"/>
  <c r="AJ29" i="7"/>
  <c r="AJ30" i="7" s="1"/>
  <c r="AJ17" i="7" l="1"/>
  <c r="AJ31" i="7"/>
  <c r="AK25" i="7" l="1"/>
  <c r="AK18" i="7"/>
  <c r="AK24" i="7"/>
  <c r="AK27" i="7"/>
  <c r="AK23" i="7"/>
  <c r="AK26" i="7"/>
  <c r="AK28" i="7" l="1"/>
  <c r="AK29" i="7" l="1"/>
  <c r="AK30" i="7" s="1"/>
  <c r="AK34" i="7"/>
  <c r="AK35" i="7" s="1"/>
  <c r="AK17" i="7" l="1"/>
  <c r="AK31" i="7"/>
  <c r="AL26" i="7" l="1"/>
  <c r="AL27" i="7"/>
  <c r="AL23" i="7"/>
  <c r="AL24" i="7"/>
  <c r="AL25" i="7"/>
  <c r="AL18" i="7"/>
  <c r="AL28" i="7" l="1"/>
  <c r="AL29" i="7" l="1"/>
  <c r="AL30" i="7" s="1"/>
  <c r="AL34" i="7"/>
  <c r="AL35" i="7" s="1"/>
  <c r="AL17" i="7" l="1"/>
  <c r="AL31" i="7"/>
  <c r="AM24" i="7" l="1"/>
  <c r="AM25" i="7"/>
  <c r="AM23" i="7"/>
  <c r="AM18" i="7"/>
  <c r="AM27" i="7"/>
  <c r="AM26" i="7"/>
  <c r="AM28" i="7" l="1"/>
  <c r="AM29" i="7" l="1"/>
  <c r="AM30" i="7" s="1"/>
  <c r="AM34" i="7"/>
  <c r="AM35" i="7" s="1"/>
  <c r="AM17" i="7" l="1"/>
  <c r="AM31" i="7"/>
  <c r="AN26" i="7" l="1"/>
  <c r="AN23" i="7"/>
  <c r="AN25" i="7"/>
  <c r="AN27" i="7"/>
  <c r="AN18" i="7"/>
  <c r="AN24" i="7"/>
  <c r="AN28" i="7" l="1"/>
  <c r="AN29" i="7" l="1"/>
  <c r="AN30" i="7" s="1"/>
  <c r="AN34" i="7"/>
  <c r="AN35" i="7" s="1"/>
  <c r="AN17" i="7" l="1"/>
  <c r="AN31" i="7"/>
  <c r="AO27" i="7" l="1"/>
  <c r="AO18" i="7"/>
  <c r="AO26" i="7"/>
  <c r="AO23" i="7"/>
  <c r="AO24" i="7"/>
  <c r="AO25" i="7"/>
  <c r="AO28" i="7" l="1"/>
  <c r="AO34" i="7" l="1"/>
  <c r="AO35" i="7" s="1"/>
  <c r="AO29" i="7"/>
  <c r="AO30" i="7" s="1"/>
  <c r="AO17" i="7" l="1"/>
  <c r="AO31" i="7"/>
  <c r="AP23" i="7" l="1"/>
  <c r="AP25" i="7"/>
  <c r="AP18" i="7"/>
  <c r="AP24" i="7"/>
  <c r="AP27" i="7"/>
  <c r="AP26" i="7"/>
  <c r="AP28" i="7" l="1"/>
  <c r="AP29" i="7" l="1"/>
  <c r="AP30" i="7" s="1"/>
  <c r="AP34" i="7"/>
  <c r="AP35" i="7" s="1"/>
  <c r="AP17" i="7" l="1"/>
  <c r="AP31" i="7"/>
  <c r="AQ27" i="7" l="1"/>
  <c r="AQ18" i="7"/>
  <c r="AQ25" i="7"/>
  <c r="AQ23" i="7"/>
  <c r="AQ24" i="7"/>
  <c r="AQ26" i="7"/>
  <c r="AQ28" i="7" l="1"/>
  <c r="AQ29" i="7" l="1"/>
  <c r="AQ30" i="7" s="1"/>
  <c r="AQ34" i="7"/>
  <c r="AQ35" i="7" s="1"/>
  <c r="AQ17" i="7" l="1"/>
  <c r="AQ31" i="7"/>
  <c r="AR24" i="7" l="1"/>
  <c r="AR27" i="7"/>
  <c r="AR25" i="7"/>
  <c r="AR18" i="7"/>
  <c r="AR26" i="7"/>
  <c r="AR23" i="7"/>
  <c r="AR28" i="7" l="1"/>
  <c r="AR29" i="7" l="1"/>
  <c r="AR30" i="7" s="1"/>
  <c r="AR34" i="7"/>
  <c r="AR35" i="7" s="1"/>
  <c r="AR17" i="7" l="1"/>
  <c r="AR31" i="7"/>
  <c r="AS18" i="7" l="1"/>
  <c r="AS26" i="7"/>
  <c r="AS24" i="7"/>
  <c r="AS23" i="7"/>
  <c r="AS27" i="7"/>
  <c r="AS25" i="7"/>
  <c r="AS28" i="7" l="1"/>
  <c r="AS29" i="7" l="1"/>
  <c r="AS30" i="7" s="1"/>
  <c r="AS34" i="7"/>
  <c r="AS35" i="7" s="1"/>
  <c r="AS17" i="7" l="1"/>
  <c r="AS31" i="7"/>
  <c r="AT27" i="7" l="1"/>
  <c r="AT26" i="7"/>
  <c r="AT18" i="7"/>
  <c r="AT25" i="7"/>
  <c r="AT24" i="7"/>
  <c r="AT23" i="7"/>
  <c r="AT28" i="7" l="1"/>
  <c r="AT29" i="7" l="1"/>
  <c r="AT30" i="7" s="1"/>
  <c r="AT34" i="7"/>
  <c r="AT35" i="7" s="1"/>
  <c r="AT17" i="7" l="1"/>
  <c r="AT31" i="7"/>
  <c r="AU25" i="7" l="1"/>
  <c r="AU26" i="7"/>
  <c r="AU27" i="7"/>
  <c r="AU24" i="7"/>
  <c r="AU23" i="7"/>
  <c r="AU18" i="7"/>
  <c r="AU28" i="7" l="1"/>
  <c r="AU29" i="7" l="1"/>
  <c r="AU30" i="7" s="1"/>
  <c r="AU34" i="7"/>
  <c r="AU35" i="7" s="1"/>
  <c r="AU17" i="7" l="1"/>
  <c r="AU31" i="7"/>
  <c r="AV23" i="7" l="1"/>
  <c r="AV18" i="7"/>
  <c r="AV24" i="7"/>
  <c r="AV26" i="7"/>
  <c r="AV25" i="7"/>
  <c r="AV27" i="7"/>
  <c r="AV28" i="7" l="1"/>
  <c r="AV29" i="7" l="1"/>
  <c r="AV30" i="7" s="1"/>
  <c r="AV34" i="7"/>
  <c r="AV35" i="7" s="1"/>
  <c r="AV17" i="7" l="1"/>
  <c r="AV31" i="7"/>
  <c r="AW26" i="7" l="1"/>
  <c r="AW24" i="7"/>
  <c r="AW18" i="7"/>
  <c r="AW27" i="7"/>
  <c r="AW25" i="7"/>
  <c r="AW23" i="7"/>
  <c r="AW28" i="7" l="1"/>
  <c r="AW34" i="7" l="1"/>
  <c r="AW35" i="7" s="1"/>
  <c r="AW29" i="7"/>
  <c r="AW30" i="7" s="1"/>
  <c r="AW17" i="7" l="1"/>
  <c r="AW31" i="7"/>
  <c r="AX25" i="7" l="1"/>
  <c r="AX27" i="7"/>
  <c r="AX24" i="7"/>
  <c r="AX23" i="7"/>
  <c r="AX18" i="7"/>
  <c r="AX26" i="7"/>
  <c r="AX28" i="7" l="1"/>
  <c r="AX29" i="7" l="1"/>
  <c r="AX30" i="7" s="1"/>
  <c r="AX34" i="7"/>
  <c r="AX35" i="7" s="1"/>
  <c r="AX17" i="7" l="1"/>
  <c r="AX31" i="7"/>
  <c r="AY26" i="7" l="1"/>
  <c r="AY27" i="7"/>
  <c r="AY18" i="7"/>
  <c r="AY23" i="7"/>
  <c r="AY24" i="7"/>
  <c r="AY25" i="7"/>
  <c r="AY28" i="7" l="1"/>
  <c r="AY29" i="7" l="1"/>
  <c r="AY30" i="7" s="1"/>
  <c r="AY34" i="7"/>
  <c r="AY35" i="7" s="1"/>
  <c r="AY17" i="7" l="1"/>
  <c r="AY31" i="7"/>
  <c r="AZ24" i="7" l="1"/>
  <c r="AZ23" i="7"/>
  <c r="AZ27" i="7"/>
  <c r="AZ25" i="7"/>
  <c r="AZ26" i="7"/>
  <c r="AZ18" i="7"/>
  <c r="AZ28" i="7" l="1"/>
  <c r="AZ34" i="7" l="1"/>
  <c r="AZ35" i="7" s="1"/>
  <c r="AZ29" i="7"/>
  <c r="AZ30" i="7" s="1"/>
  <c r="AZ17" i="7" l="1"/>
  <c r="AZ31" i="7"/>
  <c r="BA18" i="7" l="1"/>
  <c r="BA23" i="7"/>
  <c r="BA27" i="7"/>
  <c r="BA25" i="7"/>
  <c r="BA26" i="7"/>
  <c r="BA24" i="7"/>
  <c r="BA28" i="7" l="1"/>
  <c r="BA29" i="7" l="1"/>
  <c r="BA30" i="7" s="1"/>
  <c r="BA34" i="7"/>
  <c r="BA35" i="7" s="1"/>
  <c r="BA17" i="7" l="1"/>
  <c r="BA31" i="7"/>
  <c r="BB26" i="7" l="1"/>
  <c r="BB24" i="7"/>
  <c r="BB23" i="7"/>
  <c r="BB18" i="7"/>
  <c r="BB25" i="7"/>
  <c r="BB27" i="7"/>
  <c r="BB28" i="7" l="1"/>
  <c r="BB29" i="7" l="1"/>
  <c r="BB30" i="7" s="1"/>
  <c r="BB34" i="7"/>
  <c r="BB35" i="7" s="1"/>
  <c r="BB17" i="7" l="1"/>
  <c r="BB31" i="7"/>
  <c r="BC27" i="7" l="1"/>
  <c r="BC25" i="7"/>
  <c r="BC26" i="7"/>
  <c r="BC18" i="7"/>
  <c r="BC23" i="7"/>
  <c r="BC24" i="7"/>
  <c r="BC28" i="7" l="1"/>
  <c r="BC29" i="7" l="1"/>
  <c r="BC30" i="7" s="1"/>
  <c r="BC34" i="7"/>
  <c r="BC35" i="7" s="1"/>
  <c r="BC17" i="7" l="1"/>
  <c r="BC31" i="7"/>
  <c r="BD18" i="7" l="1"/>
  <c r="BD24" i="7"/>
  <c r="BD23" i="7"/>
  <c r="BD26" i="7"/>
  <c r="BD25" i="7"/>
  <c r="BD27" i="7"/>
  <c r="BD28" i="7" l="1"/>
  <c r="BD29" i="7" l="1"/>
  <c r="BD30" i="7" s="1"/>
  <c r="BD34" i="7"/>
  <c r="BD35" i="7" s="1"/>
  <c r="BD17" i="7" l="1"/>
  <c r="BD31" i="7"/>
  <c r="BE27" i="7" l="1"/>
  <c r="BE24" i="7"/>
  <c r="BE26" i="7"/>
  <c r="BE23" i="7"/>
  <c r="BE18" i="7"/>
  <c r="BE25" i="7"/>
  <c r="BE28" i="7" l="1"/>
  <c r="BE29" i="7" l="1"/>
  <c r="BE30" i="7" s="1"/>
  <c r="BE34" i="7"/>
  <c r="BE35" i="7" s="1"/>
  <c r="BE17" i="7" l="1"/>
  <c r="BE31" i="7"/>
  <c r="BF25" i="7" l="1"/>
  <c r="BF26" i="7"/>
  <c r="BF27" i="7"/>
  <c r="BF18" i="7"/>
  <c r="BF24" i="7"/>
  <c r="BF23" i="7"/>
  <c r="BF28" i="7" l="1"/>
  <c r="BF29" i="7" l="1"/>
  <c r="BF30" i="7" s="1"/>
  <c r="BF34" i="7"/>
  <c r="BF35" i="7" s="1"/>
  <c r="BF17" i="7" l="1"/>
  <c r="BF31" i="7"/>
  <c r="BG24" i="7" l="1"/>
  <c r="BG25" i="7"/>
  <c r="BG18" i="7"/>
  <c r="BG27" i="7"/>
  <c r="BG26" i="7"/>
  <c r="BG23" i="7"/>
  <c r="BG28" i="7" l="1"/>
  <c r="BG29" i="7" l="1"/>
  <c r="BG30" i="7" s="1"/>
  <c r="BG34" i="7"/>
  <c r="BG35" i="7" s="1"/>
  <c r="BG17" i="7" l="1"/>
  <c r="BG31" i="7"/>
  <c r="BH23" i="7" l="1"/>
  <c r="BH26" i="7"/>
  <c r="BH27" i="7"/>
  <c r="BH18" i="7"/>
  <c r="BH25" i="7"/>
  <c r="BH24" i="7"/>
  <c r="BH28" i="7" l="1"/>
  <c r="BH29" i="7" l="1"/>
  <c r="BH30" i="7" s="1"/>
  <c r="BH34" i="7"/>
  <c r="BH35" i="7" s="1"/>
  <c r="BH17" i="7" l="1"/>
  <c r="BH31" i="7"/>
  <c r="BI27" i="7" l="1"/>
  <c r="BI23" i="7"/>
  <c r="BI24" i="7"/>
  <c r="BI25" i="7"/>
  <c r="BI18" i="7"/>
  <c r="BI26" i="7"/>
  <c r="BI28" i="7" l="1"/>
  <c r="BI29" i="7" l="1"/>
  <c r="BI30" i="7" s="1"/>
  <c r="BI34" i="7"/>
  <c r="BI35" i="7" s="1"/>
  <c r="BI17" i="7" l="1"/>
  <c r="BI31" i="7"/>
  <c r="BJ18" i="7" l="1"/>
  <c r="BJ26" i="7"/>
  <c r="BJ27" i="7"/>
  <c r="BJ25" i="7"/>
  <c r="BJ24" i="7"/>
  <c r="BJ23" i="7"/>
  <c r="BJ28" i="7" l="1"/>
  <c r="BJ34" i="7" l="1"/>
  <c r="BJ35" i="7" s="1"/>
  <c r="BJ29" i="7"/>
  <c r="BJ30" i="7" s="1"/>
  <c r="BJ17" i="7" l="1"/>
  <c r="BJ31" i="7"/>
  <c r="BK24" i="7" l="1"/>
  <c r="BK23" i="7"/>
  <c r="BK27" i="7"/>
  <c r="BK25" i="7"/>
  <c r="BK26" i="7"/>
  <c r="BK18" i="7"/>
  <c r="BK28" i="7" l="1"/>
  <c r="BK34" i="7" l="1"/>
  <c r="BK35" i="7" s="1"/>
  <c r="BK29" i="7"/>
  <c r="BK30" i="7" s="1"/>
  <c r="BK17" i="7" l="1"/>
  <c r="BK31" i="7"/>
  <c r="BL27" i="7" l="1"/>
  <c r="BL18" i="7"/>
  <c r="BL25" i="7"/>
  <c r="BL26" i="7"/>
  <c r="BL23" i="7"/>
  <c r="BL24" i="7"/>
  <c r="BL28" i="7" l="1"/>
  <c r="BL29" i="7" l="1"/>
  <c r="BL30" i="7" s="1"/>
  <c r="BL34" i="7"/>
  <c r="BL35" i="7" s="1"/>
  <c r="BL17" i="7" l="1"/>
  <c r="BL31" i="7"/>
  <c r="BM26" i="7" l="1"/>
  <c r="BM24" i="7"/>
  <c r="BM18" i="7"/>
  <c r="BM23" i="7"/>
  <c r="BM25" i="7"/>
  <c r="BM27" i="7"/>
  <c r="BM28" i="7" l="1"/>
  <c r="BM34" i="7" l="1"/>
  <c r="BM35" i="7" s="1"/>
  <c r="BM29" i="7"/>
  <c r="BM30" i="7" s="1"/>
  <c r="BM17" i="7" l="1"/>
  <c r="BM31" i="7"/>
  <c r="BN27" i="7" l="1"/>
  <c r="BN26" i="7"/>
  <c r="BN25" i="7"/>
  <c r="BN18" i="7"/>
  <c r="BN24" i="7"/>
  <c r="BN23" i="7"/>
  <c r="BN28" i="7" l="1"/>
  <c r="BN29" i="7" l="1"/>
  <c r="BN30" i="7" s="1"/>
  <c r="BN34" i="7"/>
  <c r="BN35" i="7" s="1"/>
  <c r="BN17" i="7" l="1"/>
  <c r="BN31" i="7"/>
  <c r="BO18" i="7" l="1"/>
  <c r="BO24" i="7"/>
  <c r="BO25" i="7"/>
  <c r="BO27" i="7"/>
  <c r="BO23" i="7"/>
  <c r="BO26" i="7"/>
  <c r="BO28" i="7" l="1"/>
  <c r="BO29" i="7" l="1"/>
  <c r="BO30" i="7" s="1"/>
  <c r="BO34" i="7"/>
  <c r="BO35" i="7" s="1"/>
  <c r="BO17" i="7" l="1"/>
  <c r="BO31" i="7"/>
  <c r="BP26" i="7" l="1"/>
  <c r="BP23" i="7"/>
  <c r="BP27" i="7"/>
  <c r="BP25" i="7"/>
  <c r="BP24" i="7"/>
  <c r="BP18" i="7"/>
  <c r="BP28" i="7" l="1"/>
  <c r="BP34" i="7" l="1"/>
  <c r="BP35" i="7" s="1"/>
  <c r="BP29" i="7"/>
  <c r="BP30" i="7" s="1"/>
  <c r="BP17" i="7" l="1"/>
  <c r="BP31" i="7"/>
  <c r="BQ25" i="7" l="1"/>
  <c r="BQ27" i="7"/>
  <c r="BQ24" i="7"/>
  <c r="BQ26" i="7"/>
  <c r="BQ23" i="7"/>
  <c r="BQ18" i="7"/>
  <c r="BQ28" i="7" l="1"/>
  <c r="BQ29" i="7" l="1"/>
  <c r="BQ30" i="7" s="1"/>
  <c r="BQ34" i="7"/>
  <c r="BQ35" i="7" s="1"/>
  <c r="BQ17" i="7" l="1"/>
  <c r="BQ31" i="7"/>
  <c r="BR18" i="7" l="1"/>
  <c r="BR27" i="7"/>
  <c r="BR23" i="7"/>
  <c r="BR24" i="7"/>
  <c r="BR25" i="7"/>
  <c r="BR26" i="7"/>
  <c r="BR28" i="7" l="1"/>
  <c r="BR29" i="7" l="1"/>
  <c r="BR30" i="7" s="1"/>
  <c r="BR34" i="7"/>
  <c r="BR35" i="7" s="1"/>
  <c r="BR17" i="7" l="1"/>
  <c r="BR31" i="7"/>
  <c r="BS25" i="7" l="1"/>
  <c r="BS23" i="7"/>
  <c r="BS24" i="7"/>
  <c r="BS27" i="7"/>
  <c r="BS18" i="7"/>
  <c r="BS26" i="7"/>
  <c r="BS28" i="7" l="1"/>
  <c r="BS29" i="7" l="1"/>
  <c r="BS30" i="7" s="1"/>
  <c r="BS34" i="7"/>
  <c r="BS35" i="7" s="1"/>
  <c r="BS17" i="7" l="1"/>
  <c r="BS31" i="7"/>
  <c r="BT26" i="7" l="1"/>
  <c r="BT18" i="7"/>
  <c r="BT27" i="7"/>
  <c r="BT24" i="7"/>
  <c r="BT23" i="7"/>
  <c r="BT25" i="7"/>
  <c r="BT28" i="7" l="1"/>
  <c r="BT29" i="7" l="1"/>
  <c r="BT30" i="7" s="1"/>
  <c r="BT34" i="7"/>
  <c r="BT35" i="7" s="1"/>
  <c r="BT17" i="7" l="1"/>
  <c r="BT31" i="7"/>
  <c r="BU25" i="7" l="1"/>
  <c r="BU27" i="7"/>
  <c r="BU26" i="7"/>
  <c r="BU18" i="7"/>
  <c r="BU24" i="7"/>
  <c r="BU23" i="7"/>
  <c r="BU28" i="7" l="1"/>
  <c r="BU29" i="7" l="1"/>
  <c r="BU30" i="7" s="1"/>
  <c r="BU34" i="7"/>
  <c r="BU35" i="7" s="1"/>
  <c r="BU17" i="7" l="1"/>
  <c r="BU31" i="7"/>
  <c r="BV27" i="7" l="1"/>
  <c r="BV23" i="7"/>
  <c r="BV18" i="7"/>
  <c r="BV26" i="7"/>
  <c r="BV25" i="7"/>
  <c r="BV24" i="7"/>
  <c r="BV28" i="7" l="1"/>
  <c r="BV29" i="7" l="1"/>
  <c r="BV30" i="7" s="1"/>
  <c r="BV34" i="7"/>
  <c r="BV35" i="7" s="1"/>
  <c r="BV17" i="7" l="1"/>
  <c r="BV31" i="7"/>
  <c r="BW18" i="7" l="1"/>
  <c r="BW24" i="7"/>
  <c r="BW25" i="7"/>
  <c r="BW26" i="7"/>
  <c r="BW23" i="7"/>
  <c r="BW27" i="7"/>
  <c r="BW28" i="7" l="1"/>
  <c r="BW29" i="7" l="1"/>
  <c r="BW30" i="7" s="1"/>
  <c r="BW34" i="7"/>
  <c r="BW35" i="7" s="1"/>
  <c r="BW17" i="7" l="1"/>
  <c r="BW31" i="7"/>
  <c r="BX25" i="7" l="1"/>
  <c r="BX18" i="7"/>
  <c r="BX27" i="7"/>
  <c r="BX23" i="7"/>
  <c r="BX26" i="7"/>
  <c r="BX24" i="7"/>
  <c r="BX28" i="7" l="1"/>
  <c r="BX29" i="7" l="1"/>
  <c r="BX30" i="7" s="1"/>
  <c r="BX34" i="7"/>
  <c r="BX35" i="7" s="1"/>
  <c r="BX17" i="7" l="1"/>
  <c r="BX31" i="7"/>
  <c r="BY24" i="7" l="1"/>
  <c r="BY26" i="7"/>
  <c r="BY23" i="7"/>
  <c r="BY27" i="7"/>
  <c r="BY18" i="7"/>
  <c r="BY25" i="7"/>
  <c r="BY28" i="7" l="1"/>
  <c r="BY29" i="7" l="1"/>
  <c r="BY30" i="7" s="1"/>
  <c r="BY34" i="7"/>
  <c r="BY35" i="7" s="1"/>
  <c r="BY17" i="7" l="1"/>
  <c r="BY31" i="7"/>
  <c r="BZ24" i="7" l="1"/>
  <c r="BZ25" i="7"/>
  <c r="BZ18" i="7"/>
  <c r="BZ27" i="7"/>
  <c r="BZ26" i="7"/>
  <c r="BZ23" i="7"/>
  <c r="BZ28" i="7" l="1"/>
  <c r="BZ29" i="7" l="1"/>
  <c r="BZ30" i="7" s="1"/>
  <c r="BZ34" i="7"/>
  <c r="BZ35" i="7" s="1"/>
  <c r="BZ17" i="7" l="1"/>
  <c r="BZ31" i="7"/>
  <c r="CA27" i="7" l="1"/>
  <c r="CA26" i="7"/>
  <c r="CA18" i="7"/>
  <c r="CA25" i="7"/>
  <c r="CA23" i="7"/>
  <c r="CA24" i="7"/>
  <c r="CA28" i="7" l="1"/>
  <c r="CA29" i="7" l="1"/>
  <c r="CA30" i="7" s="1"/>
  <c r="CA34" i="7"/>
  <c r="CA35" i="7" s="1"/>
  <c r="CA17" i="7" l="1"/>
  <c r="CA31" i="7"/>
  <c r="CB24" i="7" l="1"/>
  <c r="CB26" i="7"/>
  <c r="CB23" i="7"/>
  <c r="CB18" i="7"/>
  <c r="CB27" i="7"/>
  <c r="CB25" i="7"/>
  <c r="CB28" i="7" l="1"/>
  <c r="CB29" i="7" l="1"/>
  <c r="CB30" i="7" s="1"/>
  <c r="CB34" i="7"/>
  <c r="CB35" i="7" s="1"/>
  <c r="CB17" i="7" l="1"/>
  <c r="CB31" i="7"/>
  <c r="CC26" i="7" l="1"/>
  <c r="CC23" i="7"/>
  <c r="CC24" i="7"/>
  <c r="CC27" i="7"/>
  <c r="CC18" i="7"/>
  <c r="CC25" i="7"/>
  <c r="CC28" i="7" l="1"/>
  <c r="CC29" i="7" l="1"/>
  <c r="CC30" i="7" s="1"/>
  <c r="CC34" i="7"/>
  <c r="CC35" i="7" s="1"/>
  <c r="CC17" i="7" l="1"/>
  <c r="CC31" i="7"/>
  <c r="CD23" i="7" l="1"/>
  <c r="CD18" i="7"/>
  <c r="CD26" i="7"/>
  <c r="CD25" i="7"/>
  <c r="CD24" i="7"/>
  <c r="CD27" i="7"/>
  <c r="CD28" i="7" l="1"/>
  <c r="CD29" i="7" l="1"/>
  <c r="CD30" i="7" s="1"/>
  <c r="CD34" i="7"/>
  <c r="CD35" i="7" s="1"/>
  <c r="CD17" i="7" l="1"/>
  <c r="CD31" i="7"/>
  <c r="CE24" i="7" l="1"/>
  <c r="CE25" i="7"/>
  <c r="CE23" i="7"/>
  <c r="CE18" i="7"/>
  <c r="CE26" i="7"/>
  <c r="CE27" i="7"/>
  <c r="CE28" i="7" l="1"/>
  <c r="CE29" i="7" l="1"/>
  <c r="CE30" i="7" s="1"/>
  <c r="CE34" i="7"/>
  <c r="CE35" i="7" s="1"/>
  <c r="CE17" i="7" l="1"/>
  <c r="CE31" i="7"/>
  <c r="CF26" i="7" l="1"/>
  <c r="CF27" i="7"/>
  <c r="CF24" i="7"/>
  <c r="CF23" i="7"/>
  <c r="CF18" i="7"/>
  <c r="CF25" i="7"/>
  <c r="CF28" i="7" l="1"/>
  <c r="CF34" i="7" l="1"/>
  <c r="CF35" i="7" s="1"/>
  <c r="CF29" i="7"/>
  <c r="CF30" i="7" s="1"/>
  <c r="CF17" i="7" l="1"/>
  <c r="CF31" i="7"/>
  <c r="CG25" i="7" l="1"/>
  <c r="CG18" i="7"/>
  <c r="CG23" i="7"/>
  <c r="CG26" i="7"/>
  <c r="CG27" i="7"/>
  <c r="CG24" i="7"/>
  <c r="CG28" i="7" l="1"/>
  <c r="CG29" i="7" l="1"/>
  <c r="CG30" i="7" s="1"/>
  <c r="CG34" i="7"/>
  <c r="CG35" i="7" s="1"/>
  <c r="CG17" i="7" l="1"/>
  <c r="CG31" i="7"/>
  <c r="CH26" i="7" l="1"/>
  <c r="CH24" i="7"/>
  <c r="CH25" i="7"/>
  <c r="CH27" i="7"/>
  <c r="CH18" i="7"/>
  <c r="CH23" i="7"/>
  <c r="CH28" i="7" l="1"/>
  <c r="CH29" i="7" l="1"/>
  <c r="CH30" i="7" s="1"/>
  <c r="CH34" i="7"/>
  <c r="CH35" i="7" s="1"/>
  <c r="CH17" i="7" l="1"/>
  <c r="CH31" i="7"/>
  <c r="CI18" i="7" l="1"/>
  <c r="CI25" i="7"/>
  <c r="CI23" i="7"/>
  <c r="CI24" i="7"/>
  <c r="CI26" i="7"/>
  <c r="CI27" i="7"/>
  <c r="CI28" i="7" l="1"/>
  <c r="CI29" i="7" l="1"/>
  <c r="CI30" i="7" s="1"/>
  <c r="CI34" i="7"/>
  <c r="CI35" i="7" s="1"/>
  <c r="CI17" i="7" l="1"/>
  <c r="CI31" i="7"/>
  <c r="CJ27" i="7" l="1"/>
  <c r="CJ26" i="7"/>
  <c r="CJ23" i="7"/>
  <c r="CJ18" i="7"/>
  <c r="CJ24" i="7"/>
  <c r="CJ25" i="7"/>
  <c r="CJ28" i="7" l="1"/>
  <c r="CJ29" i="7" l="1"/>
  <c r="CJ30" i="7" s="1"/>
  <c r="CJ34" i="7"/>
  <c r="CJ35" i="7" s="1"/>
  <c r="CJ17" i="7" l="1"/>
  <c r="CJ31" i="7"/>
  <c r="CK23" i="7" l="1"/>
  <c r="CK18" i="7"/>
  <c r="CK27" i="7"/>
  <c r="CK26" i="7"/>
  <c r="CK25" i="7"/>
  <c r="CK24" i="7"/>
  <c r="CK28" i="7" l="1"/>
  <c r="CK29" i="7" l="1"/>
  <c r="CK30" i="7" s="1"/>
  <c r="CK34" i="7"/>
  <c r="CK35" i="7" s="1"/>
  <c r="CK17" i="7" l="1"/>
  <c r="CK31" i="7"/>
  <c r="CL27" i="7" l="1"/>
  <c r="CL26" i="7"/>
  <c r="CL23" i="7"/>
  <c r="CL25" i="7"/>
  <c r="CL24" i="7"/>
  <c r="CL18" i="7"/>
  <c r="CL28" i="7" l="1"/>
  <c r="CL29" i="7" l="1"/>
  <c r="CL30" i="7" s="1"/>
  <c r="CL34" i="7"/>
  <c r="CL35" i="7" s="1"/>
  <c r="CL17" i="7" l="1"/>
  <c r="CL31" i="7"/>
  <c r="CM25" i="7" l="1"/>
  <c r="CM18" i="7"/>
  <c r="CM27" i="7"/>
  <c r="CM23" i="7"/>
  <c r="CM26" i="7"/>
  <c r="CM24" i="7"/>
  <c r="CM28" i="7" l="1"/>
  <c r="CM29" i="7" l="1"/>
  <c r="CM30" i="7" s="1"/>
  <c r="CM34" i="7"/>
  <c r="CM35" i="7" s="1"/>
  <c r="CM17" i="7" l="1"/>
  <c r="CM31" i="7"/>
  <c r="CN24" i="7" l="1"/>
  <c r="CN26" i="7"/>
  <c r="CN23" i="7"/>
  <c r="CN27" i="7"/>
  <c r="CN25" i="7"/>
  <c r="CN18" i="7"/>
  <c r="CN28" i="7" l="1"/>
  <c r="CN29" i="7" l="1"/>
  <c r="CN30" i="7" s="1"/>
  <c r="CN34" i="7"/>
  <c r="CN35" i="7" s="1"/>
  <c r="CN17" i="7" l="1"/>
  <c r="CN31" i="7"/>
  <c r="CO25" i="7" l="1"/>
  <c r="CO18" i="7"/>
  <c r="CO27" i="7"/>
  <c r="CO23" i="7"/>
  <c r="CO26" i="7"/>
  <c r="CO24" i="7"/>
  <c r="CO28" i="7" l="1"/>
  <c r="CO29" i="7" l="1"/>
  <c r="CO30" i="7" s="1"/>
  <c r="CO34" i="7"/>
  <c r="CO35" i="7" s="1"/>
  <c r="CO17" i="7" l="1"/>
  <c r="CO31" i="7"/>
  <c r="CP24" i="7" l="1"/>
  <c r="CP23" i="7"/>
  <c r="CP18" i="7"/>
  <c r="CP26" i="7"/>
  <c r="CP27" i="7"/>
  <c r="CP25" i="7"/>
  <c r="CP28" i="7" l="1"/>
  <c r="CP29" i="7" s="1"/>
  <c r="CP30" i="7" s="1"/>
  <c r="CP17" i="7" l="1"/>
  <c r="CP31" i="7"/>
  <c r="CQ25" i="7" l="1"/>
  <c r="CQ27" i="7"/>
  <c r="CQ24" i="7"/>
  <c r="CQ18" i="7"/>
  <c r="CQ23" i="7"/>
  <c r="CQ26" i="7"/>
  <c r="CQ28" i="7" l="1"/>
  <c r="CQ29" i="7" s="1"/>
  <c r="CQ30" i="7" s="1"/>
  <c r="CQ17" i="7" l="1"/>
  <c r="CQ31" i="7"/>
  <c r="CR26" i="7" l="1"/>
  <c r="CR23" i="7"/>
  <c r="CR25" i="7"/>
  <c r="CR18" i="7"/>
  <c r="CR24" i="7"/>
  <c r="CR27" i="7"/>
  <c r="CR28" i="7" l="1"/>
  <c r="CR29" i="7" s="1"/>
  <c r="CR30" i="7" s="1"/>
  <c r="CR17" i="7" l="1"/>
  <c r="CR31" i="7"/>
  <c r="CS18" i="7" l="1"/>
  <c r="CS27" i="7"/>
  <c r="CS26" i="7"/>
  <c r="CS24" i="7"/>
  <c r="CS25" i="7"/>
  <c r="CS23" i="7"/>
  <c r="CS28" i="7" l="1"/>
  <c r="CS29" i="7" s="1"/>
  <c r="CS30" i="7" s="1"/>
  <c r="CS17" i="7" l="1"/>
  <c r="CS31" i="7"/>
  <c r="CT25" i="7" l="1"/>
  <c r="CT23" i="7"/>
  <c r="CT27" i="7"/>
  <c r="CT24" i="7"/>
  <c r="CT26" i="7"/>
  <c r="CT18" i="7"/>
  <c r="CT28" i="7" l="1"/>
  <c r="CT29" i="7" s="1"/>
  <c r="CT30" i="7" s="1"/>
  <c r="CT17" i="7" l="1"/>
  <c r="CT31" i="7"/>
  <c r="CU18" i="7" l="1"/>
  <c r="CU24" i="7"/>
  <c r="CU23" i="7"/>
  <c r="CU26" i="7"/>
  <c r="CU27" i="7"/>
  <c r="CU25" i="7"/>
  <c r="CU28" i="7" l="1"/>
  <c r="CU29" i="7" s="1"/>
  <c r="CU30" i="7" s="1"/>
  <c r="CU17" i="7" l="1"/>
  <c r="CU31" i="7"/>
  <c r="CV26" i="7" l="1"/>
  <c r="CV23" i="7"/>
  <c r="CV27" i="7"/>
  <c r="CV18" i="7"/>
  <c r="CV25" i="7"/>
  <c r="CV24" i="7"/>
  <c r="CV28" i="7" l="1"/>
  <c r="CV29" i="7" s="1"/>
  <c r="CV30" i="7" s="1"/>
  <c r="CV17" i="7" l="1"/>
  <c r="CV31" i="7"/>
  <c r="CW18" i="7" l="1"/>
  <c r="CW24" i="7"/>
  <c r="CW26" i="7"/>
  <c r="CW23" i="7"/>
  <c r="CW25" i="7"/>
  <c r="CW27" i="7"/>
  <c r="CW28" i="7" l="1"/>
  <c r="CW29" i="7" s="1"/>
  <c r="CW30" i="7" s="1"/>
  <c r="CW17" i="7" l="1"/>
  <c r="CW31" i="7"/>
  <c r="CX23" i="7" l="1"/>
  <c r="CX27" i="7"/>
  <c r="CX24" i="7"/>
  <c r="CX25" i="7"/>
  <c r="CX26" i="7"/>
  <c r="CX18" i="7"/>
  <c r="CX28" i="7" l="1"/>
  <c r="CX29" i="7" s="1"/>
  <c r="CX30" i="7" s="1"/>
  <c r="CX17" i="7" l="1"/>
  <c r="CX31" i="7"/>
  <c r="CY26" i="7" l="1"/>
  <c r="CY23" i="7"/>
  <c r="CY24" i="7"/>
  <c r="CY18" i="7"/>
  <c r="CY25" i="7"/>
  <c r="CY27" i="7"/>
  <c r="CY28" i="7" l="1"/>
  <c r="CY29" i="7" s="1"/>
  <c r="CY30" i="7" s="1"/>
  <c r="CY17" i="7" l="1"/>
  <c r="CY31" i="7"/>
  <c r="CZ27" i="7" l="1"/>
  <c r="CZ18" i="7"/>
  <c r="CZ23" i="7"/>
  <c r="CZ25" i="7"/>
  <c r="CZ24" i="7"/>
  <c r="CZ26" i="7"/>
  <c r="CZ28" i="7" l="1"/>
  <c r="CZ29" i="7" s="1"/>
  <c r="CZ30" i="7" s="1"/>
  <c r="CZ17" i="7" l="1"/>
  <c r="CZ31" i="7"/>
  <c r="DA25" i="7" l="1"/>
  <c r="DA27" i="7"/>
  <c r="DA26" i="7"/>
  <c r="DA24" i="7"/>
  <c r="DA23" i="7"/>
  <c r="DA18" i="7"/>
  <c r="DA28" i="7" l="1"/>
  <c r="DA29" i="7" s="1"/>
  <c r="DA30" i="7" s="1"/>
  <c r="DA17" i="7" l="1"/>
  <c r="DA31" i="7"/>
  <c r="DB27" i="7" l="1"/>
  <c r="DB23" i="7"/>
  <c r="DB18" i="7"/>
  <c r="DB26" i="7"/>
  <c r="DB25" i="7"/>
  <c r="DB24" i="7"/>
  <c r="DB28" i="7" l="1"/>
  <c r="DB29" i="7" s="1"/>
  <c r="DB30" i="7" s="1"/>
  <c r="DB17" i="7" l="1"/>
  <c r="DB31" i="7"/>
  <c r="DC18" i="7" l="1"/>
  <c r="DC24" i="7"/>
  <c r="DC27" i="7"/>
  <c r="DC25" i="7"/>
  <c r="DC26" i="7"/>
  <c r="DC23" i="7"/>
  <c r="DC28" i="7" l="1"/>
  <c r="DC29" i="7" s="1"/>
  <c r="DC30" i="7" s="1"/>
  <c r="DC17" i="7" l="1"/>
  <c r="DC31" i="7"/>
  <c r="DD23" i="7" l="1"/>
  <c r="DD27" i="7"/>
  <c r="DD26" i="7"/>
  <c r="DD25" i="7"/>
  <c r="DD24" i="7"/>
  <c r="DD18" i="7"/>
  <c r="DD28" i="7" l="1"/>
  <c r="DD29" i="7" s="1"/>
  <c r="DD30" i="7" s="1"/>
  <c r="DD17" i="7" l="1"/>
  <c r="DD31" i="7"/>
  <c r="DE24" i="7" l="1"/>
  <c r="DE26" i="7"/>
  <c r="DE18" i="7"/>
  <c r="DE23" i="7"/>
  <c r="DE25" i="7"/>
  <c r="DE27" i="7"/>
  <c r="DE28" i="7" l="1"/>
  <c r="DE29" i="7" s="1"/>
  <c r="DE30" i="7" s="1"/>
  <c r="DE17" i="7" l="1"/>
  <c r="DE31" i="7"/>
  <c r="DF18" i="7" l="1"/>
  <c r="DF27" i="7"/>
  <c r="DF23" i="7"/>
  <c r="DF24" i="7"/>
  <c r="DF25" i="7"/>
  <c r="DF26" i="7"/>
  <c r="DF28" i="7" l="1"/>
  <c r="DF29" i="7" s="1"/>
  <c r="DF30" i="7" s="1"/>
  <c r="DF17" i="7" l="1"/>
  <c r="DF31" i="7"/>
  <c r="DG26" i="7" l="1"/>
  <c r="DG25" i="7"/>
  <c r="DG27" i="7"/>
  <c r="DG24" i="7"/>
  <c r="DG23" i="7"/>
  <c r="DG18" i="7"/>
  <c r="DG28" i="7" l="1"/>
  <c r="DG29" i="7" s="1"/>
  <c r="DG30" i="7" s="1"/>
  <c r="DG17" i="7" l="1"/>
  <c r="DG31" i="7"/>
  <c r="DH18" i="7" l="1"/>
  <c r="DH23" i="7"/>
  <c r="DH26" i="7"/>
  <c r="DH24" i="7"/>
  <c r="DH25" i="7"/>
  <c r="DH27" i="7"/>
  <c r="DH28" i="7" l="1"/>
  <c r="DH29" i="7" s="1"/>
  <c r="DH30" i="7" s="1"/>
  <c r="DH17" i="7" l="1"/>
  <c r="DH31" i="7"/>
  <c r="DI25" i="7" l="1"/>
  <c r="DI26" i="7"/>
  <c r="DI18" i="7"/>
  <c r="DI23" i="7"/>
  <c r="DI27" i="7"/>
  <c r="DI24" i="7"/>
  <c r="DI28" i="7" l="1"/>
  <c r="DI29" i="7" s="1"/>
  <c r="DI30" i="7" s="1"/>
  <c r="DI17" i="7" l="1"/>
  <c r="DI31" i="7"/>
  <c r="DJ23" i="7" l="1"/>
  <c r="DJ24" i="7"/>
  <c r="DJ18" i="7"/>
  <c r="DJ25" i="7"/>
  <c r="DJ26" i="7"/>
  <c r="DJ27" i="7"/>
  <c r="DJ28" i="7" l="1"/>
  <c r="DJ29" i="7" s="1"/>
  <c r="DJ30" i="7" s="1"/>
  <c r="DJ17" i="7" l="1"/>
  <c r="DJ31" i="7"/>
  <c r="DK25" i="7" l="1"/>
  <c r="DK18" i="7"/>
  <c r="DK23" i="7"/>
  <c r="DK26" i="7"/>
  <c r="DK27" i="7"/>
  <c r="DK24" i="7"/>
  <c r="DK28" i="7" l="1"/>
  <c r="DK29" i="7" s="1"/>
  <c r="DK30" i="7" s="1"/>
  <c r="DK17" i="7" l="1"/>
  <c r="DK31" i="7"/>
  <c r="DL27" i="7" l="1"/>
  <c r="DL24" i="7"/>
  <c r="DL26" i="7"/>
  <c r="DL23" i="7"/>
  <c r="DL25" i="7"/>
  <c r="DL18" i="7"/>
  <c r="DL28" i="7" l="1"/>
  <c r="DL29" i="7" s="1"/>
  <c r="DL30" i="7" s="1"/>
  <c r="DL17" i="7" l="1"/>
  <c r="DL31" i="7"/>
  <c r="DM26" i="7" l="1"/>
  <c r="DM23" i="7"/>
  <c r="DM18" i="7"/>
  <c r="DM27" i="7"/>
  <c r="DM25" i="7"/>
  <c r="DM24" i="7"/>
  <c r="DM28" i="7" l="1"/>
  <c r="DM29" i="7" s="1"/>
  <c r="DM30" i="7" s="1"/>
  <c r="DM17" i="7" l="1"/>
  <c r="DM31" i="7"/>
  <c r="DN23" i="7" l="1"/>
  <c r="DN24" i="7"/>
  <c r="DN27" i="7"/>
  <c r="DN26" i="7"/>
  <c r="DN18" i="7"/>
  <c r="DN25" i="7"/>
  <c r="DN28" i="7" l="1"/>
  <c r="DN29" i="7" s="1"/>
  <c r="DN30" i="7" s="1"/>
  <c r="DN17" i="7" l="1"/>
  <c r="DN31" i="7"/>
  <c r="DO18" i="7" l="1"/>
  <c r="DO25" i="7"/>
  <c r="DO27" i="7"/>
  <c r="DO26" i="7"/>
  <c r="DO24" i="7"/>
  <c r="DO23" i="7"/>
  <c r="DO28" i="7" l="1"/>
  <c r="DO29" i="7" s="1"/>
  <c r="DO30" i="7" s="1"/>
  <c r="DO17" i="7" l="1"/>
  <c r="DO31" i="7"/>
  <c r="DP26" i="7" l="1"/>
  <c r="DP23" i="7"/>
  <c r="DP27" i="7"/>
  <c r="DP18" i="7"/>
  <c r="DP25" i="7"/>
  <c r="DP24" i="7"/>
  <c r="DP28" i="7" l="1"/>
  <c r="DP29" i="7" s="1"/>
  <c r="DP30" i="7" s="1"/>
  <c r="DP17" i="7" l="1"/>
  <c r="DP31" i="7"/>
  <c r="DQ24" i="7" l="1"/>
  <c r="DQ18" i="7"/>
  <c r="DQ25" i="7"/>
  <c r="DQ27" i="7"/>
  <c r="DQ23" i="7"/>
  <c r="DQ26" i="7"/>
  <c r="DQ28" i="7" l="1"/>
  <c r="DQ29" i="7" s="1"/>
  <c r="DQ30" i="7" s="1"/>
  <c r="DQ17" i="7" l="1"/>
  <c r="DQ31" i="7"/>
  <c r="DR26" i="7" l="1"/>
  <c r="DR23" i="7"/>
  <c r="DR25" i="7"/>
  <c r="DR27" i="7"/>
  <c r="DR18" i="7"/>
  <c r="DR24" i="7"/>
  <c r="DR28" i="7" l="1"/>
  <c r="DR29" i="7" s="1"/>
  <c r="DR30" i="7" s="1"/>
  <c r="DR17" i="7" l="1"/>
  <c r="DR31" i="7"/>
  <c r="DS27" i="7" l="1"/>
  <c r="DS25" i="7"/>
  <c r="DS26" i="7"/>
  <c r="DS24" i="7"/>
  <c r="DS18" i="7"/>
  <c r="DS23" i="7"/>
  <c r="DS28" i="7" l="1"/>
  <c r="DS29" i="7" s="1"/>
  <c r="DS30" i="7" s="1"/>
  <c r="DS17" i="7" l="1"/>
  <c r="DS31" i="7"/>
  <c r="DT18" i="7" l="1"/>
  <c r="DT24" i="7"/>
  <c r="DT23" i="7"/>
  <c r="DT26" i="7"/>
  <c r="DT25" i="7"/>
  <c r="DT27" i="7"/>
  <c r="DT28" i="7" l="1"/>
  <c r="DT29" i="7" s="1"/>
  <c r="DT30" i="7" s="1"/>
  <c r="DT17" i="7" l="1"/>
  <c r="DT31" i="7"/>
  <c r="DU26" i="7" l="1"/>
  <c r="DU27" i="7"/>
  <c r="DU23" i="7"/>
  <c r="DU18" i="7"/>
  <c r="DU25" i="7"/>
  <c r="DU24" i="7"/>
  <c r="DU28" i="7" l="1"/>
  <c r="DU29" i="7" s="1"/>
  <c r="DU30" i="7" s="1"/>
  <c r="DU17" i="7" l="1"/>
  <c r="DU31" i="7"/>
  <c r="DV25" i="7" l="1"/>
  <c r="DV27" i="7"/>
  <c r="DV18" i="7"/>
  <c r="DV23" i="7"/>
  <c r="DV24" i="7"/>
  <c r="DV26" i="7"/>
  <c r="DV28" i="7" l="1"/>
  <c r="DV29" i="7" s="1"/>
  <c r="DV30" i="7" s="1"/>
  <c r="DV17" i="7" l="1"/>
  <c r="DV31" i="7"/>
  <c r="DW18" i="7" l="1"/>
  <c r="DW23" i="7"/>
  <c r="DW26" i="7"/>
  <c r="DW24" i="7"/>
  <c r="DW27" i="7"/>
  <c r="DW25" i="7"/>
  <c r="DW28" i="7" l="1"/>
  <c r="DW29" i="7" s="1"/>
  <c r="DW30" i="7" s="1"/>
  <c r="DW17" i="7" l="1"/>
  <c r="DW31" i="7"/>
  <c r="DX27" i="7" l="1"/>
  <c r="DX23" i="7"/>
  <c r="DX25" i="7"/>
  <c r="DX18" i="7"/>
  <c r="DX26" i="7"/>
  <c r="DX24" i="7"/>
  <c r="DX28" i="7" l="1"/>
  <c r="DX29" i="7" s="1"/>
  <c r="DX30" i="7" s="1"/>
  <c r="DX17" i="7" l="1"/>
  <c r="DX31" i="7"/>
  <c r="DY25" i="7" l="1"/>
  <c r="DY24" i="7"/>
  <c r="DY26" i="7"/>
  <c r="DY18" i="7"/>
  <c r="DY23" i="7"/>
  <c r="DY27" i="7"/>
  <c r="DY28" i="7" l="1"/>
  <c r="DY29" i="7" s="1"/>
  <c r="DY30" i="7" s="1"/>
  <c r="DY17" i="7" l="1"/>
  <c r="DY31" i="7"/>
  <c r="DZ26" i="7" l="1"/>
  <c r="DZ27" i="7"/>
  <c r="DZ25" i="7"/>
  <c r="DZ18" i="7"/>
  <c r="DZ23" i="7"/>
  <c r="DZ24" i="7"/>
  <c r="DZ28" i="7" l="1"/>
  <c r="DZ29" i="7" s="1"/>
  <c r="DZ30" i="7" s="1"/>
  <c r="DZ17" i="7" l="1"/>
  <c r="DZ31" i="7"/>
  <c r="EA24" i="7" l="1"/>
  <c r="EA23" i="7"/>
  <c r="EA27" i="7"/>
  <c r="EA18" i="7"/>
  <c r="EA25" i="7"/>
  <c r="EA26" i="7"/>
  <c r="EA28" i="7" l="1"/>
  <c r="EA29" i="7" s="1"/>
  <c r="EA30" i="7" s="1"/>
  <c r="EA17" i="7" l="1"/>
  <c r="EA31" i="7"/>
  <c r="EB25" i="7" l="1"/>
  <c r="EB18" i="7"/>
  <c r="EB23" i="7"/>
  <c r="EB26" i="7"/>
  <c r="EB27" i="7"/>
  <c r="EB24" i="7"/>
  <c r="EB28" i="7" l="1"/>
  <c r="EB29" i="7" s="1"/>
  <c r="EB30" i="7" s="1"/>
  <c r="EB17" i="7" l="1"/>
  <c r="EB31" i="7"/>
  <c r="EC26" i="7" l="1"/>
  <c r="EC25" i="7"/>
  <c r="EC24" i="7"/>
  <c r="EC27" i="7"/>
  <c r="EC23" i="7"/>
  <c r="EC18" i="7"/>
  <c r="EC28" i="7" l="1"/>
  <c r="EC29" i="7" s="1"/>
  <c r="EC30" i="7" s="1"/>
  <c r="EC17" i="7" l="1"/>
  <c r="EC31" i="7"/>
  <c r="ED27" i="7" l="1"/>
  <c r="ED24" i="7"/>
  <c r="ED23" i="7"/>
  <c r="ED18" i="7"/>
  <c r="ED26" i="7"/>
  <c r="ED25" i="7"/>
  <c r="ED28" i="7" l="1"/>
  <c r="ED29" i="7" s="1"/>
  <c r="ED30" i="7" s="1"/>
  <c r="ED17" i="7" l="1"/>
  <c r="ED31" i="7"/>
  <c r="EE23" i="7" l="1"/>
  <c r="EE25" i="7"/>
  <c r="EE24" i="7"/>
  <c r="EE26" i="7"/>
  <c r="EE18" i="7"/>
  <c r="EE27" i="7"/>
  <c r="EE28" i="7" l="1"/>
  <c r="EE29" i="7" s="1"/>
  <c r="EE30" i="7" s="1"/>
  <c r="EE17" i="7" l="1"/>
  <c r="EE31" i="7"/>
  <c r="EF27" i="7" l="1"/>
  <c r="EF25" i="7"/>
  <c r="EF18" i="7"/>
  <c r="EF26" i="7"/>
  <c r="EF23" i="7"/>
  <c r="EF24" i="7"/>
  <c r="EF28" i="7" l="1"/>
  <c r="EF29" i="7" s="1"/>
  <c r="EF30" i="7" s="1"/>
  <c r="EF17" i="7" l="1"/>
  <c r="EF31" i="7"/>
  <c r="EG23" i="7" l="1"/>
  <c r="EG18" i="7"/>
  <c r="EG24" i="7"/>
  <c r="EG26" i="7"/>
  <c r="EG25" i="7"/>
  <c r="EG27" i="7"/>
  <c r="EG28" i="7" l="1"/>
  <c r="EG29" i="7" s="1"/>
  <c r="EG30" i="7" s="1"/>
  <c r="EG17" i="7" l="1"/>
  <c r="EG31" i="7"/>
  <c r="EH25" i="7" l="1"/>
  <c r="EH27" i="7"/>
  <c r="EH24" i="7"/>
  <c r="EH26" i="7"/>
  <c r="EH18" i="7"/>
  <c r="EH23" i="7"/>
  <c r="EH28" i="7" l="1"/>
  <c r="EH29" i="7" s="1"/>
  <c r="EH30" i="7" s="1"/>
  <c r="EH17" i="7" l="1"/>
  <c r="EH31" i="7"/>
  <c r="EI24" i="7" l="1"/>
  <c r="EI23" i="7"/>
  <c r="EI26" i="7"/>
  <c r="EI25" i="7"/>
  <c r="EI27" i="7"/>
  <c r="EI18" i="7"/>
  <c r="EI28" i="7" l="1"/>
  <c r="EI29" i="7" s="1"/>
  <c r="EI30" i="7" s="1"/>
  <c r="EI17" i="7" l="1"/>
  <c r="EI31" i="7"/>
  <c r="EJ25" i="7" l="1"/>
  <c r="EJ24" i="7"/>
  <c r="EJ23" i="7"/>
  <c r="EJ18" i="7"/>
  <c r="EJ27" i="7"/>
  <c r="EJ26" i="7"/>
  <c r="EJ28" i="7" l="1"/>
  <c r="EJ29" i="7" s="1"/>
  <c r="EJ30" i="7" s="1"/>
  <c r="EJ17" i="7" l="1"/>
  <c r="EJ31" i="7"/>
  <c r="EK27" i="7" l="1"/>
  <c r="EK26" i="7"/>
  <c r="EK18" i="7"/>
  <c r="EK25" i="7"/>
  <c r="EK23" i="7"/>
  <c r="EK24" i="7"/>
  <c r="EK28" i="7" l="1"/>
  <c r="EK29" i="7" s="1"/>
  <c r="EK30" i="7" s="1"/>
  <c r="EK17" i="7" l="1"/>
  <c r="EK31" i="7"/>
  <c r="EL26" i="7" l="1"/>
  <c r="EL24" i="7"/>
  <c r="EL25" i="7"/>
  <c r="EL27" i="7"/>
  <c r="EL18" i="7"/>
  <c r="EL23" i="7"/>
  <c r="EL28" i="7" l="1"/>
  <c r="EL29" i="7" s="1"/>
  <c r="EL30" i="7" s="1"/>
  <c r="EL17" i="7" l="1"/>
  <c r="EL31" i="7"/>
  <c r="EM27" i="7" l="1"/>
  <c r="EM23" i="7"/>
  <c r="EM18" i="7"/>
  <c r="EM24" i="7"/>
  <c r="EM25" i="7"/>
  <c r="EM26" i="7"/>
  <c r="EM28" i="7" l="1"/>
  <c r="EM29" i="7" s="1"/>
  <c r="EM30" i="7" s="1"/>
  <c r="EM17" i="7" l="1"/>
  <c r="EM31" i="7"/>
  <c r="EN26" i="7" l="1"/>
  <c r="EN25" i="7"/>
  <c r="EN23" i="7"/>
  <c r="EN24" i="7"/>
  <c r="EN18" i="7"/>
  <c r="EN27" i="7"/>
  <c r="EN28" i="7" l="1"/>
  <c r="EN29" i="7" s="1"/>
  <c r="EN30" i="7" s="1"/>
  <c r="EN17" i="7" l="1"/>
  <c r="EN31" i="7"/>
  <c r="EO24" i="7" l="1"/>
  <c r="EO27" i="7"/>
  <c r="EO23" i="7"/>
  <c r="EO25" i="7"/>
  <c r="EO18" i="7"/>
  <c r="EO26" i="7"/>
  <c r="EO28" i="7" l="1"/>
  <c r="EO29" i="7" s="1"/>
  <c r="EO30" i="7" s="1"/>
  <c r="EO17" i="7" l="1"/>
  <c r="EO31" i="7"/>
  <c r="EP23" i="7" l="1"/>
  <c r="EP26" i="7"/>
  <c r="EP25" i="7"/>
  <c r="EP24" i="7"/>
  <c r="EP27" i="7"/>
  <c r="EP18" i="7"/>
  <c r="EP28" i="7" l="1"/>
  <c r="EP29" i="7" s="1"/>
  <c r="EP30" i="7" s="1"/>
  <c r="EP17" i="7" l="1"/>
  <c r="EP31" i="7"/>
  <c r="EQ24" i="7" l="1"/>
  <c r="EQ25" i="7"/>
  <c r="EQ23" i="7"/>
  <c r="EQ18" i="7"/>
  <c r="EQ26" i="7"/>
  <c r="EQ27" i="7"/>
  <c r="EQ28" i="7" l="1"/>
  <c r="EQ29" i="7" s="1"/>
  <c r="EQ30" i="7" s="1"/>
  <c r="EQ17" i="7" l="1"/>
  <c r="EQ31" i="7"/>
  <c r="ER18" i="7" l="1"/>
  <c r="ER26" i="7"/>
  <c r="ER27" i="7"/>
  <c r="ER23" i="7"/>
  <c r="ER24" i="7"/>
  <c r="ER25" i="7"/>
  <c r="ER28" i="7" l="1"/>
  <c r="ER29" i="7" s="1"/>
  <c r="ER30" i="7" s="1"/>
  <c r="ER17" i="7" l="1"/>
  <c r="ER31" i="7"/>
  <c r="ES25" i="7" l="1"/>
  <c r="ES27" i="7"/>
  <c r="ES18" i="7"/>
  <c r="ES23" i="7"/>
  <c r="ES24" i="7"/>
  <c r="ES26" i="7"/>
  <c r="ES28" i="7" l="1"/>
  <c r="ES29" i="7" s="1"/>
  <c r="ES30" i="7" s="1"/>
  <c r="ES17" i="7" l="1"/>
  <c r="ES31" i="7"/>
  <c r="ET26" i="7" l="1"/>
  <c r="ET23" i="7"/>
  <c r="ET18" i="7"/>
  <c r="ET25" i="7"/>
  <c r="ET24" i="7"/>
  <c r="ET27" i="7"/>
  <c r="ET28" i="7" l="1"/>
  <c r="ET29" i="7" s="1"/>
  <c r="ET30" i="7" s="1"/>
  <c r="ET17" i="7" l="1"/>
  <c r="ET31" i="7"/>
  <c r="EU24" i="7" l="1"/>
  <c r="EU26" i="7"/>
  <c r="EU25" i="7"/>
  <c r="EU18" i="7"/>
  <c r="EU23" i="7"/>
  <c r="EU27" i="7"/>
  <c r="EU28" i="7" l="1"/>
  <c r="EU29" i="7" s="1"/>
  <c r="EU30" i="7" s="1"/>
  <c r="EU17" i="7" l="1"/>
  <c r="EU31" i="7"/>
  <c r="EV26" i="7" l="1"/>
  <c r="EV25" i="7"/>
  <c r="EV27" i="7"/>
  <c r="EV18" i="7"/>
  <c r="EV23" i="7"/>
  <c r="EV24" i="7"/>
  <c r="EV28" i="7" l="1"/>
  <c r="EV29" i="7" s="1"/>
  <c r="EV30" i="7" s="1"/>
  <c r="EV17" i="7" l="1"/>
  <c r="EV31" i="7"/>
  <c r="EW18" i="7" l="1"/>
  <c r="EW25" i="7"/>
  <c r="EW24" i="7"/>
  <c r="EW23" i="7"/>
  <c r="EW27" i="7"/>
  <c r="EW26" i="7"/>
  <c r="EW28" i="7" l="1"/>
  <c r="EW29" i="7" s="1"/>
  <c r="EW30" i="7" s="1"/>
  <c r="EW17" i="7" l="1"/>
  <c r="EW31" i="7"/>
  <c r="EX23" i="7" l="1"/>
  <c r="EX26" i="7"/>
  <c r="EX24" i="7"/>
  <c r="EX18" i="7"/>
  <c r="EX27" i="7"/>
  <c r="EX25" i="7"/>
  <c r="EX28" i="7" l="1"/>
  <c r="EX29" i="7" s="1"/>
  <c r="EX30" i="7" s="1"/>
  <c r="EX17" i="7" l="1"/>
  <c r="EX31" i="7"/>
  <c r="EY25" i="7" l="1"/>
  <c r="EY24" i="7"/>
  <c r="EY23" i="7"/>
  <c r="EY27" i="7"/>
  <c r="EY26" i="7"/>
  <c r="EY18" i="7"/>
  <c r="EY28" i="7" l="1"/>
  <c r="EY29" i="7" s="1"/>
  <c r="EY30" i="7" s="1"/>
  <c r="EY17" i="7" l="1"/>
  <c r="EY31" i="7"/>
  <c r="EZ27" i="7" l="1"/>
  <c r="EZ24" i="7"/>
  <c r="EZ23" i="7"/>
  <c r="EZ25" i="7"/>
  <c r="EZ18" i="7"/>
  <c r="EZ26" i="7"/>
  <c r="EZ28" i="7" l="1"/>
  <c r="EZ29" i="7" s="1"/>
  <c r="EZ30" i="7" s="1"/>
  <c r="EZ17" i="7" l="1"/>
  <c r="EZ31" i="7"/>
  <c r="FA26" i="7" l="1"/>
  <c r="FA18" i="7"/>
  <c r="FA27" i="7"/>
  <c r="FA25" i="7"/>
  <c r="FA23" i="7"/>
  <c r="FA24" i="7"/>
  <c r="FA28" i="7" l="1"/>
  <c r="FA29" i="7" s="1"/>
  <c r="FA30" i="7" s="1"/>
  <c r="FA17" i="7" l="1"/>
  <c r="FA31" i="7"/>
  <c r="FB25" i="7" l="1"/>
  <c r="FB27" i="7"/>
  <c r="FB18" i="7"/>
  <c r="FB24" i="7"/>
  <c r="FB23" i="7"/>
  <c r="FB26" i="7"/>
  <c r="FB28" i="7" l="1"/>
  <c r="FB29" i="7" s="1"/>
  <c r="FB30" i="7" s="1"/>
  <c r="FB17" i="7" l="1"/>
  <c r="FB31" i="7"/>
  <c r="FC18" i="7" l="1"/>
  <c r="FC24" i="7"/>
  <c r="FC26" i="7"/>
  <c r="FC25" i="7"/>
  <c r="FC23" i="7"/>
  <c r="FC27" i="7"/>
  <c r="FC28" i="7" l="1"/>
  <c r="FC29" i="7" s="1"/>
  <c r="FC30" i="7" s="1"/>
  <c r="FC17" i="7" l="1"/>
  <c r="FC31" i="7"/>
  <c r="FD23" i="7" l="1"/>
  <c r="FD26" i="7"/>
  <c r="FD18" i="7"/>
  <c r="FD25" i="7"/>
  <c r="FD24" i="7"/>
  <c r="FD27" i="7"/>
  <c r="FD28" i="7" l="1"/>
  <c r="FD29" i="7" s="1"/>
  <c r="FD30" i="7" s="1"/>
  <c r="FD17" i="7" l="1"/>
  <c r="FD31" i="7"/>
  <c r="FE25" i="7" l="1"/>
  <c r="FE24" i="7"/>
  <c r="FE23" i="7"/>
  <c r="FE27" i="7"/>
  <c r="FE18" i="7"/>
  <c r="FE26" i="7"/>
  <c r="FE28" i="7" l="1"/>
  <c r="FE29" i="7" s="1"/>
  <c r="FE30" i="7" s="1"/>
  <c r="FE17" i="7" l="1"/>
  <c r="FE31" i="7"/>
  <c r="FF24" i="7" l="1"/>
  <c r="FF18" i="7"/>
  <c r="FF23" i="7"/>
  <c r="FF25" i="7"/>
  <c r="FF26" i="7"/>
  <c r="FF27" i="7"/>
  <c r="FF28" i="7" l="1"/>
  <c r="FF29" i="7" s="1"/>
  <c r="FF30" i="7" s="1"/>
  <c r="FF17" i="7" l="1"/>
  <c r="FF31" i="7"/>
  <c r="FG26" i="7" l="1"/>
  <c r="FG27" i="7"/>
  <c r="FG24" i="7"/>
  <c r="FG18" i="7"/>
  <c r="FG25" i="7"/>
  <c r="FG23" i="7"/>
  <c r="FG28" i="7" l="1"/>
  <c r="FG29" i="7" s="1"/>
  <c r="FG30" i="7" s="1"/>
  <c r="FG17" i="7" l="1"/>
  <c r="FG31" i="7"/>
  <c r="FH18" i="7" l="1"/>
  <c r="FH23" i="7"/>
  <c r="FH26" i="7"/>
  <c r="FH25" i="7"/>
  <c r="FH24" i="7"/>
  <c r="FH27" i="7"/>
  <c r="FH28" i="7" l="1"/>
  <c r="FH29" i="7" s="1"/>
  <c r="FH30" i="7" s="1"/>
  <c r="FH17" i="7" l="1"/>
  <c r="FH31" i="7"/>
  <c r="FI26" i="7" l="1"/>
  <c r="FI18" i="7"/>
  <c r="FI27" i="7"/>
  <c r="FI24" i="7"/>
  <c r="FI23" i="7"/>
  <c r="FI25" i="7"/>
  <c r="FI28" i="7" l="1"/>
  <c r="FI29" i="7" s="1"/>
  <c r="FI30" i="7" s="1"/>
  <c r="FI17" i="7" l="1"/>
  <c r="FI31" i="7"/>
  <c r="FJ23" i="7" l="1"/>
  <c r="FJ25" i="7"/>
  <c r="FJ27" i="7"/>
  <c r="FJ18" i="7"/>
  <c r="FJ24" i="7"/>
  <c r="FJ26" i="7"/>
  <c r="FJ28" i="7" l="1"/>
  <c r="FJ29" i="7" s="1"/>
  <c r="FJ30" i="7" s="1"/>
  <c r="FJ17" i="7" l="1"/>
  <c r="FJ31" i="7"/>
  <c r="FK27" i="7" l="1"/>
  <c r="FK26" i="7"/>
  <c r="FK24" i="7"/>
  <c r="FK18" i="7"/>
  <c r="FK25" i="7"/>
  <c r="FK23" i="7"/>
  <c r="FK28" i="7" l="1"/>
  <c r="FK29" i="7" s="1"/>
  <c r="FK30" i="7" s="1"/>
  <c r="FK17" i="7" l="1"/>
  <c r="FK31" i="7"/>
  <c r="FL26" i="7" l="1"/>
  <c r="FL23" i="7"/>
  <c r="FL25" i="7"/>
  <c r="FL18" i="7"/>
  <c r="FL27" i="7"/>
  <c r="FL24" i="7"/>
  <c r="FL28" i="7" l="1"/>
  <c r="FL29" i="7" s="1"/>
  <c r="FL30" i="7" s="1"/>
  <c r="FL17" i="7" l="1"/>
  <c r="FL31" i="7"/>
  <c r="FM24" i="7" l="1"/>
  <c r="FM27" i="7"/>
  <c r="FM18" i="7"/>
  <c r="FM23" i="7"/>
  <c r="FM25" i="7"/>
  <c r="FM26" i="7"/>
  <c r="FM28" i="7" l="1"/>
  <c r="FM29" i="7" s="1"/>
  <c r="FM30" i="7" s="1"/>
  <c r="FM17" i="7" l="1"/>
  <c r="FM31" i="7"/>
  <c r="FN26" i="7" l="1"/>
  <c r="FN23" i="7"/>
  <c r="FN25" i="7"/>
  <c r="FN18" i="7"/>
  <c r="FN27" i="7"/>
  <c r="FN24" i="7"/>
  <c r="FN28" i="7" l="1"/>
  <c r="FN29" i="7" s="1"/>
  <c r="FN30" i="7" s="1"/>
  <c r="FN17" i="7" l="1"/>
  <c r="FN31" i="7"/>
  <c r="FO18" i="7" l="1"/>
  <c r="FO27" i="7"/>
  <c r="FO26" i="7"/>
  <c r="FO24" i="7"/>
  <c r="FO25" i="7"/>
  <c r="FO23" i="7"/>
  <c r="FO28" i="7" l="1"/>
  <c r="FO29" i="7" s="1"/>
  <c r="FO30" i="7" s="1"/>
  <c r="FO17" i="7" l="1"/>
  <c r="FO31" i="7"/>
  <c r="FP25" i="7" l="1"/>
  <c r="FP26" i="7"/>
  <c r="FP18" i="7"/>
  <c r="FP24" i="7"/>
  <c r="FP27" i="7"/>
  <c r="FP23" i="7"/>
  <c r="FP28" i="7" l="1"/>
  <c r="FP29" i="7" s="1"/>
  <c r="FP30" i="7" s="1"/>
  <c r="FP17" i="7" l="1"/>
  <c r="FP31" i="7"/>
  <c r="FQ24" i="7" l="1"/>
  <c r="FQ23" i="7"/>
  <c r="FQ18" i="7"/>
  <c r="FQ25" i="7"/>
  <c r="FQ26" i="7"/>
  <c r="FQ27" i="7"/>
  <c r="FQ28" i="7" l="1"/>
  <c r="FQ29" i="7" s="1"/>
  <c r="FQ30" i="7" s="1"/>
  <c r="FQ17" i="7" l="1"/>
  <c r="FQ31" i="7"/>
  <c r="FR25" i="7" l="1"/>
  <c r="FR27" i="7"/>
  <c r="FR26" i="7"/>
  <c r="FR23" i="7"/>
  <c r="FR18" i="7"/>
  <c r="FR24" i="7"/>
  <c r="FR28" i="7" l="1"/>
  <c r="FR29" i="7" s="1"/>
  <c r="FR30" i="7" s="1"/>
  <c r="FR17" i="7" l="1"/>
  <c r="FR31" i="7"/>
  <c r="FS26" i="7" l="1"/>
  <c r="FS23" i="7"/>
  <c r="FS25" i="7"/>
  <c r="FS24" i="7"/>
  <c r="FS18" i="7"/>
  <c r="FS27" i="7"/>
  <c r="FS28" i="7" l="1"/>
  <c r="FS29" i="7" s="1"/>
  <c r="FS30" i="7" s="1"/>
  <c r="FS17" i="7" l="1"/>
  <c r="FS31" i="7"/>
  <c r="FT24" i="7" l="1"/>
  <c r="FT18" i="7"/>
  <c r="FT26" i="7"/>
  <c r="FT23" i="7"/>
  <c r="FT27" i="7"/>
  <c r="FT25" i="7"/>
  <c r="FT28" i="7" l="1"/>
  <c r="FT29" i="7" s="1"/>
  <c r="FT30" i="7" s="1"/>
  <c r="FT17" i="7" l="1"/>
  <c r="FT31" i="7"/>
  <c r="FU23" i="7" l="1"/>
  <c r="FU25" i="7"/>
  <c r="FU26" i="7"/>
  <c r="FU24" i="7"/>
  <c r="FU18" i="7"/>
  <c r="FU27" i="7"/>
  <c r="FU28" i="7" l="1"/>
  <c r="FU29" i="7" s="1"/>
  <c r="FU30" i="7" s="1"/>
  <c r="FU17" i="7" l="1"/>
  <c r="FU31" i="7"/>
  <c r="FV25" i="7" l="1"/>
  <c r="FV18" i="7"/>
  <c r="FV26" i="7"/>
  <c r="FV27" i="7"/>
  <c r="FV23" i="7"/>
  <c r="FV24" i="7"/>
  <c r="FV28" i="7" l="1"/>
  <c r="FV29" i="7" s="1"/>
  <c r="FV30" i="7" s="1"/>
  <c r="FV17" i="7" l="1"/>
  <c r="FV31" i="7"/>
  <c r="FW24" i="7" l="1"/>
  <c r="FW23" i="7"/>
  <c r="FW26" i="7"/>
  <c r="FW25" i="7"/>
  <c r="FW18" i="7"/>
  <c r="FW27" i="7"/>
  <c r="FW28" i="7" l="1"/>
  <c r="FW29" i="7" s="1"/>
  <c r="FW30" i="7" s="1"/>
  <c r="FW17" i="7" l="1"/>
  <c r="FW31" i="7"/>
  <c r="FX27" i="7" l="1"/>
  <c r="FX23" i="7"/>
  <c r="FX25" i="7"/>
  <c r="FX26" i="7"/>
  <c r="FX18" i="7"/>
  <c r="FX24" i="7"/>
  <c r="FX28" i="7" l="1"/>
  <c r="FX29" i="7" s="1"/>
  <c r="FX30" i="7" s="1"/>
  <c r="FX17" i="7" l="1"/>
  <c r="FX31" i="7"/>
  <c r="FY26" i="7" l="1"/>
  <c r="FY25" i="7"/>
  <c r="FY18" i="7"/>
  <c r="FY27" i="7"/>
  <c r="FY24" i="7"/>
  <c r="FY23" i="7"/>
  <c r="FY28" i="7" l="1"/>
  <c r="FY29" i="7" s="1"/>
  <c r="FY30" i="7" s="1"/>
  <c r="FY17" i="7" l="1"/>
  <c r="FY31" i="7"/>
  <c r="FZ23" i="7" l="1"/>
  <c r="FZ27" i="7"/>
  <c r="FZ18" i="7"/>
  <c r="FZ26" i="7"/>
  <c r="FZ24" i="7"/>
  <c r="FZ25" i="7"/>
  <c r="FZ28" i="7" l="1"/>
  <c r="FZ29" i="7" s="1"/>
  <c r="FZ30" i="7" s="1"/>
  <c r="FZ17" i="7" l="1"/>
  <c r="FZ31" i="7"/>
  <c r="GA25" i="7" l="1"/>
  <c r="GA18" i="7"/>
  <c r="GA23" i="7"/>
  <c r="GA26" i="7"/>
  <c r="GA24" i="7"/>
  <c r="GA27" i="7"/>
  <c r="GA28" i="7" l="1"/>
  <c r="GA29" i="7" s="1"/>
  <c r="GA30" i="7" s="1"/>
  <c r="GA17" i="7" l="1"/>
  <c r="GA31" i="7"/>
  <c r="GB26" i="7" l="1"/>
  <c r="GB25" i="7"/>
  <c r="GB27" i="7"/>
  <c r="GB24" i="7"/>
  <c r="GB23" i="7"/>
  <c r="GB18" i="7"/>
  <c r="GB28" i="7" l="1"/>
  <c r="GB29" i="7" s="1"/>
  <c r="GB30" i="7" s="1"/>
  <c r="GB17" i="7" l="1"/>
  <c r="GB31" i="7"/>
  <c r="GC24" i="7" l="1"/>
  <c r="GC18" i="7"/>
  <c r="GC27" i="7"/>
  <c r="GC26" i="7"/>
  <c r="GC23" i="7"/>
  <c r="GC25" i="7"/>
  <c r="GC28" i="7" l="1"/>
  <c r="GC29" i="7" s="1"/>
  <c r="GC30" i="7" s="1"/>
  <c r="GC17" i="7" l="1"/>
  <c r="GC31" i="7"/>
  <c r="GD26" i="7" l="1"/>
  <c r="GD23" i="7"/>
  <c r="GD24" i="7"/>
  <c r="GD25" i="7"/>
  <c r="GD27" i="7"/>
  <c r="GD18" i="7"/>
  <c r="GD28" i="7" l="1"/>
  <c r="GD29" i="7" s="1"/>
  <c r="GD30" i="7" s="1"/>
  <c r="GD17" i="7" l="1"/>
  <c r="GD31" i="7"/>
  <c r="GE18" i="7" l="1"/>
  <c r="GE25" i="7"/>
  <c r="GE23" i="7"/>
  <c r="GE27" i="7"/>
  <c r="GE24" i="7"/>
  <c r="GE26" i="7"/>
  <c r="GE28" i="7" l="1"/>
  <c r="GE29" i="7" s="1"/>
  <c r="GE30" i="7" s="1"/>
  <c r="GE17" i="7" l="1"/>
  <c r="GE31" i="7"/>
  <c r="GF27" i="7" l="1"/>
  <c r="GF26" i="7"/>
  <c r="GF24" i="7"/>
  <c r="GF23" i="7"/>
  <c r="GF18" i="7"/>
  <c r="GF25" i="7"/>
  <c r="GF28" i="7" l="1"/>
  <c r="GF29" i="7" s="1"/>
  <c r="GF30" i="7" s="1"/>
  <c r="GF17" i="7" l="1"/>
  <c r="GF31" i="7"/>
  <c r="GG18" i="7" l="1"/>
  <c r="GG25" i="7"/>
  <c r="GG24" i="7"/>
  <c r="GG27" i="7"/>
  <c r="GG23" i="7"/>
  <c r="GG26" i="7"/>
  <c r="GG28" i="7" l="1"/>
  <c r="GG29" i="7" s="1"/>
  <c r="GG30" i="7" s="1"/>
  <c r="GG17" i="7" l="1"/>
  <c r="GG31" i="7"/>
  <c r="GH27" i="7" l="1"/>
  <c r="GH24" i="7"/>
  <c r="GH18" i="7"/>
  <c r="GH23" i="7"/>
  <c r="GH25" i="7"/>
  <c r="GH26" i="7"/>
  <c r="GH28" i="7" l="1"/>
  <c r="GH29" i="7" s="1"/>
  <c r="GH30" i="7" s="1"/>
  <c r="GH17" i="7" l="1"/>
  <c r="GH31" i="7"/>
  <c r="GI23" i="7" l="1"/>
  <c r="GI26" i="7"/>
  <c r="GI24" i="7"/>
  <c r="GI25" i="7"/>
  <c r="GI18" i="7"/>
  <c r="GI27" i="7"/>
  <c r="GI28" i="7" l="1"/>
  <c r="GI29" i="7" s="1"/>
  <c r="GI30" i="7" s="1"/>
  <c r="GI17" i="7" l="1"/>
  <c r="GI31" i="7"/>
  <c r="GJ18" i="7" l="1"/>
  <c r="GJ24" i="7"/>
  <c r="GJ23" i="7"/>
  <c r="GJ27" i="7"/>
  <c r="GJ25" i="7"/>
  <c r="GJ26" i="7"/>
  <c r="GJ28" i="7" l="1"/>
  <c r="GJ29" i="7" s="1"/>
  <c r="GJ30" i="7" s="1"/>
  <c r="GJ17" i="7" l="1"/>
  <c r="GJ31" i="7"/>
  <c r="GK25" i="7" l="1"/>
  <c r="GK26" i="7"/>
  <c r="GK27" i="7"/>
  <c r="GK23" i="7"/>
  <c r="GK24" i="7"/>
  <c r="GK18" i="7"/>
  <c r="GK28" i="7" l="1"/>
  <c r="GK29" i="7" s="1"/>
  <c r="GK30" i="7" s="1"/>
  <c r="GK17" i="7" l="1"/>
  <c r="GK31" i="7"/>
  <c r="GL26" i="7" l="1"/>
  <c r="GL24" i="7"/>
  <c r="GL25" i="7"/>
  <c r="GL18" i="7"/>
  <c r="GL27" i="7"/>
  <c r="GL23" i="7"/>
  <c r="GL28" i="7" l="1"/>
  <c r="GL29" i="7" s="1"/>
  <c r="GL30" i="7" s="1"/>
  <c r="GL17" i="7" l="1"/>
  <c r="GL31" i="7"/>
  <c r="GM25" i="7" l="1"/>
  <c r="GM18" i="7"/>
  <c r="GM27" i="7"/>
  <c r="GM26" i="7"/>
  <c r="GM23" i="7"/>
  <c r="GM24" i="7"/>
  <c r="GM28" i="7" l="1"/>
  <c r="GM29" i="7" s="1"/>
  <c r="GM30" i="7" s="1"/>
  <c r="GM17" i="7" l="1"/>
  <c r="GM31" i="7"/>
  <c r="GN23" i="7" l="1"/>
  <c r="GN24" i="7"/>
  <c r="GN27" i="7"/>
  <c r="GN18" i="7"/>
  <c r="GN25" i="7"/>
  <c r="GN26" i="7"/>
  <c r="GN28" i="7" l="1"/>
  <c r="GN29" i="7" s="1"/>
  <c r="GN30" i="7" s="1"/>
  <c r="GN17" i="7" l="1"/>
  <c r="GN31" i="7"/>
  <c r="GO26" i="7" l="1"/>
  <c r="GO24" i="7"/>
  <c r="GO25" i="7"/>
  <c r="GO27" i="7"/>
  <c r="GO23" i="7"/>
  <c r="GO18" i="7"/>
  <c r="GO28" i="7" l="1"/>
  <c r="GO29" i="7" s="1"/>
  <c r="GO30" i="7" s="1"/>
  <c r="GO17" i="7" l="1"/>
  <c r="GO31" i="7"/>
  <c r="GP18" i="7" l="1"/>
  <c r="GP23" i="7"/>
  <c r="GP26" i="7"/>
  <c r="GP24" i="7"/>
  <c r="GP27" i="7"/>
  <c r="GP25" i="7"/>
  <c r="GP28" i="7" l="1"/>
  <c r="GP29" i="7" s="1"/>
  <c r="GP30" i="7" s="1"/>
  <c r="GP17" i="7" l="1"/>
  <c r="GP31" i="7"/>
  <c r="GQ27" i="7" l="1"/>
  <c r="GQ25" i="7"/>
  <c r="GQ26" i="7"/>
  <c r="GQ24" i="7"/>
  <c r="GQ18" i="7"/>
  <c r="GQ23" i="7"/>
  <c r="GQ28" i="7" l="1"/>
  <c r="GQ29" i="7" s="1"/>
  <c r="GQ30" i="7" s="1"/>
  <c r="GQ17" i="7" l="1"/>
  <c r="GQ31" i="7"/>
  <c r="GR24" i="7" l="1"/>
  <c r="GR18" i="7"/>
  <c r="GR27" i="7"/>
  <c r="GR26" i="7"/>
  <c r="GR23" i="7"/>
  <c r="GR25" i="7"/>
  <c r="GR28" i="7" l="1"/>
  <c r="GR29" i="7" s="1"/>
  <c r="GR30" i="7" s="1"/>
  <c r="GR17" i="7" l="1"/>
  <c r="GR31" i="7"/>
  <c r="GS23" i="7" l="1"/>
  <c r="GS25" i="7"/>
  <c r="GS26" i="7"/>
  <c r="GS24" i="7"/>
  <c r="GS18" i="7"/>
  <c r="GS27" i="7"/>
  <c r="GS28" i="7" l="1"/>
  <c r="GS29" i="7" s="1"/>
  <c r="GS30" i="7" s="1"/>
  <c r="GS17" i="7" l="1"/>
  <c r="GS31" i="7"/>
  <c r="GT18" i="7" l="1"/>
  <c r="GT27" i="7"/>
  <c r="GT23" i="7"/>
  <c r="GT26" i="7"/>
  <c r="GT24" i="7"/>
  <c r="GT25" i="7"/>
  <c r="GT28" i="7" l="1"/>
  <c r="GT29" i="7" s="1"/>
  <c r="GT30" i="7" s="1"/>
  <c r="GT17" i="7" l="1"/>
  <c r="GT31" i="7"/>
  <c r="GU25" i="7" l="1"/>
  <c r="GU24" i="7"/>
  <c r="GU23" i="7"/>
  <c r="GU18" i="7"/>
  <c r="GU26" i="7"/>
  <c r="GU27" i="7"/>
  <c r="GU28" i="7" l="1"/>
  <c r="GU29" i="7" s="1"/>
  <c r="GU30" i="7" s="1"/>
  <c r="GU17" i="7" l="1"/>
  <c r="GU31" i="7"/>
  <c r="GV26" i="7" l="1"/>
  <c r="GV27" i="7"/>
  <c r="GV23" i="7"/>
  <c r="GV25" i="7"/>
  <c r="GV18" i="7"/>
  <c r="GV24" i="7"/>
  <c r="GV28" i="7" l="1"/>
  <c r="GV29" i="7" s="1"/>
  <c r="GV30" i="7" s="1"/>
  <c r="GV17" i="7" l="1"/>
  <c r="GV31" i="7"/>
  <c r="GW27" i="7" l="1"/>
  <c r="GW24" i="7"/>
  <c r="GW18" i="7"/>
  <c r="GW25" i="7"/>
  <c r="GW23" i="7"/>
  <c r="GW26" i="7"/>
  <c r="GW28" i="7" l="1"/>
  <c r="GW29" i="7" s="1"/>
  <c r="GW30" i="7" s="1"/>
  <c r="GW17" i="7" l="1"/>
  <c r="GW31" i="7"/>
  <c r="GX25" i="7" l="1"/>
  <c r="GX26" i="7"/>
  <c r="GX24" i="7"/>
  <c r="GX23" i="7"/>
  <c r="GX18" i="7"/>
  <c r="GX27" i="7"/>
  <c r="GX28" i="7" l="1"/>
  <c r="GX29" i="7" s="1"/>
  <c r="GX30" i="7" s="1"/>
  <c r="GX17" i="7" l="1"/>
  <c r="GX31" i="7"/>
  <c r="GY24" i="7" l="1"/>
  <c r="GY23" i="7"/>
  <c r="GY25" i="7"/>
  <c r="GY27" i="7"/>
  <c r="GY18" i="7"/>
  <c r="GY26" i="7"/>
  <c r="GY28" i="7" l="1"/>
  <c r="GY29" i="7" s="1"/>
  <c r="GY30" i="7" s="1"/>
  <c r="GY17" i="7" l="1"/>
  <c r="GY31" i="7"/>
  <c r="GZ18" i="7" l="1"/>
  <c r="GZ23" i="7"/>
  <c r="GZ26" i="7"/>
  <c r="GZ27" i="7"/>
  <c r="GZ25" i="7"/>
  <c r="GZ24" i="7"/>
  <c r="GZ28" i="7" l="1"/>
  <c r="GZ29" i="7" s="1"/>
  <c r="GZ30" i="7" s="1"/>
  <c r="GZ17" i="7" l="1"/>
  <c r="GZ31" i="7"/>
  <c r="HA25" i="7" l="1"/>
  <c r="HA26" i="7"/>
  <c r="HA27" i="7"/>
  <c r="HA24" i="7"/>
  <c r="HA18" i="7"/>
  <c r="HA23" i="7"/>
  <c r="HA28" i="7" l="1"/>
  <c r="HA29" i="7" s="1"/>
  <c r="HA30" i="7" s="1"/>
  <c r="HA17" i="7" l="1"/>
  <c r="HA31" i="7"/>
  <c r="HB26" i="7" l="1"/>
  <c r="HB23" i="7"/>
  <c r="HB18" i="7"/>
  <c r="HB27" i="7"/>
  <c r="HB25" i="7"/>
  <c r="HB24" i="7"/>
  <c r="HB28" i="7" l="1"/>
  <c r="HB29" i="7" s="1"/>
  <c r="HB30" i="7" s="1"/>
  <c r="HB17" i="7" l="1"/>
  <c r="HB31" i="7"/>
  <c r="HC24" i="7" l="1"/>
  <c r="HC25" i="7"/>
  <c r="HC23" i="7"/>
  <c r="HC27" i="7"/>
  <c r="HC18" i="7"/>
  <c r="HC26" i="7"/>
  <c r="HC28" i="7" l="1"/>
  <c r="HC29" i="7" s="1"/>
  <c r="HC30" i="7" s="1"/>
  <c r="HC17" i="7" l="1"/>
  <c r="HC31" i="7"/>
  <c r="HD27" i="7" l="1"/>
  <c r="HD25" i="7"/>
  <c r="HD18" i="7"/>
  <c r="HD23" i="7"/>
  <c r="HD24" i="7"/>
  <c r="HD26" i="7"/>
  <c r="HD28" i="7" l="1"/>
  <c r="HD29" i="7" s="1"/>
  <c r="HD30" i="7" s="1"/>
  <c r="HD17" i="7" l="1"/>
  <c r="HD31" i="7"/>
  <c r="HE23" i="7" l="1"/>
  <c r="HE24" i="7"/>
  <c r="HE18" i="7"/>
  <c r="HE27" i="7"/>
  <c r="HE25" i="7"/>
  <c r="HE26" i="7"/>
  <c r="HE28" i="7" l="1"/>
  <c r="HE29" i="7" s="1"/>
  <c r="HE30" i="7" s="1"/>
  <c r="HE17" i="7" l="1"/>
  <c r="HE31" i="7"/>
  <c r="HF24" i="7" l="1"/>
  <c r="HF25" i="7"/>
  <c r="HF18" i="7"/>
  <c r="HF23" i="7"/>
  <c r="HF27" i="7"/>
  <c r="HF26" i="7"/>
  <c r="HF28" i="7" l="1"/>
  <c r="HF29" i="7" s="1"/>
  <c r="HF30" i="7" s="1"/>
  <c r="HF17" i="7" l="1"/>
  <c r="HF31" i="7"/>
  <c r="HG18" i="7" l="1"/>
  <c r="HG26" i="7"/>
  <c r="HG23" i="7"/>
  <c r="HG24" i="7"/>
  <c r="HG27" i="7"/>
  <c r="HG25" i="7"/>
  <c r="HG28" i="7" l="1"/>
  <c r="HG29" i="7" s="1"/>
  <c r="HG30" i="7" s="1"/>
  <c r="HG17" i="7" l="1"/>
  <c r="HG31" i="7"/>
  <c r="HH27" i="7" l="1"/>
  <c r="HH23" i="7"/>
  <c r="HH18" i="7"/>
  <c r="HH25" i="7"/>
  <c r="HH24" i="7"/>
  <c r="HH26" i="7"/>
  <c r="HH28" i="7" l="1"/>
  <c r="HH29" i="7" s="1"/>
  <c r="HH30" i="7" s="1"/>
  <c r="HH17" i="7" l="1"/>
  <c r="HH31" i="7"/>
  <c r="HI18" i="7" l="1"/>
  <c r="HI26" i="7"/>
  <c r="HI25" i="7"/>
  <c r="HI27" i="7"/>
  <c r="HI24" i="7"/>
  <c r="HI23" i="7"/>
  <c r="HI28" i="7" l="1"/>
  <c r="HI29" i="7" s="1"/>
  <c r="HI30" i="7" s="1"/>
  <c r="HI17" i="7" l="1"/>
  <c r="HI31" i="7"/>
  <c r="HJ24" i="7" l="1"/>
  <c r="HJ18" i="7"/>
  <c r="HJ23" i="7"/>
  <c r="HJ25" i="7"/>
  <c r="HJ27" i="7"/>
  <c r="HJ26" i="7"/>
  <c r="HJ28" i="7" l="1"/>
  <c r="HJ29" i="7" s="1"/>
  <c r="HJ30" i="7" s="1"/>
  <c r="HJ17" i="7" l="1"/>
  <c r="B33" i="7"/>
  <c r="HJ31" i="7"/>
  <c r="HK27" i="7" l="1"/>
  <c r="HK26" i="7"/>
  <c r="HK23" i="7"/>
  <c r="HK18" i="7"/>
  <c r="HK24" i="7"/>
  <c r="HK25" i="7"/>
  <c r="HK28" i="7" l="1"/>
  <c r="HK29" i="7" s="1"/>
  <c r="HK30" i="7" s="1"/>
  <c r="HK17" i="7" l="1"/>
  <c r="HK31" i="7"/>
  <c r="HL26" i="7" l="1"/>
  <c r="HL25" i="7"/>
  <c r="HL24" i="7"/>
  <c r="HL18" i="7"/>
  <c r="HL27" i="7"/>
  <c r="HL23" i="7"/>
  <c r="HL28" i="7" l="1"/>
  <c r="HL29" i="7" s="1"/>
  <c r="HL30" i="7" s="1"/>
  <c r="HL17" i="7" l="1"/>
  <c r="HL31" i="7"/>
  <c r="HM18" i="7" l="1"/>
  <c r="HM27" i="7"/>
  <c r="HM24" i="7"/>
  <c r="HM26" i="7"/>
  <c r="HM23" i="7"/>
  <c r="HM25" i="7"/>
  <c r="HM28" i="7" l="1"/>
  <c r="HM29" i="7" s="1"/>
  <c r="HM30" i="7" s="1"/>
  <c r="HM17" i="7" l="1"/>
  <c r="HM31" i="7"/>
  <c r="HN23" i="7" l="1"/>
  <c r="HN25" i="7"/>
  <c r="HN24" i="7"/>
  <c r="HN18" i="7"/>
  <c r="HN26" i="7"/>
  <c r="HN27" i="7"/>
  <c r="HN28" i="7" l="1"/>
  <c r="HN29" i="7" s="1"/>
  <c r="HN30" i="7" s="1"/>
  <c r="HN17" i="7" l="1"/>
  <c r="HN31" i="7"/>
  <c r="HO18" i="7" l="1"/>
  <c r="HO26" i="7"/>
  <c r="HO23" i="7"/>
  <c r="HO27" i="7"/>
  <c r="HO24" i="7"/>
  <c r="HO25" i="7"/>
  <c r="HO28" i="7" l="1"/>
  <c r="HO29" i="7" s="1"/>
  <c r="HO30" i="7" s="1"/>
  <c r="HO17" i="7" l="1"/>
  <c r="HO31" i="7"/>
  <c r="HP25" i="7" l="1"/>
  <c r="HP27" i="7"/>
  <c r="HP18" i="7"/>
  <c r="HP23" i="7"/>
  <c r="HP24" i="7"/>
  <c r="HP26" i="7"/>
  <c r="HP28" i="7" l="1"/>
  <c r="HP29" i="7" s="1"/>
  <c r="HP30" i="7" s="1"/>
  <c r="HP17" i="7" l="1"/>
  <c r="HP31" i="7"/>
  <c r="HQ24" i="7" l="1"/>
  <c r="HQ27" i="7"/>
  <c r="HQ26" i="7"/>
  <c r="HQ23" i="7"/>
  <c r="HQ18" i="7"/>
  <c r="HQ25" i="7"/>
  <c r="HQ28" i="7" l="1"/>
  <c r="HQ29" i="7" s="1"/>
  <c r="HQ30" i="7" s="1"/>
  <c r="HQ17" i="7" l="1"/>
  <c r="HQ31" i="7"/>
  <c r="HR26" i="7" l="1"/>
  <c r="HR25" i="7"/>
  <c r="HR18" i="7"/>
  <c r="HR23" i="7"/>
  <c r="HR27" i="7"/>
  <c r="HR24" i="7"/>
  <c r="HR28" i="7" l="1"/>
  <c r="HR29" i="7" s="1"/>
  <c r="HR30" i="7" s="1"/>
  <c r="HR17" i="7" l="1"/>
  <c r="HR31" i="7"/>
  <c r="HS25" i="7" l="1"/>
  <c r="HS27" i="7"/>
  <c r="HS23" i="7"/>
  <c r="HS26" i="7"/>
  <c r="HS18" i="7"/>
  <c r="HS24" i="7"/>
  <c r="HS28" i="7" l="1"/>
  <c r="HS29" i="7" s="1"/>
  <c r="HS30" i="7" s="1"/>
  <c r="HS17" i="7" l="1"/>
  <c r="HS31" i="7"/>
  <c r="HT18" i="7" l="1"/>
  <c r="HT26" i="7"/>
  <c r="HT24" i="7"/>
  <c r="HT23" i="7"/>
  <c r="HT27" i="7"/>
  <c r="HT25" i="7"/>
  <c r="HT28" i="7" l="1"/>
  <c r="HT29" i="7" s="1"/>
  <c r="HT30" i="7" s="1"/>
  <c r="HT17" i="7" l="1"/>
  <c r="HT31" i="7"/>
  <c r="HU27" i="7" l="1"/>
  <c r="HU25" i="7"/>
  <c r="HU24" i="7"/>
  <c r="HU18" i="7"/>
  <c r="HU23" i="7"/>
  <c r="HU26" i="7"/>
  <c r="HU28" i="7" l="1"/>
  <c r="HU29" i="7" s="1"/>
  <c r="HU30" i="7" s="1"/>
  <c r="HU17" i="7" l="1"/>
  <c r="HU31" i="7"/>
  <c r="HV24" i="7" l="1"/>
  <c r="HV23" i="7"/>
  <c r="HV18" i="7"/>
  <c r="HV27" i="7"/>
  <c r="HV26" i="7"/>
  <c r="HV25" i="7"/>
  <c r="HV28" i="7" l="1"/>
  <c r="HV29" i="7" s="1"/>
  <c r="HV30" i="7" s="1"/>
  <c r="HV17" i="7" l="1"/>
  <c r="HV31" i="7"/>
  <c r="HW27" i="7" l="1"/>
  <c r="HW26" i="7"/>
  <c r="HW24" i="7"/>
  <c r="HW25" i="7"/>
  <c r="HW18" i="7"/>
  <c r="HW23" i="7"/>
  <c r="HW28" i="7" l="1"/>
  <c r="HW29" i="7" s="1"/>
  <c r="HW30" i="7" s="1"/>
  <c r="HW17" i="7" l="1"/>
  <c r="HW31" i="7"/>
  <c r="HX18" i="7" l="1"/>
  <c r="HX23" i="7"/>
  <c r="HX24" i="7"/>
  <c r="HX25" i="7"/>
  <c r="HX26" i="7"/>
  <c r="HX27" i="7"/>
  <c r="HX28" i="7" l="1"/>
  <c r="HX29" i="7" s="1"/>
  <c r="HX30" i="7" s="1"/>
  <c r="HX17" i="7" l="1"/>
  <c r="HX31" i="7"/>
  <c r="HY26" i="7" l="1"/>
  <c r="HY24" i="7"/>
  <c r="HY18" i="7"/>
  <c r="HY23" i="7"/>
  <c r="HY27" i="7"/>
  <c r="HY25" i="7"/>
  <c r="HY28" i="7" l="1"/>
  <c r="HY29" i="7" s="1"/>
  <c r="HY30" i="7" s="1"/>
  <c r="HY17" i="7" l="1"/>
  <c r="HY31" i="7"/>
  <c r="HZ27" i="7" l="1"/>
  <c r="HZ23" i="7"/>
  <c r="HZ26" i="7"/>
  <c r="HZ25" i="7"/>
  <c r="HZ24" i="7"/>
  <c r="HZ18" i="7"/>
  <c r="HZ28" i="7" l="1"/>
  <c r="HZ29" i="7" s="1"/>
  <c r="HZ30" i="7" s="1"/>
  <c r="HZ17" i="7" l="1"/>
  <c r="HZ31" i="7"/>
  <c r="IA24" i="7" l="1"/>
  <c r="IA25" i="7"/>
  <c r="IA23" i="7"/>
  <c r="IA18" i="7"/>
  <c r="IA26" i="7"/>
  <c r="IA27" i="7"/>
  <c r="IA28" i="7" l="1"/>
  <c r="IA29" i="7" s="1"/>
  <c r="IA30" i="7" s="1"/>
  <c r="IA17" i="7" l="1"/>
  <c r="IA31" i="7"/>
  <c r="IB25" i="7" l="1"/>
  <c r="IB18" i="7"/>
  <c r="IB24" i="7"/>
  <c r="IB23" i="7"/>
  <c r="IB26" i="7"/>
  <c r="IB27" i="7"/>
  <c r="IB28" i="7" l="1"/>
  <c r="IB29" i="7" s="1"/>
  <c r="IB30" i="7" s="1"/>
  <c r="IB17" i="7" l="1"/>
  <c r="IB31" i="7"/>
  <c r="IC27" i="7" l="1"/>
  <c r="IC26" i="7"/>
  <c r="IC25" i="7"/>
  <c r="IC23" i="7"/>
  <c r="IC18" i="7"/>
  <c r="IC24" i="7"/>
  <c r="IC28" i="7" l="1"/>
  <c r="IC29" i="7" s="1"/>
  <c r="IC30" i="7" s="1"/>
  <c r="IC17" i="7" l="1"/>
  <c r="IC31" i="7"/>
  <c r="ID23" i="7" l="1"/>
  <c r="ID24" i="7"/>
  <c r="ID18" i="7"/>
  <c r="ID26" i="7"/>
  <c r="ID25" i="7"/>
  <c r="ID27" i="7"/>
  <c r="ID28" i="7" l="1"/>
  <c r="ID29" i="7" s="1"/>
  <c r="ID30" i="7" s="1"/>
  <c r="ID17" i="7" l="1"/>
  <c r="ID31" i="7"/>
  <c r="IE26" i="7" l="1"/>
  <c r="IE23" i="7"/>
  <c r="IE27" i="7"/>
  <c r="IE25" i="7"/>
  <c r="IE18" i="7"/>
  <c r="IE24" i="7"/>
  <c r="IE28" i="7" l="1"/>
  <c r="IE29" i="7" s="1"/>
  <c r="IE30" i="7" s="1"/>
  <c r="IE17" i="7" l="1"/>
  <c r="IE31" i="7"/>
  <c r="IF23" i="7" l="1"/>
  <c r="IF24" i="7"/>
  <c r="IF18" i="7"/>
  <c r="IF25" i="7"/>
  <c r="IF26" i="7"/>
  <c r="IF27" i="7"/>
  <c r="IF28" i="7" l="1"/>
  <c r="IF29" i="7" s="1"/>
  <c r="IF30" i="7" s="1"/>
  <c r="IF17" i="7" l="1"/>
  <c r="IF31" i="7"/>
  <c r="IG25" i="7" l="1"/>
  <c r="IG18" i="7"/>
  <c r="IG27" i="7"/>
  <c r="IG23" i="7"/>
  <c r="IG26" i="7"/>
  <c r="IG24" i="7"/>
  <c r="IG28" i="7" l="1"/>
  <c r="IG29" i="7" s="1"/>
  <c r="IG30" i="7" s="1"/>
  <c r="IG17" i="7" l="1"/>
  <c r="IG31" i="7"/>
  <c r="IH24" i="7" l="1"/>
  <c r="IH27" i="7"/>
  <c r="IH26" i="7"/>
  <c r="IH23" i="7"/>
  <c r="IH25" i="7"/>
  <c r="IH18" i="7"/>
  <c r="IH28" i="7" l="1"/>
  <c r="IH29" i="7" s="1"/>
  <c r="IH30" i="7" s="1"/>
  <c r="IH17" i="7" l="1"/>
  <c r="IH31" i="7"/>
  <c r="II25" i="7" l="1"/>
  <c r="II18" i="7"/>
  <c r="II27" i="7"/>
  <c r="II23" i="7"/>
  <c r="II26" i="7"/>
  <c r="II24" i="7"/>
  <c r="II28" i="7" l="1"/>
  <c r="II29" i="7" s="1"/>
  <c r="II30" i="7" s="1"/>
  <c r="II17" i="7" l="1"/>
  <c r="II31" i="7"/>
  <c r="IJ23" i="7" l="1"/>
  <c r="IJ24" i="7"/>
  <c r="IJ26" i="7"/>
  <c r="IJ25" i="7"/>
  <c r="IJ18" i="7"/>
  <c r="IJ27" i="7"/>
  <c r="IJ28" i="7" l="1"/>
  <c r="IJ29" i="7" s="1"/>
  <c r="IJ30" i="7" s="1"/>
  <c r="IJ17" i="7" l="1"/>
  <c r="IJ31" i="7"/>
  <c r="IK26" i="7" l="1"/>
  <c r="IK27" i="7"/>
  <c r="IK18" i="7"/>
  <c r="IK24" i="7"/>
  <c r="IK23" i="7"/>
  <c r="IK25" i="7"/>
  <c r="IK28" i="7" l="1"/>
  <c r="IK29" i="7" s="1"/>
  <c r="IK30" i="7" s="1"/>
  <c r="IK17" i="7" l="1"/>
  <c r="IK31" i="7"/>
  <c r="IL24" i="7" l="1"/>
  <c r="IL23" i="7"/>
  <c r="IL27" i="7"/>
  <c r="IL25" i="7"/>
  <c r="IL18" i="7"/>
  <c r="IL26" i="7"/>
  <c r="IL28" i="7" l="1"/>
  <c r="IL29" i="7" s="1"/>
  <c r="IL30" i="7" s="1"/>
  <c r="IL17" i="7" l="1"/>
  <c r="IL31" i="7"/>
  <c r="IM26" i="7" l="1"/>
  <c r="IM18" i="7"/>
  <c r="IM24" i="7"/>
  <c r="IM27" i="7"/>
  <c r="IM23" i="7"/>
  <c r="IM25" i="7"/>
  <c r="IM28" i="7" l="1"/>
  <c r="IM29" i="7" s="1"/>
  <c r="IM30" i="7" s="1"/>
  <c r="IM17" i="7" l="1"/>
  <c r="IM31" i="7"/>
  <c r="IN25" i="7" l="1"/>
  <c r="IN23" i="7"/>
  <c r="IN27" i="7"/>
  <c r="IN24" i="7"/>
  <c r="IN18" i="7"/>
  <c r="IN26" i="7"/>
  <c r="IN28" i="7" l="1"/>
  <c r="IN29" i="7" s="1"/>
  <c r="IN30" i="7" s="1"/>
  <c r="IN17" i="7" l="1"/>
  <c r="IN31" i="7"/>
  <c r="IO26" i="7" l="1"/>
  <c r="IO18" i="7"/>
  <c r="IO24" i="7"/>
  <c r="IO27" i="7"/>
  <c r="IO23" i="7"/>
  <c r="IO25" i="7"/>
  <c r="IO28" i="7" l="1"/>
  <c r="IO29" i="7" s="1"/>
  <c r="IO30" i="7" s="1"/>
  <c r="IO17" i="7" l="1"/>
  <c r="IO31" i="7"/>
  <c r="IP23" i="7" l="1"/>
  <c r="IP25" i="7"/>
  <c r="IP27" i="7"/>
  <c r="IP26" i="7"/>
  <c r="IP24" i="7"/>
  <c r="IP18" i="7"/>
  <c r="IP28" i="7" l="1"/>
  <c r="IP29" i="7" s="1"/>
  <c r="IP30" i="7" s="1"/>
  <c r="IP17" i="7" l="1"/>
  <c r="IP31" i="7"/>
  <c r="IQ24" i="7" l="1"/>
  <c r="IQ18" i="7"/>
  <c r="IQ26" i="7"/>
  <c r="IQ27" i="7"/>
  <c r="IQ23" i="7"/>
  <c r="IQ25" i="7"/>
  <c r="IQ28" i="7" l="1"/>
  <c r="IQ29" i="7" s="1"/>
  <c r="IQ30" i="7" s="1"/>
  <c r="IQ17" i="7" l="1"/>
  <c r="IQ31" i="7"/>
  <c r="IR27" i="7" l="1"/>
  <c r="IR23" i="7"/>
  <c r="IR25" i="7"/>
  <c r="IR24" i="7"/>
  <c r="IR26" i="7"/>
  <c r="IR18" i="7"/>
  <c r="IR28" i="7" l="1"/>
  <c r="IR29" i="7" s="1"/>
  <c r="IR30" i="7" s="1"/>
  <c r="IR17" i="7" l="1"/>
  <c r="IR31" i="7"/>
  <c r="IS18" i="7" l="1"/>
  <c r="IS24" i="7"/>
  <c r="IS23" i="7"/>
  <c r="IS26" i="7"/>
  <c r="IS25" i="7"/>
  <c r="IS27" i="7"/>
  <c r="IS28" i="7" l="1"/>
  <c r="IS29" i="7" s="1"/>
  <c r="IS30" i="7" s="1"/>
  <c r="IS17" i="7" l="1"/>
  <c r="IS31" i="7"/>
  <c r="IT26" i="7" l="1"/>
  <c r="IT23" i="7"/>
  <c r="IT25" i="7"/>
  <c r="IT18" i="7"/>
  <c r="IT27" i="7"/>
  <c r="IT24" i="7"/>
  <c r="IT28" i="7" l="1"/>
  <c r="IT29" i="7" s="1"/>
  <c r="IT30" i="7" s="1"/>
  <c r="IT17" i="7" l="1"/>
  <c r="IT31" i="7"/>
  <c r="IU27" i="7" l="1"/>
  <c r="IU24" i="7"/>
  <c r="IU18" i="7"/>
  <c r="IU26" i="7"/>
  <c r="IU25" i="7"/>
  <c r="IU23" i="7"/>
  <c r="IU28" i="7" l="1"/>
  <c r="IU29" i="7" s="1"/>
  <c r="IU30" i="7" s="1"/>
  <c r="IU17" i="7" l="1"/>
  <c r="IU31" i="7"/>
  <c r="IV24" i="7" l="1"/>
  <c r="IV25" i="7"/>
  <c r="IV26" i="7"/>
  <c r="IV18" i="7"/>
  <c r="IV27" i="7"/>
  <c r="IV23" i="7"/>
  <c r="IV28" i="7" l="1"/>
  <c r="IV29" i="7" s="1"/>
  <c r="IV30" i="7" s="1"/>
  <c r="IV17" i="7" l="1"/>
  <c r="IV31" i="7"/>
  <c r="IW23" i="7" l="1"/>
  <c r="IW18" i="7"/>
  <c r="IW26" i="7"/>
  <c r="IW25" i="7"/>
  <c r="IW27" i="7"/>
  <c r="IW24" i="7"/>
  <c r="IW28" i="7" l="1"/>
  <c r="IW29" i="7" s="1"/>
  <c r="IW30" i="7" s="1"/>
  <c r="IW17" i="7" l="1"/>
  <c r="IW31" i="7"/>
  <c r="IX27" i="7" l="1"/>
  <c r="IX24" i="7"/>
  <c r="IX26" i="7"/>
  <c r="IX23" i="7"/>
  <c r="IX18" i="7"/>
  <c r="IX25" i="7"/>
  <c r="IX28" i="7" l="1"/>
  <c r="IX29" i="7" s="1"/>
  <c r="IX30" i="7" s="1"/>
  <c r="IX17" i="7" l="1"/>
  <c r="IX31" i="7"/>
  <c r="IY24" i="7" l="1"/>
  <c r="IY25" i="7"/>
  <c r="IY18" i="7"/>
  <c r="IY23" i="7"/>
  <c r="IY26" i="7"/>
  <c r="IY27" i="7"/>
  <c r="IY28" i="7" l="1"/>
  <c r="IY29" i="7" s="1"/>
  <c r="IY30" i="7" s="1"/>
  <c r="IY17" i="7" l="1"/>
  <c r="IY31" i="7"/>
  <c r="IZ25" i="7" l="1"/>
  <c r="IZ27" i="7"/>
  <c r="IZ26" i="7"/>
  <c r="IZ23" i="7"/>
  <c r="IZ18" i="7"/>
  <c r="IZ24" i="7"/>
  <c r="IZ28" i="7" l="1"/>
  <c r="IZ29" i="7" s="1"/>
  <c r="IZ30" i="7" s="1"/>
  <c r="IZ17" i="7" l="1"/>
  <c r="IZ31" i="7"/>
  <c r="JA27" i="7" l="1"/>
  <c r="JA24" i="7"/>
  <c r="JA18" i="7"/>
  <c r="JA23" i="7"/>
  <c r="JA26" i="7"/>
  <c r="JA25" i="7"/>
  <c r="JA28" i="7" l="1"/>
  <c r="JA29" i="7" s="1"/>
  <c r="JA30" i="7" s="1"/>
  <c r="JA17" i="7" l="1"/>
  <c r="JA31" i="7"/>
  <c r="JB24" i="7" l="1"/>
  <c r="JB25" i="7"/>
  <c r="JB26" i="7"/>
  <c r="JB23" i="7"/>
  <c r="JB18" i="7"/>
  <c r="JB27" i="7"/>
  <c r="JB28" i="7" l="1"/>
  <c r="JB29" i="7" s="1"/>
  <c r="JB30" i="7" s="1"/>
  <c r="JB17" i="7" l="1"/>
  <c r="JB31" i="7"/>
  <c r="JC27" i="7" l="1"/>
  <c r="JC18" i="7"/>
  <c r="JC23" i="7"/>
  <c r="JC24" i="7"/>
  <c r="JC26" i="7"/>
  <c r="JC25" i="7"/>
  <c r="JC28" i="7" l="1"/>
  <c r="JC29" i="7" s="1"/>
  <c r="JC30" i="7" s="1"/>
  <c r="JC17" i="7" l="1"/>
  <c r="JC31" i="7"/>
  <c r="JD26" i="7" l="1"/>
  <c r="JD25" i="7"/>
  <c r="JD24" i="7"/>
  <c r="JD23" i="7"/>
  <c r="JD18" i="7"/>
  <c r="JD27" i="7"/>
  <c r="JD28" i="7" l="1"/>
  <c r="JD29" i="7" s="1"/>
  <c r="JD30" i="7" s="1"/>
  <c r="JD17" i="7" l="1"/>
  <c r="JD31" i="7"/>
  <c r="JE27" i="7" l="1"/>
  <c r="JE18" i="7"/>
  <c r="JE26" i="7"/>
  <c r="JE23" i="7"/>
  <c r="JE24" i="7"/>
  <c r="JE25" i="7"/>
  <c r="JE28" i="7" l="1"/>
  <c r="JE29" i="7" s="1"/>
  <c r="JE30" i="7" s="1"/>
  <c r="JE17" i="7" l="1"/>
  <c r="JE31" i="7"/>
  <c r="JF25" i="7" l="1"/>
  <c r="JF24" i="7"/>
  <c r="JF23" i="7"/>
  <c r="JF26" i="7"/>
  <c r="JF18" i="7"/>
  <c r="JF27" i="7"/>
  <c r="JF28" i="7" l="1"/>
  <c r="JF29" i="7" s="1"/>
  <c r="JF30" i="7" s="1"/>
  <c r="JF17" i="7" l="1"/>
  <c r="JF31" i="7"/>
  <c r="JG27" i="7" l="1"/>
  <c r="JG18" i="7"/>
  <c r="JG26" i="7"/>
  <c r="JG23" i="7"/>
  <c r="JG24" i="7"/>
  <c r="JG25" i="7"/>
  <c r="JG28" i="7" l="1"/>
  <c r="JG29" i="7" s="1"/>
  <c r="JG30" i="7" s="1"/>
  <c r="JG17" i="7" l="1"/>
  <c r="JG31" i="7"/>
  <c r="JH25" i="7" l="1"/>
  <c r="JH24" i="7"/>
  <c r="JH23" i="7"/>
  <c r="JH27" i="7"/>
  <c r="JH26" i="7"/>
  <c r="JH18" i="7"/>
  <c r="JH28" i="7" l="1"/>
  <c r="JH29" i="7" s="1"/>
  <c r="JH30" i="7" s="1"/>
  <c r="JH17" i="7" l="1"/>
  <c r="JH31" i="7"/>
  <c r="JI18" i="7" l="1"/>
  <c r="JI26" i="7"/>
  <c r="JI27" i="7"/>
  <c r="JI23" i="7"/>
  <c r="JI25" i="7"/>
  <c r="JI24" i="7"/>
  <c r="JI28" i="7" l="1"/>
  <c r="JI29" i="7" s="1"/>
  <c r="JI30" i="7" s="1"/>
  <c r="JI17" i="7" l="1"/>
  <c r="JI31" i="7"/>
  <c r="JJ24" i="7" l="1"/>
  <c r="JJ25" i="7"/>
  <c r="JJ23" i="7"/>
  <c r="JJ18" i="7"/>
  <c r="JJ27" i="7"/>
  <c r="JJ26" i="7"/>
  <c r="JJ28" i="7" l="1"/>
  <c r="JJ29" i="7" s="1"/>
  <c r="JJ30" i="7" s="1"/>
  <c r="JJ17" i="7" l="1"/>
  <c r="JJ31" i="7"/>
  <c r="JK26" i="7" l="1"/>
  <c r="JK27" i="7"/>
  <c r="JK18" i="7"/>
  <c r="JK23" i="7"/>
  <c r="JK24" i="7"/>
  <c r="JK25" i="7"/>
  <c r="JK28" i="7" l="1"/>
  <c r="JK29" i="7" s="1"/>
  <c r="JK30" i="7" s="1"/>
  <c r="JK17" i="7" l="1"/>
  <c r="JK31" i="7"/>
  <c r="JL25" i="7" l="1"/>
  <c r="JL24" i="7"/>
  <c r="JL23" i="7"/>
  <c r="JL27" i="7"/>
  <c r="JL18" i="7"/>
  <c r="JL26" i="7"/>
  <c r="JL28" i="7" l="1"/>
  <c r="JL29" i="7" s="1"/>
  <c r="JL30" i="7" s="1"/>
  <c r="JL17" i="7" l="1"/>
  <c r="JL31" i="7"/>
  <c r="JM26" i="7" l="1"/>
  <c r="JM18" i="7"/>
  <c r="JM27" i="7"/>
  <c r="JM23" i="7"/>
  <c r="JM25" i="7"/>
  <c r="JM24" i="7"/>
  <c r="JM28" i="7" l="1"/>
  <c r="JM29" i="7" s="1"/>
  <c r="JM30" i="7" s="1"/>
  <c r="JM17" i="7" l="1"/>
  <c r="JM31" i="7"/>
  <c r="JN24" i="7" l="1"/>
  <c r="JN25" i="7"/>
  <c r="JN23" i="7"/>
  <c r="JN18" i="7"/>
  <c r="JN26" i="7"/>
  <c r="JN27" i="7"/>
  <c r="JN28" i="7" l="1"/>
  <c r="JN29" i="7" s="1"/>
  <c r="JN30" i="7" s="1"/>
  <c r="JN17" i="7" l="1"/>
  <c r="JN31" i="7"/>
  <c r="JO27" i="7" l="1"/>
  <c r="JO26" i="7"/>
  <c r="JO18" i="7"/>
  <c r="JO23" i="7"/>
  <c r="JO24" i="7"/>
  <c r="JO25" i="7"/>
  <c r="JO28" i="7" l="1"/>
  <c r="JO29" i="7" s="1"/>
  <c r="JO30" i="7" s="1"/>
  <c r="JO17" i="7" l="1"/>
  <c r="JO31" i="7"/>
  <c r="JP25" i="7" l="1"/>
  <c r="JP24" i="7"/>
  <c r="JP18" i="7"/>
  <c r="JP26" i="7"/>
  <c r="JP27" i="7"/>
  <c r="JP23" i="7"/>
  <c r="JP28" i="7" l="1"/>
  <c r="JP29" i="7" s="1"/>
  <c r="JP30" i="7" s="1"/>
  <c r="JP17" i="7" l="1"/>
  <c r="JP31" i="7"/>
  <c r="JQ23" i="7" l="1"/>
  <c r="JQ27" i="7"/>
  <c r="JQ25" i="7"/>
  <c r="JQ26" i="7"/>
  <c r="JQ18" i="7"/>
  <c r="JQ24" i="7"/>
  <c r="JQ28" i="7" l="1"/>
  <c r="JQ29" i="7" s="1"/>
  <c r="JQ30" i="7" s="1"/>
  <c r="JQ17" i="7" l="1"/>
  <c r="JQ31" i="7"/>
  <c r="JR24" i="7" l="1"/>
  <c r="JR18" i="7"/>
  <c r="JR26" i="7"/>
  <c r="JR25" i="7"/>
  <c r="JR27" i="7"/>
  <c r="JR23" i="7"/>
  <c r="JR28" i="7" l="1"/>
  <c r="JR29" i="7" s="1"/>
  <c r="JR30" i="7" s="1"/>
  <c r="JR17" i="7" l="1"/>
  <c r="JR31" i="7"/>
  <c r="JS23" i="7" l="1"/>
  <c r="JS24" i="7"/>
  <c r="JS27" i="7"/>
  <c r="JS25" i="7"/>
  <c r="JS26" i="7"/>
  <c r="JS18" i="7"/>
  <c r="JS28" i="7" l="1"/>
  <c r="JS29" i="7" s="1"/>
  <c r="JS30" i="7" s="1"/>
  <c r="JS17" i="7" l="1"/>
  <c r="JS31" i="7"/>
  <c r="JT18" i="7" l="1"/>
  <c r="JT26" i="7"/>
  <c r="JT25" i="7"/>
  <c r="JT27" i="7"/>
  <c r="JT24" i="7"/>
  <c r="JT23" i="7"/>
  <c r="JT28" i="7" l="1"/>
  <c r="JT29" i="7" s="1"/>
  <c r="JT30" i="7" s="1"/>
  <c r="JT17" i="7" l="1"/>
  <c r="JT31" i="7"/>
  <c r="JU23" i="7" l="1"/>
  <c r="JU24" i="7"/>
  <c r="JU26" i="7"/>
  <c r="JU27" i="7"/>
  <c r="JU25" i="7"/>
  <c r="JU18" i="7"/>
  <c r="JU28" i="7" l="1"/>
  <c r="JU29" i="7" s="1"/>
  <c r="JU30" i="7" s="1"/>
  <c r="JU17" i="7" l="1"/>
  <c r="JU31" i="7"/>
  <c r="JV18" i="7" l="1"/>
  <c r="JV25" i="7"/>
  <c r="JV27" i="7"/>
  <c r="JV26" i="7"/>
  <c r="JV24" i="7"/>
  <c r="JV23" i="7"/>
  <c r="JV28" i="7" l="1"/>
  <c r="JV29" i="7" s="1"/>
  <c r="JV30" i="7" s="1"/>
  <c r="JV17" i="7" l="1"/>
  <c r="JV31" i="7"/>
  <c r="JW18" i="7" l="1"/>
  <c r="JW23" i="7"/>
  <c r="JW24" i="7"/>
  <c r="JW26" i="7"/>
  <c r="JW27" i="7"/>
  <c r="JW25" i="7"/>
  <c r="JW28" i="7" l="1"/>
  <c r="JW29" i="7" s="1"/>
  <c r="JW30" i="7" s="1"/>
  <c r="JW17" i="7" l="1"/>
  <c r="JW31" i="7"/>
  <c r="JX25" i="7" l="1"/>
  <c r="JX27" i="7"/>
  <c r="JX26" i="7"/>
  <c r="JX24" i="7"/>
  <c r="JX18" i="7"/>
  <c r="JX23" i="7"/>
  <c r="JX28" i="7" l="1"/>
  <c r="JX29" i="7" s="1"/>
  <c r="JX30" i="7" s="1"/>
  <c r="JX17" i="7" l="1"/>
  <c r="JX31" i="7"/>
  <c r="JY23" i="7" l="1"/>
  <c r="JY18" i="7"/>
  <c r="JY26" i="7"/>
  <c r="JY25" i="7"/>
  <c r="JY24" i="7"/>
  <c r="JY27" i="7"/>
  <c r="JY28" i="7" l="1"/>
  <c r="JY29" i="7" s="1"/>
  <c r="JY30" i="7" s="1"/>
  <c r="JY17" i="7" l="1"/>
  <c r="JY31" i="7"/>
  <c r="JZ27" i="7" l="1"/>
  <c r="JZ24" i="7"/>
  <c r="JZ25" i="7"/>
  <c r="JZ26" i="7"/>
  <c r="JZ18" i="7"/>
  <c r="JZ23" i="7"/>
  <c r="JZ28" i="7" l="1"/>
  <c r="JZ29" i="7" s="1"/>
  <c r="JZ30" i="7" s="1"/>
  <c r="JZ17" i="7" l="1"/>
  <c r="JZ31" i="7"/>
  <c r="KA23" i="7" l="1"/>
  <c r="KA18" i="7"/>
  <c r="KA25" i="7"/>
  <c r="KA24" i="7"/>
  <c r="KA27" i="7"/>
  <c r="KA26" i="7"/>
  <c r="KA28" i="7" l="1"/>
  <c r="KA29" i="7" s="1"/>
  <c r="KA30" i="7" s="1"/>
  <c r="KA17" i="7" l="1"/>
  <c r="KA31" i="7"/>
  <c r="KB26" i="7" l="1"/>
  <c r="KB27" i="7"/>
  <c r="KB24" i="7"/>
  <c r="KB25" i="7"/>
  <c r="KB18" i="7"/>
  <c r="KB23" i="7"/>
  <c r="KB28" i="7" l="1"/>
  <c r="KB29" i="7" s="1"/>
  <c r="KB30" i="7" s="1"/>
  <c r="KB17" i="7" l="1"/>
  <c r="KB31" i="7"/>
  <c r="KC23" i="7" l="1"/>
  <c r="KC18" i="7"/>
  <c r="KC25" i="7"/>
  <c r="KC24" i="7"/>
  <c r="KC27" i="7"/>
  <c r="KC26" i="7"/>
  <c r="KC28" i="7" l="1"/>
  <c r="KC29" i="7" s="1"/>
  <c r="KC30" i="7" s="1"/>
  <c r="KC17" i="7" l="1"/>
  <c r="KC31" i="7"/>
  <c r="KD26" i="7" l="1"/>
  <c r="KD23" i="7"/>
  <c r="KD27" i="7"/>
  <c r="KD25" i="7"/>
  <c r="KD24" i="7"/>
  <c r="KD18" i="7"/>
  <c r="KD28" i="7" l="1"/>
  <c r="KD29" i="7" s="1"/>
  <c r="KD30" i="7" s="1"/>
  <c r="KD17" i="7" l="1"/>
  <c r="KD31" i="7"/>
  <c r="KE18" i="7" l="1"/>
  <c r="KE23" i="7"/>
  <c r="KE24" i="7"/>
  <c r="KE25" i="7"/>
  <c r="KE26" i="7"/>
  <c r="KE27" i="7"/>
  <c r="KE28" i="7" l="1"/>
  <c r="KE29" i="7" s="1"/>
  <c r="KE30" i="7" s="1"/>
  <c r="KE17" i="7" l="1"/>
  <c r="KE31" i="7"/>
  <c r="KF26" i="7" l="1"/>
  <c r="KF25" i="7"/>
  <c r="KF24" i="7"/>
  <c r="KF23" i="7"/>
  <c r="KF18" i="7"/>
  <c r="KF27" i="7"/>
  <c r="KF28" i="7" l="1"/>
  <c r="KF29" i="7" s="1"/>
  <c r="KF30" i="7" s="1"/>
  <c r="KF17" i="7" l="1"/>
  <c r="KF31" i="7"/>
  <c r="KG27" i="7" l="1"/>
  <c r="KG18" i="7"/>
  <c r="KG23" i="7"/>
  <c r="KG25" i="7"/>
  <c r="KG26" i="7"/>
  <c r="KG24" i="7"/>
  <c r="KG28" i="7" l="1"/>
  <c r="KG29" i="7" s="1"/>
  <c r="KG30" i="7" s="1"/>
  <c r="KG17" i="7" l="1"/>
  <c r="KG31" i="7"/>
  <c r="KH24" i="7" l="1"/>
  <c r="KH26" i="7"/>
  <c r="KH25" i="7"/>
  <c r="KH23" i="7"/>
  <c r="KH18" i="7"/>
  <c r="KH27" i="7"/>
  <c r="KH28" i="7" l="1"/>
  <c r="KH29" i="7" s="1"/>
  <c r="KH30" i="7" s="1"/>
  <c r="KH17" i="7" l="1"/>
  <c r="KH31" i="7"/>
  <c r="KI24" i="7" l="1"/>
  <c r="KI18" i="7"/>
  <c r="KI23" i="7"/>
  <c r="KI25" i="7"/>
  <c r="KI27" i="7"/>
  <c r="KI26" i="7"/>
  <c r="KI28" i="7" l="1"/>
  <c r="KI29" i="7" s="1"/>
  <c r="KI30" i="7" s="1"/>
  <c r="KI17" i="7" l="1"/>
  <c r="KI31" i="7"/>
  <c r="KJ27" i="7" l="1"/>
  <c r="KJ25" i="7"/>
  <c r="KJ23" i="7"/>
  <c r="KJ18" i="7"/>
  <c r="KJ24" i="7"/>
  <c r="KJ26" i="7"/>
  <c r="KJ28" i="7" l="1"/>
  <c r="KJ29" i="7" s="1"/>
  <c r="KJ30" i="7" s="1"/>
  <c r="KJ17" i="7" l="1"/>
  <c r="KJ31" i="7"/>
  <c r="KK23" i="7" l="1"/>
  <c r="KK26" i="7"/>
  <c r="KK18" i="7"/>
  <c r="KK25" i="7"/>
  <c r="KK24" i="7"/>
  <c r="KK27" i="7"/>
  <c r="KK28" i="7" l="1"/>
  <c r="KK29" i="7" s="1"/>
  <c r="KK30" i="7" s="1"/>
  <c r="KK17" i="7" l="1"/>
  <c r="KK31" i="7"/>
  <c r="KL24" i="7" l="1"/>
  <c r="KL18" i="7"/>
  <c r="KL27" i="7"/>
  <c r="KL25" i="7"/>
  <c r="KL26" i="7"/>
  <c r="KL23" i="7"/>
  <c r="KL28" i="7" l="1"/>
  <c r="KL29" i="7" s="1"/>
  <c r="KL30" i="7" s="1"/>
  <c r="KL17" i="7" l="1"/>
  <c r="KL31" i="7"/>
  <c r="KM25" i="7" l="1"/>
  <c r="KM23" i="7"/>
  <c r="KM24" i="7"/>
  <c r="KM26" i="7"/>
  <c r="KM27" i="7"/>
  <c r="KM18" i="7"/>
  <c r="KM28" i="7" l="1"/>
  <c r="KM29" i="7" s="1"/>
  <c r="KM30" i="7" s="1"/>
  <c r="KM17" i="7" l="1"/>
  <c r="KM31" i="7"/>
  <c r="KN26" i="7" l="1"/>
  <c r="KN25" i="7"/>
  <c r="KN18" i="7"/>
  <c r="KN24" i="7"/>
  <c r="KN23" i="7"/>
  <c r="KN27" i="7"/>
  <c r="KN28" i="7" l="1"/>
  <c r="KN29" i="7" s="1"/>
  <c r="KN30" i="7" s="1"/>
  <c r="KN17" i="7" l="1"/>
  <c r="KN31" i="7"/>
  <c r="KO27" i="7" l="1"/>
  <c r="KO23" i="7"/>
  <c r="KO24" i="7"/>
  <c r="KO18" i="7"/>
  <c r="KO25" i="7"/>
  <c r="KO26" i="7"/>
  <c r="KO28" i="7" l="1"/>
  <c r="KO29" i="7" s="1"/>
  <c r="KO30" i="7" s="1"/>
  <c r="KO17" i="7" l="1"/>
  <c r="KO31" i="7"/>
  <c r="KP26" i="7" l="1"/>
  <c r="KP25" i="7"/>
  <c r="KP18" i="7"/>
  <c r="KP24" i="7"/>
  <c r="KP23" i="7"/>
  <c r="KP27" i="7"/>
  <c r="KP28" i="7" l="1"/>
  <c r="KP29" i="7" s="1"/>
  <c r="KP30" i="7" s="1"/>
  <c r="KP17" i="7" l="1"/>
  <c r="KP31" i="7"/>
  <c r="KQ27" i="7" l="1"/>
  <c r="KQ23" i="7"/>
  <c r="KQ18" i="7"/>
  <c r="KQ26" i="7"/>
  <c r="KQ24" i="7"/>
  <c r="KQ25" i="7"/>
  <c r="KQ28" i="7" l="1"/>
  <c r="KQ29" i="7" s="1"/>
  <c r="KQ30" i="7" s="1"/>
  <c r="KQ17" i="7" l="1"/>
  <c r="KQ31" i="7"/>
  <c r="KR25" i="7" l="1"/>
  <c r="KR24" i="7"/>
  <c r="KR26" i="7"/>
  <c r="KR18" i="7"/>
  <c r="KR23" i="7"/>
  <c r="KR27" i="7"/>
  <c r="KR28" i="7" l="1"/>
  <c r="KR29" i="7" s="1"/>
  <c r="KR30" i="7" s="1"/>
  <c r="KR17" i="7" l="1"/>
  <c r="KR31" i="7"/>
  <c r="KS27" i="7" l="1"/>
  <c r="KS23" i="7"/>
  <c r="KS18" i="7"/>
  <c r="KS26" i="7"/>
  <c r="KS24" i="7"/>
  <c r="KS25" i="7"/>
  <c r="KS28" i="7" l="1"/>
  <c r="KS29" i="7" s="1"/>
  <c r="KS30" i="7" s="1"/>
  <c r="KS17" i="7" l="1"/>
  <c r="KS31" i="7"/>
  <c r="KT23" i="7" l="1"/>
  <c r="KT25" i="7"/>
  <c r="KT24" i="7"/>
  <c r="KT26" i="7"/>
  <c r="KT18" i="7"/>
  <c r="KT27" i="7"/>
  <c r="KT28" i="7" l="1"/>
  <c r="KT29" i="7" s="1"/>
  <c r="KT30" i="7" s="1"/>
  <c r="KT17" i="7" l="1"/>
  <c r="KT31" i="7"/>
  <c r="KU18" i="7" l="1"/>
  <c r="KU27" i="7"/>
  <c r="KU26" i="7"/>
  <c r="KU24" i="7"/>
  <c r="KU25" i="7"/>
  <c r="KU23" i="7"/>
  <c r="KU28" i="7" l="1"/>
  <c r="KU29" i="7" s="1"/>
  <c r="KU30" i="7" s="1"/>
  <c r="KU17" i="7" l="1"/>
  <c r="KU31" i="7"/>
  <c r="KV23" i="7" l="1"/>
  <c r="KV25" i="7"/>
  <c r="KV24" i="7"/>
  <c r="KV26" i="7"/>
  <c r="KV27" i="7"/>
  <c r="KV18" i="7"/>
  <c r="KV28" i="7" l="1"/>
  <c r="KV29" i="7" s="1"/>
  <c r="KV30" i="7" s="1"/>
  <c r="KV17" i="7" l="1"/>
  <c r="KV31" i="7"/>
  <c r="KW18" i="7" l="1"/>
  <c r="KW27" i="7"/>
  <c r="KW26" i="7"/>
  <c r="KW24" i="7"/>
  <c r="KW25" i="7"/>
  <c r="KW23" i="7"/>
  <c r="KW28" i="7" l="1"/>
  <c r="KW29" i="7" s="1"/>
  <c r="KW30" i="7" s="1"/>
  <c r="KW17" i="7" l="1"/>
  <c r="KW31" i="7"/>
  <c r="KX23" i="7" l="1"/>
  <c r="KX25" i="7"/>
  <c r="KX24" i="7"/>
  <c r="KX18" i="7"/>
  <c r="KX26" i="7"/>
  <c r="KX27" i="7"/>
  <c r="KX28" i="7" l="1"/>
  <c r="KX29" i="7" s="1"/>
  <c r="KX30" i="7" s="1"/>
  <c r="KX17" i="7" l="1"/>
  <c r="KX31" i="7"/>
  <c r="KY27" i="7" l="1"/>
  <c r="KY26" i="7"/>
  <c r="KY18" i="7"/>
  <c r="KY24" i="7"/>
  <c r="KY25" i="7"/>
  <c r="KY23" i="7"/>
  <c r="KY28" i="7" l="1"/>
  <c r="KY29" i="7" s="1"/>
  <c r="KY30" i="7" s="1"/>
  <c r="KY17" i="7" l="1"/>
  <c r="KY31" i="7"/>
  <c r="KZ23" i="7" l="1"/>
  <c r="KZ18" i="7"/>
  <c r="KZ26" i="7"/>
  <c r="KZ27" i="7"/>
  <c r="KZ25" i="7"/>
  <c r="KZ24" i="7"/>
  <c r="KZ28" i="7" l="1"/>
  <c r="KZ29" i="7" s="1"/>
  <c r="KZ30" i="7" s="1"/>
  <c r="KZ17" i="7" l="1"/>
  <c r="KZ31" i="7"/>
  <c r="LA24" i="7" l="1"/>
  <c r="LA25" i="7"/>
  <c r="LA27" i="7"/>
  <c r="LA26" i="7"/>
  <c r="LA18" i="7"/>
  <c r="LA23" i="7"/>
  <c r="LA28" i="7" l="1"/>
  <c r="LA29" i="7" s="1"/>
  <c r="LA30" i="7" s="1"/>
  <c r="LA17" i="7" l="1"/>
  <c r="LA31" i="7"/>
  <c r="LB23" i="7" l="1"/>
  <c r="LB18" i="7"/>
  <c r="LB26" i="7"/>
  <c r="LB25" i="7"/>
  <c r="LB24" i="7"/>
  <c r="LB27" i="7"/>
  <c r="LB28" i="7" l="1"/>
  <c r="LB29" i="7" s="1"/>
  <c r="LB30" i="7" s="1"/>
  <c r="LB17" i="7" l="1"/>
  <c r="LB31" i="7"/>
  <c r="LC27" i="7" l="1"/>
  <c r="LC24" i="7"/>
  <c r="LC25" i="7"/>
  <c r="LC26" i="7"/>
  <c r="LC18" i="7"/>
  <c r="LC23" i="7"/>
  <c r="LC28" i="7" l="1"/>
  <c r="LC29" i="7" s="1"/>
  <c r="LC30" i="7" s="1"/>
  <c r="LC17" i="7" l="1"/>
  <c r="LC31" i="7"/>
  <c r="LD23" i="7" l="1"/>
  <c r="LD24" i="7"/>
  <c r="LD18" i="7"/>
  <c r="LD26" i="7"/>
  <c r="LD25" i="7"/>
  <c r="LD27" i="7"/>
  <c r="LD28" i="7" l="1"/>
  <c r="LD29" i="7" s="1"/>
  <c r="LD30" i="7" s="1"/>
  <c r="LD17" i="7" l="1"/>
  <c r="LD31" i="7"/>
  <c r="LE24" i="7" l="1"/>
  <c r="LE27" i="7"/>
  <c r="LE26" i="7"/>
  <c r="LE18" i="7"/>
  <c r="LE23" i="7"/>
  <c r="LE25" i="7"/>
  <c r="LE28" i="7" l="1"/>
  <c r="LE29" i="7" s="1"/>
  <c r="LE30" i="7" s="1"/>
  <c r="LE17" i="7" l="1"/>
  <c r="LE31" i="7"/>
  <c r="LF23" i="7" l="1"/>
  <c r="LF27" i="7"/>
  <c r="LF25" i="7"/>
  <c r="LF18" i="7"/>
  <c r="LF26" i="7"/>
  <c r="LF24" i="7"/>
  <c r="LF28" i="7" l="1"/>
  <c r="LF29" i="7" s="1"/>
  <c r="LF30" i="7" s="1"/>
  <c r="LF17" i="7" l="1"/>
  <c r="LF31" i="7"/>
  <c r="LG24" i="7" l="1"/>
  <c r="LG27" i="7"/>
  <c r="LG26" i="7"/>
  <c r="LG25" i="7"/>
  <c r="LG23" i="7"/>
  <c r="LG18" i="7"/>
  <c r="LG28" i="7" l="1"/>
  <c r="LG29" i="7" s="1"/>
  <c r="LG30" i="7" s="1"/>
  <c r="LG17" i="7" l="1"/>
  <c r="LG31" i="7"/>
  <c r="LH23" i="7" l="1"/>
  <c r="LH27" i="7"/>
  <c r="LH18" i="7"/>
  <c r="LH25" i="7"/>
  <c r="LH26" i="7"/>
  <c r="LH24" i="7"/>
  <c r="LH28" i="7" l="1"/>
  <c r="LH29" i="7" s="1"/>
  <c r="LH30" i="7" s="1"/>
  <c r="LH17" i="7" l="1"/>
  <c r="LH31" i="7"/>
  <c r="LI26" i="7" l="1"/>
  <c r="LI23" i="7"/>
  <c r="LI18" i="7"/>
  <c r="LI24" i="7"/>
  <c r="LI25" i="7"/>
  <c r="LI27" i="7"/>
  <c r="LI28" i="7" l="1"/>
  <c r="LI29" i="7" s="1"/>
  <c r="LI30" i="7" s="1"/>
  <c r="LI17" i="7" l="1"/>
  <c r="LI31" i="7"/>
  <c r="LJ24" i="7" l="1"/>
  <c r="LJ23" i="7"/>
  <c r="LJ27" i="7"/>
  <c r="LJ25" i="7"/>
  <c r="LJ18" i="7"/>
  <c r="LJ26" i="7"/>
  <c r="LJ28" i="7" l="1"/>
  <c r="LJ29" i="7" s="1"/>
  <c r="LJ30" i="7" s="1"/>
  <c r="LJ17" i="7" l="1"/>
  <c r="LJ31" i="7"/>
  <c r="LK26" i="7" l="1"/>
  <c r="LK18" i="7"/>
  <c r="LK24" i="7"/>
  <c r="LK27" i="7"/>
  <c r="LK23" i="7"/>
  <c r="LK25" i="7"/>
  <c r="LK28" i="7" l="1"/>
  <c r="LK29" i="7" s="1"/>
  <c r="LK30" i="7" s="1"/>
  <c r="LK17" i="7" l="1"/>
  <c r="LK31" i="7"/>
  <c r="LL23" i="7" l="1"/>
  <c r="LL26" i="7"/>
  <c r="LL25" i="7"/>
  <c r="LL27" i="7"/>
  <c r="LL24" i="7"/>
  <c r="LL18" i="7"/>
  <c r="LL28" i="7" l="1"/>
  <c r="LL29" i="7" s="1"/>
  <c r="LL30" i="7" s="1"/>
  <c r="LL17" i="7" l="1"/>
  <c r="LL31" i="7"/>
  <c r="LM18" i="7" l="1"/>
  <c r="LM25" i="7"/>
  <c r="LM23" i="7"/>
  <c r="LM24" i="7"/>
  <c r="LM27" i="7"/>
  <c r="LM26" i="7"/>
  <c r="LM28" i="7" l="1"/>
  <c r="LM29" i="7" s="1"/>
  <c r="LM30" i="7" s="1"/>
  <c r="LM17" i="7" l="1"/>
  <c r="LM31" i="7"/>
  <c r="LN26" i="7" l="1"/>
  <c r="LN25" i="7"/>
  <c r="LN24" i="7"/>
  <c r="LN23" i="7"/>
  <c r="LN27" i="7"/>
  <c r="LN18" i="7"/>
  <c r="LN28" i="7" l="1"/>
  <c r="LN29" i="7" s="1"/>
  <c r="LN30" i="7" s="1"/>
  <c r="LN17" i="7" l="1"/>
  <c r="LN31" i="7"/>
  <c r="LO27" i="7" l="1"/>
  <c r="LO25" i="7"/>
  <c r="LO18" i="7"/>
  <c r="LO23" i="7"/>
  <c r="LO24" i="7"/>
  <c r="LO26" i="7"/>
  <c r="LO28" i="7" l="1"/>
  <c r="LO29" i="7" s="1"/>
  <c r="LO30" i="7" s="1"/>
  <c r="LO17" i="7" l="1"/>
  <c r="LO31" i="7"/>
  <c r="LP26" i="7" l="1"/>
  <c r="LP27" i="7"/>
  <c r="LP23" i="7"/>
  <c r="LP24" i="7"/>
  <c r="LP18" i="7"/>
  <c r="LP25" i="7"/>
  <c r="LP28" i="7" l="1"/>
  <c r="LP29" i="7" s="1"/>
  <c r="LP30" i="7" s="1"/>
  <c r="LP17" i="7" l="1"/>
  <c r="LP31" i="7"/>
  <c r="LQ18" i="7" l="1"/>
  <c r="LQ27" i="7"/>
  <c r="LQ24" i="7"/>
  <c r="LQ23" i="7"/>
  <c r="LQ25" i="7"/>
  <c r="LQ26" i="7"/>
  <c r="LQ28" i="7" l="1"/>
  <c r="LQ29" i="7" s="1"/>
  <c r="LQ30" i="7" s="1"/>
  <c r="LQ17" i="7" l="1"/>
  <c r="LQ31" i="7"/>
  <c r="LR26" i="7" l="1"/>
  <c r="LR27" i="7"/>
  <c r="LR25" i="7"/>
  <c r="LR23" i="7"/>
  <c r="LR24" i="7"/>
  <c r="LR18" i="7"/>
  <c r="LR28" i="7" l="1"/>
  <c r="LR29" i="7" s="1"/>
  <c r="LR30" i="7" s="1"/>
  <c r="LR17" i="7" l="1"/>
  <c r="LR31" i="7"/>
  <c r="LS24" i="7" l="1"/>
  <c r="LS18" i="7"/>
  <c r="LS23" i="7"/>
  <c r="LS25" i="7"/>
  <c r="LS27" i="7"/>
  <c r="LS26" i="7"/>
  <c r="LS28" i="7" l="1"/>
  <c r="LS29" i="7" s="1"/>
  <c r="LS30" i="7" s="1"/>
  <c r="LS17" i="7" l="1"/>
  <c r="LS31" i="7"/>
  <c r="LT27" i="7" l="1"/>
  <c r="LT24" i="7"/>
  <c r="LT26" i="7"/>
  <c r="LT23" i="7"/>
  <c r="LT25" i="7"/>
  <c r="LT18" i="7"/>
  <c r="LT28" i="7" l="1"/>
  <c r="LT29" i="7" s="1"/>
  <c r="LT30" i="7" s="1"/>
  <c r="LT17" i="7" l="1"/>
  <c r="LT31" i="7"/>
  <c r="LU25" i="7" l="1"/>
  <c r="LU27" i="7"/>
  <c r="LU23" i="7"/>
  <c r="LU18" i="7"/>
  <c r="LU26" i="7"/>
  <c r="LU24" i="7"/>
  <c r="LU28" i="7" l="1"/>
  <c r="LU29" i="7" s="1"/>
  <c r="LU30" i="7" s="1"/>
  <c r="LU17" i="7" l="1"/>
  <c r="LU31" i="7"/>
  <c r="LV24" i="7" l="1"/>
  <c r="LV27" i="7"/>
  <c r="LV18" i="7"/>
  <c r="LV23" i="7"/>
  <c r="LV26" i="7"/>
  <c r="LV25" i="7"/>
  <c r="LV28" i="7" l="1"/>
  <c r="LV29" i="7" s="1"/>
  <c r="LV30" i="7" s="1"/>
  <c r="LV17" i="7" l="1"/>
  <c r="LV31" i="7"/>
  <c r="LW25" i="7" l="1"/>
  <c r="LW27" i="7"/>
  <c r="LW26" i="7"/>
  <c r="LW23" i="7"/>
  <c r="LW18" i="7"/>
  <c r="LW24" i="7"/>
  <c r="LW28" i="7" l="1"/>
  <c r="LW29" i="7" s="1"/>
  <c r="LW30" i="7" s="1"/>
  <c r="LW17" i="7" l="1"/>
  <c r="LW31" i="7"/>
  <c r="LX18" i="7" l="1"/>
  <c r="LX25" i="7"/>
  <c r="LX24" i="7"/>
  <c r="LX23" i="7"/>
  <c r="LX26" i="7"/>
  <c r="LX27" i="7"/>
  <c r="LX28" i="7" l="1"/>
  <c r="LX29" i="7" s="1"/>
  <c r="LX30" i="7" s="1"/>
  <c r="LX17" i="7" l="1"/>
  <c r="LX31" i="7"/>
  <c r="LY27" i="7" l="1"/>
  <c r="LY24" i="7"/>
  <c r="LY26" i="7"/>
  <c r="LY18" i="7"/>
  <c r="LY23" i="7"/>
  <c r="LY25" i="7"/>
  <c r="LY28" i="7" l="1"/>
  <c r="LY29" i="7" s="1"/>
  <c r="LY30" i="7" s="1"/>
  <c r="LY17" i="7" l="1"/>
  <c r="LY31" i="7"/>
  <c r="LZ23" i="7" l="1"/>
  <c r="LZ27" i="7"/>
  <c r="LZ25" i="7"/>
  <c r="LZ18" i="7"/>
  <c r="LZ26" i="7"/>
  <c r="LZ24" i="7"/>
  <c r="LZ28" i="7" l="1"/>
  <c r="LZ29" i="7" s="1"/>
  <c r="LZ30" i="7" s="1"/>
  <c r="LZ17" i="7" l="1"/>
  <c r="LZ31" i="7"/>
  <c r="MA24" i="7" l="1"/>
  <c r="MA27" i="7"/>
  <c r="MA26" i="7"/>
  <c r="MA25" i="7"/>
  <c r="MA23" i="7"/>
  <c r="MA18" i="7"/>
  <c r="MA28" i="7" l="1"/>
  <c r="MA29" i="7" s="1"/>
  <c r="MA30" i="7" s="1"/>
  <c r="MA17" i="7" l="1"/>
  <c r="MA31" i="7"/>
  <c r="MB23" i="7" l="1"/>
  <c r="MB27" i="7"/>
  <c r="MB18" i="7"/>
  <c r="MB25" i="7"/>
  <c r="MB26" i="7"/>
  <c r="MB24" i="7"/>
  <c r="MB28" i="7" l="1"/>
  <c r="MB29" i="7" s="1"/>
  <c r="MB30" i="7" s="1"/>
  <c r="MB17" i="7" l="1"/>
  <c r="MB31" i="7"/>
  <c r="MC24" i="7" l="1"/>
  <c r="MC27" i="7"/>
  <c r="MC26" i="7"/>
  <c r="MC18" i="7"/>
  <c r="MC23" i="7"/>
  <c r="MC25" i="7"/>
  <c r="MC28" i="7" l="1"/>
  <c r="MC29" i="7" s="1"/>
  <c r="MC30" i="7" s="1"/>
  <c r="MC17" i="7" l="1"/>
  <c r="MC31" i="7"/>
  <c r="MD23" i="7" l="1"/>
  <c r="MD27" i="7"/>
  <c r="MD25" i="7"/>
  <c r="MD18" i="7"/>
  <c r="MD26" i="7"/>
  <c r="MD24" i="7"/>
  <c r="MD28" i="7" l="1"/>
  <c r="MD29" i="7" s="1"/>
  <c r="MD30" i="7" s="1"/>
  <c r="MD17" i="7" l="1"/>
  <c r="MD31" i="7"/>
  <c r="ME26" i="7" l="1"/>
  <c r="ME27" i="7"/>
  <c r="ME24" i="7"/>
  <c r="ME25" i="7"/>
  <c r="ME23" i="7"/>
  <c r="ME18" i="7"/>
  <c r="ME28" i="7" l="1"/>
  <c r="ME29" i="7" s="1"/>
  <c r="ME30" i="7" s="1"/>
  <c r="ME17" i="7" l="1"/>
  <c r="ME31" i="7"/>
  <c r="MF23" i="7" l="1"/>
  <c r="MF27" i="7"/>
  <c r="MF18" i="7"/>
  <c r="MF25" i="7"/>
  <c r="MF24" i="7"/>
  <c r="MF26" i="7"/>
  <c r="MF28" i="7" l="1"/>
  <c r="MF29" i="7" s="1"/>
  <c r="MF30" i="7" s="1"/>
  <c r="MF17" i="7" l="1"/>
  <c r="MF31" i="7"/>
  <c r="MG26" i="7" l="1"/>
  <c r="MG27" i="7"/>
  <c r="MG25" i="7"/>
  <c r="MG18" i="7"/>
  <c r="MG23" i="7"/>
  <c r="MG24" i="7"/>
  <c r="MG28" i="7" l="1"/>
  <c r="MG29" i="7" s="1"/>
  <c r="MG30" i="7" s="1"/>
  <c r="MG17" i="7" l="1"/>
  <c r="MG31" i="7"/>
  <c r="MH24" i="7" l="1"/>
  <c r="MH27" i="7"/>
  <c r="MH23" i="7"/>
  <c r="MH18" i="7"/>
  <c r="MH25" i="7"/>
  <c r="MH26" i="7"/>
  <c r="MH28" i="7" l="1"/>
  <c r="MH29" i="7" s="1"/>
  <c r="MH30" i="7" s="1"/>
  <c r="MH17" i="7" l="1"/>
  <c r="MH31" i="7"/>
  <c r="MI25" i="7" l="1"/>
  <c r="MI24" i="7"/>
  <c r="MI18" i="7"/>
  <c r="MI23" i="7"/>
  <c r="MI26" i="7"/>
  <c r="MI27" i="7"/>
  <c r="MI28" i="7" l="1"/>
  <c r="MI29" i="7" s="1"/>
  <c r="MI30" i="7" s="1"/>
  <c r="MI17" i="7" l="1"/>
  <c r="MI31" i="7"/>
  <c r="MJ26" i="7" l="1"/>
  <c r="MJ25" i="7"/>
  <c r="MJ23" i="7"/>
  <c r="MJ27" i="7"/>
  <c r="MJ18" i="7"/>
  <c r="MJ24" i="7"/>
  <c r="MJ28" i="7" l="1"/>
  <c r="MJ29" i="7" s="1"/>
  <c r="MJ30" i="7" s="1"/>
  <c r="MJ17" i="7" l="1"/>
  <c r="MJ31" i="7"/>
  <c r="MK25" i="7" l="1"/>
  <c r="MK24" i="7"/>
  <c r="MK18" i="7"/>
  <c r="MK27" i="7"/>
  <c r="MK23" i="7"/>
  <c r="MK26" i="7"/>
  <c r="MK28" i="7" l="1"/>
  <c r="MK29" i="7" s="1"/>
  <c r="MK30" i="7" s="1"/>
  <c r="MK17" i="7" l="1"/>
  <c r="MK31" i="7"/>
  <c r="ML26" i="7" l="1"/>
  <c r="ML24" i="7"/>
  <c r="ML23" i="7"/>
  <c r="ML27" i="7"/>
  <c r="ML18" i="7"/>
  <c r="ML25" i="7"/>
  <c r="ML28" i="7" l="1"/>
  <c r="ML29" i="7" s="1"/>
  <c r="ML30" i="7" s="1"/>
  <c r="ML17" i="7" l="1"/>
  <c r="ML31" i="7"/>
  <c r="MM25" i="7" l="1"/>
  <c r="MM24" i="7"/>
  <c r="MM18" i="7"/>
  <c r="MM27" i="7"/>
  <c r="MM23" i="7"/>
  <c r="MM26" i="7"/>
  <c r="MM28" i="7" l="1"/>
  <c r="MM29" i="7" s="1"/>
  <c r="MM30" i="7" s="1"/>
  <c r="MM17" i="7" l="1"/>
  <c r="MM31" i="7"/>
  <c r="MN23" i="7" l="1"/>
  <c r="MN25" i="7"/>
  <c r="MN26" i="7"/>
  <c r="MN27" i="7"/>
  <c r="MN18" i="7"/>
  <c r="MN24" i="7"/>
  <c r="MN28" i="7" l="1"/>
  <c r="MN29" i="7" s="1"/>
  <c r="MN30" i="7" s="1"/>
  <c r="MN17" i="7" l="1"/>
  <c r="MN31" i="7"/>
  <c r="MO24" i="7" l="1"/>
  <c r="MO25" i="7"/>
  <c r="MO27" i="7"/>
  <c r="MO26" i="7"/>
  <c r="MO18" i="7"/>
  <c r="MO23" i="7"/>
  <c r="MO28" i="7" l="1"/>
  <c r="MO29" i="7" s="1"/>
  <c r="MO30" i="7" s="1"/>
  <c r="MO17" i="7" l="1"/>
  <c r="MO31" i="7"/>
  <c r="MP23" i="7" l="1"/>
  <c r="MP25" i="7"/>
  <c r="MP18" i="7"/>
  <c r="MP26" i="7"/>
  <c r="MP27" i="7"/>
  <c r="MP24" i="7"/>
  <c r="MP28" i="7" l="1"/>
  <c r="MP29" i="7" s="1"/>
  <c r="MP30" i="7" s="1"/>
  <c r="MP17" i="7" l="1"/>
  <c r="MP31" i="7"/>
  <c r="MQ24" i="7" l="1"/>
  <c r="MQ25" i="7"/>
  <c r="MQ27" i="7"/>
  <c r="MQ18" i="7"/>
  <c r="MQ23" i="7"/>
  <c r="MQ26" i="7"/>
  <c r="MQ28" i="7" l="1"/>
  <c r="MQ29" i="7" s="1"/>
  <c r="MQ30" i="7" s="1"/>
  <c r="MQ17" i="7" l="1"/>
  <c r="MQ31" i="7"/>
  <c r="MR26" i="7" l="1"/>
  <c r="MR25" i="7"/>
  <c r="MR23" i="7"/>
  <c r="MR18" i="7"/>
  <c r="MR27" i="7"/>
  <c r="MR24" i="7"/>
  <c r="MR28" i="7" l="1"/>
  <c r="MR29" i="7" s="1"/>
  <c r="MR30" i="7" s="1"/>
  <c r="MR17" i="7" l="1"/>
  <c r="MR31" i="7"/>
  <c r="MS24" i="7" l="1"/>
  <c r="MS25" i="7"/>
  <c r="MS18" i="7"/>
  <c r="MS23" i="7"/>
  <c r="MS27" i="7"/>
  <c r="MS26" i="7"/>
  <c r="MS28" i="7" l="1"/>
  <c r="MS29" i="7" s="1"/>
  <c r="MS30" i="7" s="1"/>
  <c r="MS17" i="7" l="1"/>
  <c r="MS31" i="7"/>
  <c r="MT27" i="7" l="1"/>
  <c r="MT24" i="7"/>
  <c r="MT23" i="7"/>
  <c r="MT26" i="7"/>
  <c r="MT18" i="7"/>
  <c r="MT25" i="7"/>
  <c r="MT28" i="7" l="1"/>
  <c r="MT29" i="7" s="1"/>
  <c r="MT30" i="7" s="1"/>
  <c r="MT17" i="7" l="1"/>
  <c r="MT31" i="7"/>
  <c r="MU18" i="7" l="1"/>
  <c r="MU23" i="7"/>
  <c r="MU27" i="7"/>
  <c r="MU25" i="7"/>
  <c r="MU26" i="7"/>
  <c r="MU24" i="7"/>
  <c r="MU28" i="7" l="1"/>
  <c r="MU29" i="7" s="1"/>
  <c r="MU30" i="7" s="1"/>
  <c r="MU17" i="7" l="1"/>
  <c r="MU31" i="7"/>
  <c r="MV26" i="7" l="1"/>
  <c r="MV23" i="7"/>
  <c r="MV24" i="7"/>
  <c r="MV25" i="7"/>
  <c r="MV27" i="7"/>
  <c r="MV18" i="7"/>
  <c r="MV28" i="7" l="1"/>
  <c r="MV29" i="7" s="1"/>
  <c r="MV30" i="7" s="1"/>
  <c r="MV17" i="7" l="1"/>
  <c r="MV31" i="7"/>
  <c r="MW27" i="7" l="1"/>
  <c r="MW23" i="7"/>
  <c r="MW18" i="7"/>
  <c r="MW25" i="7"/>
  <c r="MW24" i="7"/>
  <c r="MW26" i="7"/>
  <c r="MW28" i="7" l="1"/>
  <c r="MW29" i="7" s="1"/>
  <c r="MW30" i="7" s="1"/>
  <c r="MW17" i="7" l="1"/>
  <c r="MW31" i="7"/>
  <c r="MX24" i="7" l="1"/>
  <c r="MX23" i="7"/>
  <c r="MX26" i="7"/>
  <c r="MX25" i="7"/>
  <c r="MX18" i="7"/>
  <c r="MX27" i="7"/>
  <c r="MX28" i="7" l="1"/>
  <c r="MX29" i="7" s="1"/>
  <c r="MX30" i="7" s="1"/>
  <c r="MX17" i="7" l="1"/>
  <c r="MX31" i="7"/>
  <c r="MY25" i="7" l="1"/>
  <c r="MY23" i="7"/>
  <c r="MY27" i="7"/>
  <c r="MY18" i="7"/>
  <c r="MY26" i="7"/>
  <c r="MY24" i="7"/>
  <c r="MY28" i="7" l="1"/>
  <c r="MY29" i="7" s="1"/>
  <c r="MY30" i="7" s="1"/>
  <c r="MY17" i="7" l="1"/>
  <c r="MY31" i="7"/>
  <c r="MZ24" i="7" l="1"/>
  <c r="MZ18" i="7"/>
  <c r="MZ23" i="7"/>
  <c r="MZ26" i="7"/>
  <c r="MZ27" i="7"/>
  <c r="MZ25" i="7"/>
  <c r="MZ28" i="7" l="1"/>
  <c r="MZ29" i="7" s="1"/>
  <c r="MZ30" i="7" s="1"/>
  <c r="MZ17" i="7" l="1"/>
  <c r="MZ31" i="7"/>
  <c r="NA27" i="7" l="1"/>
  <c r="NA24" i="7"/>
  <c r="NA26" i="7"/>
  <c r="NA23" i="7"/>
  <c r="NA18" i="7"/>
  <c r="NA25" i="7"/>
  <c r="NA28" i="7" l="1"/>
  <c r="NA29" i="7" s="1"/>
  <c r="NA30" i="7" s="1"/>
  <c r="NA17" i="7" l="1"/>
  <c r="NA31" i="7"/>
  <c r="NB25" i="7" l="1"/>
  <c r="NB24" i="7"/>
  <c r="NB18" i="7"/>
  <c r="NB23" i="7"/>
  <c r="NB26" i="7"/>
  <c r="NB27" i="7"/>
  <c r="NB28" i="7" l="1"/>
  <c r="NB29" i="7" s="1"/>
  <c r="NB30" i="7" s="1"/>
  <c r="NB17" i="7" l="1"/>
  <c r="NB31" i="7"/>
  <c r="NC27" i="7" l="1"/>
  <c r="NC24" i="7"/>
  <c r="NC26" i="7"/>
  <c r="NC23" i="7"/>
  <c r="NC18" i="7"/>
  <c r="NC25" i="7"/>
  <c r="NC28" i="7" l="1"/>
  <c r="NC29" i="7" s="1"/>
  <c r="NC30" i="7" s="1"/>
  <c r="NC17" i="7" l="1"/>
  <c r="NC31" i="7"/>
  <c r="ND18" i="7" l="1"/>
  <c r="ND27" i="7"/>
  <c r="ND25" i="7"/>
  <c r="ND23" i="7"/>
  <c r="ND26" i="7"/>
  <c r="ND24" i="7"/>
  <c r="ND28" i="7" l="1"/>
  <c r="ND29" i="7" s="1"/>
  <c r="ND30" i="7" s="1"/>
  <c r="ND17" i="7" l="1"/>
  <c r="ND31" i="7"/>
  <c r="NE24" i="7" l="1"/>
  <c r="NE27" i="7"/>
  <c r="NE26" i="7"/>
  <c r="NE23" i="7"/>
  <c r="NE25" i="7"/>
  <c r="NE18" i="7"/>
  <c r="NE28" i="7" l="1"/>
  <c r="NE29" i="7" s="1"/>
  <c r="NE30" i="7" s="1"/>
  <c r="NE17" i="7" l="1"/>
  <c r="NE31" i="7"/>
  <c r="NF18" i="7" l="1"/>
  <c r="NF27" i="7"/>
  <c r="NF25" i="7"/>
  <c r="NF23" i="7"/>
  <c r="NF26" i="7"/>
  <c r="NF24" i="7"/>
  <c r="NF28" i="7" l="1"/>
  <c r="NF29" i="7" s="1"/>
  <c r="NF30" i="7" s="1"/>
  <c r="NF17" i="7" l="1"/>
  <c r="NF31" i="7"/>
  <c r="NG24" i="7" l="1"/>
  <c r="NG27" i="7"/>
  <c r="NG26" i="7"/>
  <c r="NG23" i="7"/>
  <c r="NG25" i="7"/>
  <c r="NG18" i="7"/>
  <c r="NG28" i="7" l="1"/>
  <c r="NG29" i="7" s="1"/>
  <c r="NG30" i="7" s="1"/>
  <c r="NG17" i="7" l="1"/>
  <c r="NG31" i="7"/>
  <c r="NH18" i="7" l="1"/>
  <c r="NH23" i="7"/>
  <c r="NH24" i="7"/>
  <c r="NH25" i="7"/>
  <c r="NH26" i="7"/>
  <c r="NH27" i="7"/>
  <c r="NH28" i="7" l="1"/>
  <c r="NH29" i="7" s="1"/>
  <c r="NH30" i="7" s="1"/>
  <c r="NH17" i="7" l="1"/>
  <c r="NH31" i="7"/>
  <c r="NI27" i="7" l="1"/>
  <c r="NI25" i="7"/>
  <c r="NI18" i="7"/>
  <c r="NI26" i="7"/>
  <c r="NI24" i="7"/>
  <c r="NI23" i="7"/>
  <c r="NI28" i="7" l="1"/>
  <c r="NI29" i="7" s="1"/>
  <c r="NI30" i="7" s="1"/>
  <c r="NI17" i="7" l="1"/>
  <c r="NI31" i="7"/>
  <c r="NJ24" i="7" l="1"/>
  <c r="NJ27" i="7"/>
  <c r="NJ23" i="7"/>
  <c r="NJ26" i="7"/>
  <c r="NJ18" i="7"/>
  <c r="NJ25" i="7"/>
  <c r="NJ28" i="7" l="1"/>
  <c r="NJ29" i="7" s="1"/>
  <c r="NJ30" i="7" s="1"/>
  <c r="NJ17" i="7" l="1"/>
  <c r="NJ31" i="7"/>
  <c r="NK18" i="7" l="1"/>
  <c r="NK24" i="7"/>
  <c r="NK25" i="7"/>
  <c r="NK23" i="7"/>
  <c r="NK26" i="7"/>
  <c r="NK27" i="7"/>
  <c r="NK28" i="7" l="1"/>
  <c r="NK29" i="7" s="1"/>
  <c r="NK30" i="7" s="1"/>
  <c r="NK17" i="7" l="1"/>
  <c r="NK31" i="7"/>
  <c r="NL25" i="7" l="1"/>
  <c r="NL18" i="7"/>
  <c r="NL27" i="7"/>
  <c r="NL23" i="7"/>
  <c r="NL26" i="7"/>
  <c r="NL24" i="7"/>
  <c r="NL28" i="7" l="1"/>
  <c r="NL29" i="7" s="1"/>
  <c r="NL30" i="7" s="1"/>
  <c r="NL17" i="7" l="1"/>
  <c r="NL31" i="7"/>
  <c r="NM24" i="7" l="1"/>
  <c r="NM18" i="7"/>
  <c r="NM26" i="7"/>
  <c r="NM25" i="7"/>
  <c r="NM23" i="7"/>
  <c r="NM27" i="7"/>
  <c r="NM28" i="7" l="1"/>
  <c r="NM29" i="7" s="1"/>
  <c r="NM30" i="7" s="1"/>
  <c r="NM17" i="7" l="1"/>
  <c r="NM31" i="7"/>
  <c r="NN25" i="7" l="1"/>
  <c r="NN18" i="7"/>
  <c r="NN27" i="7"/>
  <c r="NN23" i="7"/>
  <c r="NN26" i="7"/>
  <c r="NN24" i="7"/>
  <c r="NN28" i="7" l="1"/>
  <c r="NN29" i="7" s="1"/>
  <c r="NN30" i="7" s="1"/>
  <c r="NN17" i="7" l="1"/>
  <c r="NN31" i="7"/>
  <c r="NO26" i="7" l="1"/>
  <c r="NO23" i="7"/>
  <c r="NO25" i="7"/>
  <c r="NO24" i="7"/>
  <c r="NO27" i="7"/>
  <c r="NO18" i="7"/>
  <c r="NO28" i="7" l="1"/>
  <c r="NO29" i="7" s="1"/>
  <c r="NO30" i="7" s="1"/>
  <c r="NO17" i="7" l="1"/>
  <c r="NO31" i="7"/>
  <c r="NP18" i="7" l="1"/>
  <c r="NP27" i="7"/>
  <c r="NP25" i="7"/>
  <c r="NP23" i="7"/>
  <c r="NP24" i="7"/>
  <c r="NP26" i="7"/>
  <c r="NP28" i="7" l="1"/>
  <c r="NP29" i="7" s="1"/>
  <c r="NP30" i="7" s="1"/>
  <c r="NP17" i="7" l="1"/>
  <c r="NP31" i="7"/>
  <c r="NQ26" i="7" l="1"/>
  <c r="NQ24" i="7"/>
  <c r="NQ23" i="7"/>
  <c r="NQ25" i="7"/>
  <c r="NQ27" i="7"/>
  <c r="NQ18" i="7"/>
  <c r="NQ28" i="7" l="1"/>
  <c r="NQ29" i="7" s="1"/>
  <c r="NQ30" i="7" s="1"/>
  <c r="NQ17" i="7" l="1"/>
  <c r="NQ31" i="7"/>
  <c r="NR18" i="7" l="1"/>
  <c r="NR27" i="7"/>
  <c r="NR25" i="7"/>
  <c r="NR23" i="7"/>
  <c r="NR24" i="7"/>
  <c r="NR26" i="7"/>
  <c r="NR28" i="7" l="1"/>
  <c r="NR29" i="7" s="1"/>
  <c r="NR30" i="7" s="1"/>
  <c r="NR17" i="7" l="1"/>
  <c r="NR31" i="7"/>
  <c r="NS26" i="7" l="1"/>
  <c r="NS24" i="7"/>
  <c r="NS23" i="7"/>
  <c r="NS25" i="7"/>
  <c r="NS27" i="7"/>
  <c r="NS18" i="7"/>
  <c r="NS28" i="7" l="1"/>
  <c r="NS29" i="7" s="1"/>
  <c r="NS30" i="7" s="1"/>
  <c r="NS17" i="7" l="1"/>
  <c r="NS31" i="7"/>
  <c r="NT18" i="7" l="1"/>
  <c r="NT27" i="7"/>
  <c r="NT25" i="7"/>
  <c r="NT23" i="7"/>
  <c r="NT24" i="7"/>
  <c r="NT26" i="7"/>
  <c r="NT28" i="7" l="1"/>
  <c r="NT29" i="7" s="1"/>
  <c r="NT30" i="7" s="1"/>
  <c r="NT17" i="7" l="1"/>
  <c r="NT31" i="7"/>
  <c r="NU26" i="7" l="1"/>
  <c r="NU24" i="7"/>
  <c r="NU23" i="7"/>
  <c r="NU25" i="7"/>
  <c r="NU27" i="7"/>
  <c r="NU18" i="7"/>
  <c r="NU28" i="7" l="1"/>
  <c r="NU29" i="7" s="1"/>
  <c r="NU30" i="7" s="1"/>
  <c r="NU17" i="7" l="1"/>
  <c r="NU31" i="7"/>
  <c r="NV18" i="7" l="1"/>
  <c r="NV27" i="7"/>
  <c r="NV25" i="7"/>
  <c r="NV23" i="7"/>
  <c r="NV24" i="7"/>
  <c r="NV26" i="7"/>
  <c r="NV28" i="7" l="1"/>
  <c r="NV29" i="7" s="1"/>
  <c r="NV30" i="7" s="1"/>
  <c r="NV17" i="7" l="1"/>
  <c r="NV31" i="7"/>
  <c r="NW25" i="7" l="1"/>
  <c r="NW18" i="7"/>
  <c r="NW26" i="7"/>
  <c r="NW23" i="7"/>
  <c r="NW24" i="7"/>
  <c r="NW27" i="7"/>
  <c r="NW28" i="7" l="1"/>
  <c r="NW29" i="7" s="1"/>
  <c r="NW30" i="7" s="1"/>
  <c r="NW17" i="7" l="1"/>
  <c r="NW31" i="7"/>
  <c r="NX24" i="7" l="1"/>
  <c r="NX25" i="7"/>
  <c r="NX23" i="7"/>
  <c r="NX27" i="7"/>
  <c r="NX26" i="7"/>
  <c r="NX18" i="7"/>
  <c r="NX28" i="7" l="1"/>
  <c r="NX29" i="7" s="1"/>
  <c r="NX30" i="7" s="1"/>
  <c r="NX17" i="7" l="1"/>
  <c r="NX31" i="7"/>
  <c r="NY26" i="7" l="1"/>
  <c r="NY25" i="7"/>
  <c r="NY18" i="7"/>
  <c r="NY23" i="7"/>
  <c r="NY27" i="7"/>
  <c r="NY24" i="7"/>
  <c r="NY28" i="7" l="1"/>
  <c r="NY29" i="7" s="1"/>
  <c r="NY30" i="7" s="1"/>
  <c r="NY17" i="7" l="1"/>
  <c r="NY31" i="7"/>
  <c r="NZ24" i="7" l="1"/>
  <c r="NZ25" i="7"/>
  <c r="NZ23" i="7"/>
  <c r="NZ27" i="7"/>
  <c r="NZ18" i="7"/>
  <c r="NZ26" i="7"/>
  <c r="NZ28" i="7" l="1"/>
  <c r="NZ29" i="7" s="1"/>
  <c r="NZ30" i="7" s="1"/>
  <c r="NZ17" i="7" l="1"/>
  <c r="NZ31" i="7"/>
  <c r="OA26" i="7" l="1"/>
  <c r="OA25" i="7"/>
  <c r="OA18" i="7"/>
  <c r="OA23" i="7"/>
  <c r="OA27" i="7"/>
  <c r="OA24" i="7"/>
  <c r="OA28" i="7" l="1"/>
  <c r="OA29" i="7" s="1"/>
  <c r="OA30" i="7" s="1"/>
  <c r="OA17" i="7" l="1"/>
  <c r="OA31" i="7"/>
  <c r="OB27" i="7" l="1"/>
  <c r="OB24" i="7"/>
  <c r="OB23" i="7"/>
  <c r="OB26" i="7"/>
  <c r="OB18" i="7"/>
  <c r="OB25" i="7"/>
  <c r="OB28" i="7" l="1"/>
  <c r="OB29" i="7" s="1"/>
  <c r="OB30" i="7" s="1"/>
  <c r="OB17" i="7" l="1"/>
  <c r="OB31" i="7"/>
  <c r="OC18" i="7" l="1"/>
  <c r="OC24" i="7"/>
  <c r="OC25" i="7"/>
  <c r="OC26" i="7"/>
  <c r="OC23" i="7"/>
  <c r="OC27" i="7"/>
  <c r="OC28" i="7" l="1"/>
  <c r="OC29" i="7" s="1"/>
  <c r="OC30" i="7" s="1"/>
  <c r="OC17" i="7" l="1"/>
  <c r="OC31" i="7"/>
  <c r="OD23" i="7" l="1"/>
  <c r="OD24" i="7"/>
  <c r="OD27" i="7"/>
  <c r="OD26" i="7"/>
  <c r="OD25" i="7"/>
  <c r="OD18" i="7"/>
  <c r="OD28" i="7" l="1"/>
  <c r="OD29" i="7" s="1"/>
  <c r="OD30" i="7" s="1"/>
  <c r="OD17" i="7" l="1"/>
  <c r="OD31" i="7"/>
  <c r="OE18" i="7" l="1"/>
  <c r="OE25" i="7"/>
  <c r="OE27" i="7"/>
  <c r="OE24" i="7"/>
  <c r="OE26" i="7"/>
  <c r="OE23" i="7"/>
  <c r="OE28" i="7" l="1"/>
  <c r="OE29" i="7" s="1"/>
  <c r="OE30" i="7" s="1"/>
  <c r="OE17" i="7" l="1"/>
  <c r="OE31" i="7"/>
  <c r="OF27" i="7" l="1"/>
  <c r="OF23" i="7"/>
  <c r="OF26" i="7"/>
  <c r="OF24" i="7"/>
  <c r="OF25" i="7"/>
  <c r="OF18" i="7"/>
  <c r="OF28" i="7" l="1"/>
  <c r="OF29" i="7" s="1"/>
  <c r="OF30" i="7" s="1"/>
  <c r="OF17" i="7" l="1"/>
  <c r="OF31" i="7"/>
  <c r="OG25" i="7" l="1"/>
  <c r="OG18" i="7"/>
  <c r="OG24" i="7"/>
  <c r="OG26" i="7"/>
  <c r="OG23" i="7"/>
  <c r="OG27" i="7"/>
  <c r="OG28" i="7" l="1"/>
  <c r="OG29" i="7" s="1"/>
  <c r="OG30" i="7" s="1"/>
  <c r="OG17" i="7" l="1"/>
  <c r="OG31" i="7"/>
  <c r="OH23" i="7" l="1"/>
  <c r="OH25" i="7"/>
  <c r="OH27" i="7"/>
  <c r="OH26" i="7"/>
  <c r="OH24" i="7"/>
  <c r="OH18" i="7"/>
  <c r="OH28" i="7" l="1"/>
  <c r="OH29" i="7" s="1"/>
  <c r="OH30" i="7" s="1"/>
  <c r="OH17" i="7" l="1"/>
  <c r="OH31" i="7"/>
  <c r="OI18" i="7" l="1"/>
  <c r="OI24" i="7"/>
  <c r="OI26" i="7"/>
  <c r="OI25" i="7"/>
  <c r="OI27" i="7"/>
  <c r="OI23" i="7"/>
  <c r="OI28" i="7" l="1"/>
  <c r="OI29" i="7" s="1"/>
  <c r="OI30" i="7" s="1"/>
  <c r="OI17" i="7" l="1"/>
  <c r="OI31" i="7"/>
  <c r="OJ23" i="7" l="1"/>
  <c r="OJ24" i="7"/>
  <c r="OJ27" i="7"/>
  <c r="OJ25" i="7"/>
  <c r="OJ26" i="7"/>
  <c r="OJ18" i="7"/>
  <c r="OJ28" i="7" l="1"/>
  <c r="OJ29" i="7" s="1"/>
  <c r="OJ30" i="7" s="1"/>
  <c r="OJ17" i="7" l="1"/>
  <c r="OJ31" i="7"/>
  <c r="OK25" i="7" l="1"/>
  <c r="OK23" i="7"/>
  <c r="OK18" i="7"/>
  <c r="OK26" i="7"/>
  <c r="OK27" i="7"/>
  <c r="OK24" i="7"/>
  <c r="OK28" i="7" l="1"/>
  <c r="OK29" i="7" s="1"/>
  <c r="OK30" i="7" s="1"/>
  <c r="OK17" i="7" l="1"/>
  <c r="OK31" i="7"/>
  <c r="OL27" i="7" l="1"/>
  <c r="OL23" i="7"/>
  <c r="OL24" i="7"/>
  <c r="OL26" i="7"/>
  <c r="OL18" i="7"/>
  <c r="OL25" i="7"/>
  <c r="OL28" i="7" l="1"/>
  <c r="OL29" i="7" s="1"/>
  <c r="OL30" i="7" s="1"/>
  <c r="OL17" i="7" l="1"/>
  <c r="OL31" i="7"/>
  <c r="OM25" i="7" l="1"/>
  <c r="OM18" i="7"/>
  <c r="OM26" i="7"/>
  <c r="OM24" i="7"/>
  <c r="OM23" i="7"/>
  <c r="OM27" i="7"/>
  <c r="OM28" i="7" l="1"/>
  <c r="OM29" i="7" s="1"/>
  <c r="OM30" i="7" s="1"/>
  <c r="OM17" i="7" l="1"/>
  <c r="OM31" i="7"/>
  <c r="ON24" i="7" l="1"/>
  <c r="ON18" i="7"/>
  <c r="ON27" i="7"/>
  <c r="ON23" i="7"/>
  <c r="ON26" i="7"/>
  <c r="ON25" i="7"/>
  <c r="ON28" i="7" l="1"/>
  <c r="ON29" i="7" s="1"/>
  <c r="ON30" i="7" s="1"/>
  <c r="ON17" i="7" l="1"/>
  <c r="ON31" i="7"/>
  <c r="OO26" i="7" l="1"/>
  <c r="OO24" i="7"/>
  <c r="OO23" i="7"/>
  <c r="OO25" i="7"/>
  <c r="OO27" i="7"/>
  <c r="OO18" i="7"/>
  <c r="OO28" i="7" l="1"/>
  <c r="OO29" i="7" s="1"/>
  <c r="OO30" i="7" s="1"/>
  <c r="OO17" i="7" l="1"/>
  <c r="OO31" i="7"/>
  <c r="OP18" i="7" l="1"/>
  <c r="OP24" i="7"/>
  <c r="OP25" i="7"/>
  <c r="OP23" i="7"/>
  <c r="OP27" i="7"/>
  <c r="OP26" i="7"/>
  <c r="OP28" i="7" l="1"/>
  <c r="OP29" i="7" s="1"/>
  <c r="OP30" i="7" s="1"/>
  <c r="OP17" i="7" l="1"/>
  <c r="OP31" i="7"/>
  <c r="OQ25" i="7" l="1"/>
  <c r="OQ26" i="7"/>
  <c r="OQ27" i="7"/>
  <c r="OQ23" i="7"/>
  <c r="OQ24" i="7"/>
  <c r="OQ18" i="7"/>
  <c r="OQ28" i="7" l="1"/>
  <c r="OQ29" i="7" s="1"/>
  <c r="OQ30" i="7" s="1"/>
  <c r="OQ17" i="7" l="1"/>
  <c r="OQ31" i="7"/>
  <c r="OR18" i="7" l="1"/>
  <c r="OR26" i="7"/>
  <c r="OR24" i="7"/>
  <c r="OR23" i="7"/>
  <c r="OR27" i="7"/>
  <c r="OR25" i="7"/>
  <c r="OR28" i="7" l="1"/>
  <c r="OR29" i="7" s="1"/>
  <c r="OR30" i="7" s="1"/>
  <c r="OR17" i="7" l="1"/>
  <c r="OR31" i="7"/>
  <c r="OS25" i="7" l="1"/>
  <c r="OS24" i="7"/>
  <c r="OS18" i="7"/>
  <c r="OS27" i="7"/>
  <c r="OS23" i="7"/>
  <c r="OS26" i="7"/>
  <c r="OS28" i="7" l="1"/>
  <c r="OS29" i="7" s="1"/>
  <c r="OS30" i="7" s="1"/>
  <c r="OS17" i="7" l="1"/>
  <c r="OS31" i="7"/>
  <c r="OT24" i="7" l="1"/>
  <c r="OT26" i="7"/>
  <c r="OT23" i="7"/>
  <c r="OT27" i="7"/>
  <c r="OT18" i="7"/>
  <c r="OT25" i="7"/>
  <c r="OT28" i="7" l="1"/>
  <c r="OT29" i="7" s="1"/>
  <c r="OT30" i="7" s="1"/>
  <c r="OT17" i="7" l="1"/>
  <c r="OT31" i="7"/>
  <c r="OU25" i="7" l="1"/>
  <c r="OU26" i="7"/>
  <c r="OU18" i="7"/>
  <c r="OU27" i="7"/>
  <c r="OU23" i="7"/>
  <c r="OU24" i="7"/>
  <c r="OU28" i="7" l="1"/>
  <c r="OU29" i="7" s="1"/>
  <c r="OU30" i="7" s="1"/>
  <c r="OU17" i="7" l="1"/>
  <c r="OU31" i="7"/>
  <c r="OV23" i="7" l="1"/>
  <c r="OV26" i="7"/>
  <c r="OV24" i="7"/>
  <c r="OV27" i="7"/>
  <c r="OV18" i="7"/>
  <c r="OV25" i="7"/>
  <c r="OV28" i="7" l="1"/>
  <c r="OV29" i="7" s="1"/>
  <c r="OV30" i="7" s="1"/>
  <c r="OV17" i="7" l="1"/>
  <c r="OV31" i="7"/>
  <c r="OW25" i="7" l="1"/>
  <c r="OW26" i="7"/>
  <c r="OW18" i="7"/>
  <c r="OW24" i="7"/>
  <c r="OW23" i="7"/>
  <c r="OW27" i="7"/>
  <c r="OW28" i="7" l="1"/>
  <c r="OW29" i="7" s="1"/>
  <c r="OW30" i="7" s="1"/>
  <c r="OW17" i="7" l="1"/>
  <c r="OW31" i="7"/>
  <c r="OX27" i="7" l="1"/>
  <c r="OX26" i="7"/>
  <c r="OX23" i="7"/>
  <c r="OX24" i="7"/>
  <c r="OX18" i="7"/>
  <c r="OX25" i="7"/>
  <c r="OX28" i="7" l="1"/>
  <c r="OX29" i="7" s="1"/>
  <c r="OX30" i="7" s="1"/>
  <c r="OX17" i="7" l="1"/>
  <c r="OX31" i="7"/>
  <c r="OY25" i="7" l="1"/>
  <c r="OY18" i="7"/>
  <c r="OY27" i="7"/>
  <c r="OY23" i="7"/>
  <c r="OY24" i="7"/>
  <c r="OY26" i="7"/>
  <c r="OY28" i="7" l="1"/>
  <c r="OY29" i="7" s="1"/>
  <c r="OY30" i="7" s="1"/>
  <c r="OY17" i="7" l="1"/>
  <c r="OY31" i="7"/>
  <c r="OZ26" i="7" l="1"/>
  <c r="OZ23" i="7"/>
  <c r="OZ18" i="7"/>
  <c r="OZ24" i="7"/>
  <c r="OZ27" i="7"/>
  <c r="OZ25" i="7"/>
  <c r="OZ28" i="7" l="1"/>
  <c r="OZ29" i="7" s="1"/>
  <c r="OZ30" i="7" s="1"/>
  <c r="OZ17" i="7" l="1"/>
  <c r="OZ31" i="7"/>
  <c r="PA27" i="7" l="1"/>
  <c r="PA23" i="7"/>
  <c r="PA25" i="7"/>
  <c r="PA24" i="7"/>
  <c r="PA18" i="7"/>
  <c r="PA26" i="7"/>
  <c r="PA28" i="7" l="1"/>
  <c r="PA29" i="7" s="1"/>
  <c r="PA30" i="7" s="1"/>
  <c r="PA17" i="7" l="1"/>
  <c r="PA31" i="7"/>
  <c r="PB18" i="7" l="1"/>
  <c r="PB27" i="7"/>
  <c r="PB26" i="7"/>
  <c r="PB24" i="7"/>
  <c r="PB23" i="7"/>
  <c r="PB25" i="7"/>
  <c r="PB28" i="7" l="1"/>
  <c r="PB29" i="7" s="1"/>
  <c r="PB30" i="7" s="1"/>
  <c r="PB17" i="7" l="1"/>
  <c r="PB31" i="7"/>
  <c r="PC23" i="7" l="1"/>
  <c r="PC27" i="7"/>
  <c r="PC25" i="7"/>
  <c r="PC24" i="7"/>
  <c r="PC26" i="7"/>
  <c r="PC18" i="7"/>
  <c r="PC28" i="7" l="1"/>
  <c r="PC29" i="7" s="1"/>
  <c r="PC30" i="7" s="1"/>
  <c r="PC17" i="7" l="1"/>
  <c r="PC31" i="7"/>
  <c r="PD24" i="7" l="1"/>
  <c r="PD23" i="7"/>
  <c r="PD18" i="7"/>
  <c r="PD26" i="7"/>
  <c r="PD25" i="7"/>
  <c r="PD27" i="7"/>
  <c r="PD28" i="7" l="1"/>
  <c r="PD29" i="7" s="1"/>
  <c r="PD30" i="7" s="1"/>
  <c r="PD17" i="7" l="1"/>
  <c r="PD31" i="7"/>
  <c r="PE25" i="7" l="1"/>
  <c r="PE23" i="7"/>
  <c r="PE27" i="7"/>
  <c r="PE26" i="7"/>
  <c r="PE18" i="7"/>
  <c r="PE24" i="7"/>
  <c r="PE28" i="7" l="1"/>
  <c r="PE29" i="7" s="1"/>
  <c r="PE30" i="7" s="1"/>
  <c r="PE17" i="7" l="1"/>
  <c r="PE31" i="7"/>
  <c r="PF18" i="7" l="1"/>
  <c r="PF23" i="7"/>
  <c r="PF24" i="7"/>
  <c r="PF26" i="7"/>
  <c r="PF27" i="7"/>
  <c r="PF25" i="7"/>
  <c r="PF28" i="7" l="1"/>
  <c r="PF29" i="7" s="1"/>
  <c r="PF30" i="7" s="1"/>
  <c r="PF17" i="7" l="1"/>
  <c r="PF31" i="7"/>
  <c r="PG25" i="7" l="1"/>
  <c r="PG26" i="7"/>
  <c r="PG27" i="7"/>
  <c r="PG24" i="7"/>
  <c r="PG18" i="7"/>
  <c r="PG23" i="7"/>
  <c r="PG28" i="7" l="1"/>
  <c r="PG29" i="7" s="1"/>
  <c r="PG30" i="7" s="1"/>
  <c r="PG17" i="7" l="1"/>
  <c r="PG31" i="7"/>
  <c r="PH23" i="7" l="1"/>
  <c r="PH18" i="7"/>
  <c r="PH25" i="7"/>
  <c r="PH24" i="7"/>
  <c r="PH27" i="7"/>
  <c r="PH26" i="7"/>
  <c r="PH28" i="7" l="1"/>
  <c r="PH29" i="7" s="1"/>
  <c r="PH30" i="7" s="1"/>
  <c r="PH17" i="7" l="1"/>
  <c r="PH31" i="7"/>
  <c r="PI24" i="7" l="1"/>
  <c r="PI23" i="7"/>
  <c r="PI26" i="7"/>
  <c r="PI27" i="7"/>
  <c r="PI25" i="7"/>
  <c r="PI18" i="7"/>
  <c r="PI28" i="7" l="1"/>
  <c r="PI29" i="7" s="1"/>
  <c r="PI30" i="7" s="1"/>
  <c r="PI17" i="7" l="1"/>
  <c r="PI31" i="7"/>
  <c r="PJ25" i="7" l="1"/>
  <c r="PJ24" i="7"/>
  <c r="PJ18" i="7"/>
  <c r="PJ26" i="7"/>
  <c r="PJ23" i="7"/>
  <c r="PJ27" i="7"/>
  <c r="PJ28" i="7" l="1"/>
  <c r="PJ29" i="7" s="1"/>
  <c r="PJ30" i="7" s="1"/>
  <c r="PJ17" i="7" l="1"/>
  <c r="PJ31" i="7"/>
  <c r="PK27" i="7" l="1"/>
  <c r="PK26" i="7"/>
  <c r="PK25" i="7"/>
  <c r="PK23" i="7"/>
  <c r="PK18" i="7"/>
  <c r="PK24" i="7"/>
  <c r="PK28" i="7" l="1"/>
  <c r="PK29" i="7" s="1"/>
  <c r="PK30" i="7" s="1"/>
  <c r="PK17" i="7" l="1"/>
  <c r="PK31" i="7"/>
  <c r="PL24" i="7" l="1"/>
  <c r="PL18" i="7"/>
  <c r="PL27" i="7"/>
  <c r="PL23" i="7"/>
  <c r="PL25" i="7"/>
  <c r="PL26" i="7"/>
  <c r="PL28" i="7" l="1"/>
  <c r="PL29" i="7" s="1"/>
  <c r="PL30" i="7" s="1"/>
  <c r="PL17" i="7" l="1"/>
  <c r="PL31" i="7"/>
  <c r="PM25" i="7" l="1"/>
  <c r="PM24" i="7"/>
  <c r="PM26" i="7"/>
  <c r="PM23" i="7"/>
  <c r="PM27" i="7"/>
  <c r="PM18" i="7"/>
  <c r="PM28" i="7" l="1"/>
  <c r="PM29" i="7" s="1"/>
  <c r="PM30" i="7" s="1"/>
  <c r="PM17" i="7" l="1"/>
  <c r="PM31" i="7"/>
  <c r="PN26" i="7" l="1"/>
  <c r="PN18" i="7"/>
  <c r="PN27" i="7"/>
  <c r="PN23" i="7"/>
  <c r="PN25" i="7"/>
  <c r="PN24" i="7"/>
  <c r="PN28" i="7" l="1"/>
  <c r="PN29" i="7" s="1"/>
  <c r="PN30" i="7" s="1"/>
  <c r="PN17" i="7" l="1"/>
  <c r="PN31" i="7"/>
  <c r="PO23" i="7" l="1"/>
  <c r="PO18" i="7"/>
  <c r="PO24" i="7"/>
  <c r="PO25" i="7"/>
  <c r="PO27" i="7"/>
  <c r="PO26" i="7"/>
  <c r="PO28" i="7" l="1"/>
  <c r="PO29" i="7" s="1"/>
  <c r="PO30" i="7" s="1"/>
  <c r="PO17" i="7" l="1"/>
  <c r="PO31" i="7"/>
  <c r="PP25" i="7" l="1"/>
  <c r="PP18" i="7"/>
  <c r="PP26" i="7"/>
  <c r="PP27" i="7"/>
  <c r="PP23" i="7"/>
  <c r="PP24" i="7"/>
  <c r="PP28" i="7" l="1"/>
  <c r="PP29" i="7" s="1"/>
  <c r="PP30" i="7" s="1"/>
  <c r="PP17" i="7" l="1"/>
  <c r="PP31" i="7"/>
  <c r="PQ23" i="7" l="1"/>
  <c r="PQ18" i="7"/>
  <c r="PQ24" i="7"/>
  <c r="PQ27" i="7"/>
  <c r="PQ26" i="7"/>
  <c r="PQ25" i="7"/>
  <c r="PQ28" i="7" l="1"/>
  <c r="PQ29" i="7" s="1"/>
  <c r="PQ30" i="7" s="1"/>
  <c r="PQ17" i="7" l="1"/>
  <c r="PQ31" i="7"/>
  <c r="PR27" i="7" l="1"/>
  <c r="PR18" i="7"/>
  <c r="PR25" i="7"/>
  <c r="PR24" i="7"/>
  <c r="PR23" i="7"/>
  <c r="PR26" i="7"/>
  <c r="PR28" i="7" l="1"/>
  <c r="PR29" i="7" s="1"/>
  <c r="PR30" i="7" s="1"/>
  <c r="PR17" i="7" l="1"/>
  <c r="PR31" i="7"/>
  <c r="PS24" i="7" l="1"/>
  <c r="PS18" i="7"/>
  <c r="PS26" i="7"/>
  <c r="PS23" i="7"/>
  <c r="PS25" i="7"/>
  <c r="PS27" i="7"/>
  <c r="PS28" i="7" l="1"/>
  <c r="PS29" i="7" s="1"/>
  <c r="PS30" i="7" s="1"/>
  <c r="PS17" i="7" l="1"/>
  <c r="PS31" i="7"/>
  <c r="PT23" i="7" l="1"/>
  <c r="PT18" i="7"/>
  <c r="PT27" i="7"/>
  <c r="PT25" i="7"/>
  <c r="PT26" i="7"/>
  <c r="PT24" i="7"/>
  <c r="PT28" i="7" l="1"/>
  <c r="PT29" i="7" s="1"/>
  <c r="PT30" i="7" s="1"/>
  <c r="PT17" i="7" l="1"/>
  <c r="PT31" i="7"/>
  <c r="PU25" i="7" l="1"/>
  <c r="PU18" i="7"/>
  <c r="PU24" i="7"/>
  <c r="PU26" i="7"/>
  <c r="PU23" i="7"/>
  <c r="PU27" i="7"/>
  <c r="PU28" i="7" l="1"/>
  <c r="PU29" i="7" s="1"/>
  <c r="PU30" i="7" s="1"/>
  <c r="PU17" i="7" l="1"/>
  <c r="PU31" i="7"/>
  <c r="PV26" i="7" l="1"/>
  <c r="PV18" i="7"/>
  <c r="PV27" i="7"/>
  <c r="PV23" i="7"/>
  <c r="PV24" i="7"/>
  <c r="PV25" i="7"/>
  <c r="PV28" i="7" l="1"/>
  <c r="PV29" i="7" s="1"/>
  <c r="PV30" i="7" s="1"/>
  <c r="PV17" i="7" l="1"/>
  <c r="PV31" i="7"/>
  <c r="PW25" i="7" l="1"/>
  <c r="PW26" i="7"/>
  <c r="PW24" i="7"/>
  <c r="PW23" i="7"/>
  <c r="PW27" i="7"/>
  <c r="PW18" i="7"/>
  <c r="PW28" i="7" l="1"/>
  <c r="PW29" i="7" s="1"/>
  <c r="PW30" i="7" s="1"/>
  <c r="PW17" i="7" l="1"/>
  <c r="PW31" i="7"/>
  <c r="PX18" i="7" l="1"/>
  <c r="PX26" i="7"/>
  <c r="PX27" i="7"/>
  <c r="PX23" i="7"/>
  <c r="PX24" i="7"/>
  <c r="PX25" i="7"/>
  <c r="PX28" i="7" l="1"/>
  <c r="PX29" i="7" s="1"/>
  <c r="PX30" i="7" s="1"/>
  <c r="PX17" i="7" l="1"/>
  <c r="PX31" i="7"/>
  <c r="PY27" i="7" l="1"/>
  <c r="PY18" i="7"/>
  <c r="PY24" i="7"/>
  <c r="PY25" i="7"/>
  <c r="PY23" i="7"/>
  <c r="PY26" i="7"/>
  <c r="PY28" i="7" l="1"/>
  <c r="PY29" i="7" s="1"/>
  <c r="PY30" i="7" s="1"/>
  <c r="PY17" i="7" l="1"/>
  <c r="PY31" i="7"/>
  <c r="PZ25" i="7" l="1"/>
  <c r="PZ18" i="7"/>
  <c r="PZ23" i="7"/>
  <c r="PZ26" i="7"/>
  <c r="PZ24" i="7"/>
  <c r="PZ27" i="7"/>
  <c r="PZ28" i="7" l="1"/>
  <c r="PZ29" i="7" s="1"/>
  <c r="PZ30" i="7" s="1"/>
  <c r="PZ17" i="7" l="1"/>
  <c r="PZ31" i="7"/>
  <c r="QA24" i="7" l="1"/>
  <c r="QA25" i="7"/>
  <c r="QA26" i="7"/>
  <c r="QA23" i="7"/>
  <c r="QA18" i="7"/>
  <c r="QA27" i="7"/>
  <c r="QA28" i="7" l="1"/>
  <c r="QA29" i="7" s="1"/>
  <c r="QA30" i="7" s="1"/>
  <c r="QA17" i="7" l="1"/>
  <c r="QA31" i="7"/>
  <c r="QB18" i="7" l="1"/>
  <c r="QB24" i="7"/>
  <c r="QB23" i="7"/>
  <c r="QB27" i="7"/>
  <c r="QB26" i="7"/>
  <c r="QB25" i="7"/>
  <c r="QB28" i="7" l="1"/>
  <c r="QB29" i="7" s="1"/>
  <c r="QB30" i="7" s="1"/>
  <c r="QB17" i="7" l="1"/>
  <c r="QB31" i="7"/>
  <c r="QC25" i="7" l="1"/>
  <c r="QC23" i="7"/>
  <c r="QC18" i="7"/>
  <c r="QC26" i="7"/>
  <c r="QC27" i="7"/>
  <c r="QC24" i="7"/>
  <c r="QC28" i="7" l="1"/>
  <c r="QC29" i="7" s="1"/>
  <c r="QC30" i="7" s="1"/>
  <c r="QC17" i="7" l="1"/>
  <c r="QC31" i="7"/>
  <c r="QD27" i="7" l="1"/>
  <c r="QD25" i="7"/>
  <c r="QD24" i="7"/>
  <c r="QD18" i="7"/>
  <c r="QD23" i="7"/>
  <c r="QD26" i="7"/>
  <c r="QD28" i="7" l="1"/>
  <c r="QD29" i="7" s="1"/>
  <c r="QD30" i="7" s="1"/>
  <c r="QD17" i="7" l="1"/>
  <c r="QD31" i="7"/>
  <c r="QE23" i="7" l="1"/>
  <c r="QE27" i="7"/>
  <c r="QE26" i="7"/>
  <c r="QE18" i="7"/>
  <c r="QE24" i="7"/>
  <c r="QE25" i="7"/>
  <c r="QE28" i="7" l="1"/>
  <c r="QE29" i="7" s="1"/>
  <c r="QE30" i="7" s="1"/>
  <c r="QE17" i="7" l="1"/>
  <c r="QE31" i="7"/>
  <c r="QF25" i="7" l="1"/>
  <c r="QF27" i="7"/>
  <c r="QF18" i="7"/>
  <c r="QF26" i="7"/>
  <c r="QF23" i="7"/>
  <c r="QF24" i="7"/>
  <c r="QF28" i="7" l="1"/>
  <c r="QF29" i="7" s="1"/>
  <c r="QF30" i="7" s="1"/>
  <c r="QF17" i="7" l="1"/>
  <c r="QF31" i="7"/>
  <c r="QG23" i="7" l="1"/>
  <c r="QG24" i="7"/>
  <c r="QG26" i="7"/>
  <c r="QG18" i="7"/>
  <c r="QG27" i="7"/>
  <c r="QG25" i="7"/>
  <c r="QG28" i="7" l="1"/>
  <c r="QG29" i="7" s="1"/>
  <c r="QG30" i="7" s="1"/>
  <c r="QG17" i="7" l="1"/>
  <c r="QG31" i="7"/>
  <c r="QH27" i="7" l="1"/>
  <c r="QH24" i="7"/>
  <c r="QH25" i="7"/>
  <c r="QH26" i="7"/>
  <c r="QH23" i="7"/>
  <c r="QH18" i="7"/>
  <c r="QH28" i="7" l="1"/>
  <c r="QH29" i="7" s="1"/>
  <c r="QH30" i="7" s="1"/>
  <c r="QH17" i="7" l="1"/>
  <c r="QH31" i="7"/>
  <c r="QI18" i="7" l="1"/>
  <c r="QI23" i="7"/>
  <c r="QI24" i="7"/>
  <c r="QI26" i="7"/>
  <c r="QI25" i="7"/>
  <c r="QI27" i="7"/>
  <c r="QI28" i="7" l="1"/>
  <c r="QI29" i="7" s="1"/>
  <c r="QI30" i="7" s="1"/>
  <c r="QI17" i="7" l="1"/>
  <c r="QI31" i="7"/>
  <c r="QJ27" i="7" l="1"/>
  <c r="QJ24" i="7"/>
  <c r="QJ25" i="7"/>
  <c r="QJ26" i="7"/>
  <c r="QJ23" i="7"/>
  <c r="QJ18" i="7"/>
  <c r="QJ28" i="7" l="1"/>
  <c r="QJ29" i="7" s="1"/>
  <c r="QJ30" i="7" s="1"/>
  <c r="QJ17" i="7" l="1"/>
  <c r="QJ31" i="7"/>
  <c r="QK23" i="7" l="1"/>
  <c r="QK24" i="7"/>
  <c r="QK18" i="7"/>
  <c r="QK26" i="7"/>
  <c r="QK27" i="7"/>
  <c r="QK25" i="7"/>
  <c r="QK28" i="7" l="1"/>
  <c r="QK29" i="7" s="1"/>
  <c r="QK30" i="7" s="1"/>
  <c r="QK17" i="7" l="1"/>
  <c r="QK31" i="7"/>
  <c r="QL27" i="7" l="1"/>
  <c r="QL24" i="7"/>
  <c r="QL25" i="7"/>
  <c r="QL26" i="7"/>
  <c r="QL23" i="7"/>
  <c r="QL18" i="7"/>
  <c r="QL28" i="7" l="1"/>
  <c r="QL29" i="7" s="1"/>
  <c r="QL30" i="7" s="1"/>
  <c r="QL17" i="7" l="1"/>
  <c r="QL31" i="7"/>
  <c r="QM23" i="7" l="1"/>
  <c r="QM18" i="7"/>
  <c r="QM26" i="7"/>
  <c r="QM25" i="7"/>
  <c r="QM24" i="7"/>
  <c r="QM27" i="7"/>
  <c r="QM28" i="7" l="1"/>
  <c r="QM29" i="7" s="1"/>
  <c r="QM30" i="7" s="1"/>
  <c r="QM17" i="7" l="1"/>
  <c r="QM31" i="7"/>
  <c r="QN27" i="7" l="1"/>
  <c r="QN18" i="7"/>
  <c r="QN23" i="7"/>
  <c r="QN25" i="7"/>
  <c r="QN24" i="7"/>
  <c r="QN26" i="7"/>
  <c r="QN28" i="7" l="1"/>
  <c r="QN29" i="7" s="1"/>
  <c r="QN30" i="7" s="1"/>
  <c r="QN17" i="7" l="1"/>
  <c r="QN31" i="7"/>
  <c r="QO26" i="7" l="1"/>
  <c r="QO23" i="7"/>
  <c r="QO25" i="7"/>
  <c r="QO27" i="7"/>
  <c r="QO18" i="7"/>
  <c r="QO24" i="7"/>
  <c r="QO28" i="7" l="1"/>
  <c r="QO29" i="7" s="1"/>
  <c r="QO30" i="7" s="1"/>
  <c r="QO17" i="7" l="1"/>
  <c r="QO31" i="7"/>
  <c r="QP25" i="7" l="1"/>
  <c r="QP26" i="7"/>
  <c r="QP24" i="7"/>
  <c r="QP23" i="7"/>
  <c r="QP27" i="7"/>
  <c r="QP18" i="7"/>
  <c r="QP28" i="7" l="1"/>
  <c r="QP29" i="7" s="1"/>
  <c r="QP30" i="7" s="1"/>
  <c r="QP17" i="7" l="1"/>
  <c r="QP31" i="7"/>
  <c r="QQ27" i="7" l="1"/>
  <c r="QQ18" i="7"/>
  <c r="QQ23" i="7"/>
  <c r="QQ25" i="7"/>
  <c r="QQ26" i="7"/>
  <c r="QQ24" i="7"/>
  <c r="QQ28" i="7" l="1"/>
  <c r="QQ29" i="7" s="1"/>
  <c r="QQ30" i="7" s="1"/>
  <c r="QQ17" i="7" l="1"/>
  <c r="QQ31" i="7"/>
  <c r="QR23" i="7" l="1"/>
  <c r="QR25" i="7"/>
  <c r="QR27" i="7"/>
  <c r="QR26" i="7"/>
  <c r="QR18" i="7"/>
  <c r="QR24" i="7"/>
  <c r="QR28" i="7" l="1"/>
  <c r="QR29" i="7" s="1"/>
  <c r="QR30" i="7" s="1"/>
  <c r="QR17" i="7" l="1"/>
  <c r="QR31" i="7"/>
  <c r="QS24" i="7" l="1"/>
  <c r="QS26" i="7"/>
  <c r="QS18" i="7"/>
  <c r="QS25" i="7"/>
  <c r="QS23" i="7"/>
  <c r="QS27" i="7"/>
  <c r="QS28" i="7" l="1"/>
  <c r="QS29" i="7" s="1"/>
  <c r="QS30" i="7" s="1"/>
  <c r="QS17" i="7" l="1"/>
  <c r="QS31" i="7"/>
  <c r="QT23" i="7" l="1"/>
  <c r="QT26" i="7"/>
  <c r="QT27" i="7"/>
  <c r="QT18" i="7"/>
  <c r="QT24" i="7"/>
  <c r="QT25" i="7"/>
  <c r="QT28" i="7" l="1"/>
  <c r="QT29" i="7" s="1"/>
  <c r="QT30" i="7" s="1"/>
  <c r="QT17" i="7" l="1"/>
  <c r="QT31" i="7"/>
  <c r="QU18" i="7" l="1"/>
  <c r="QU27" i="7"/>
  <c r="QU24" i="7"/>
  <c r="QU25" i="7"/>
  <c r="QU23" i="7"/>
  <c r="QU26" i="7"/>
  <c r="QU28" i="7" l="1"/>
  <c r="QU29" i="7" s="1"/>
  <c r="QU30" i="7" s="1"/>
  <c r="QU17" i="7" l="1"/>
  <c r="QU31" i="7"/>
  <c r="QV25" i="7" l="1"/>
  <c r="QV23" i="7"/>
  <c r="QV27" i="7"/>
  <c r="QV18" i="7"/>
  <c r="QV24" i="7"/>
  <c r="QV26" i="7"/>
  <c r="QV28" i="7" l="1"/>
  <c r="QV29" i="7" s="1"/>
  <c r="QV30" i="7" s="1"/>
  <c r="QV17" i="7" l="1"/>
  <c r="QV31" i="7"/>
  <c r="QW27" i="7" l="1"/>
  <c r="QW18" i="7"/>
  <c r="QW25" i="7"/>
  <c r="QW24" i="7"/>
  <c r="QW26" i="7"/>
  <c r="QW23" i="7"/>
  <c r="QW28" i="7" l="1"/>
  <c r="QW29" i="7" s="1"/>
  <c r="QW30" i="7" s="1"/>
  <c r="QW17" i="7" l="1"/>
  <c r="QW31" i="7"/>
  <c r="QX25" i="7" l="1"/>
  <c r="QX23" i="7"/>
  <c r="QX24" i="7"/>
  <c r="QX27" i="7"/>
  <c r="QX18" i="7"/>
  <c r="QX26" i="7"/>
  <c r="QX28" i="7" l="1"/>
  <c r="QX29" i="7" s="1"/>
  <c r="QX30" i="7" s="1"/>
  <c r="QX17" i="7" l="1"/>
  <c r="QX31" i="7"/>
  <c r="QY27" i="7" l="1"/>
  <c r="QY18" i="7"/>
  <c r="QY25" i="7"/>
  <c r="QY26" i="7"/>
  <c r="QY24" i="7"/>
  <c r="QY23" i="7"/>
  <c r="QY28" i="7" l="1"/>
  <c r="QY29" i="7" s="1"/>
  <c r="QY30" i="7" s="1"/>
  <c r="QY17" i="7" l="1"/>
  <c r="QY31" i="7"/>
  <c r="QZ24" i="7" l="1"/>
  <c r="QZ18" i="7"/>
  <c r="QZ23" i="7"/>
  <c r="QZ26" i="7"/>
  <c r="QZ27" i="7"/>
  <c r="QZ25" i="7"/>
  <c r="QZ28" i="7" l="1"/>
  <c r="QZ29" i="7" s="1"/>
  <c r="QZ30" i="7" s="1"/>
  <c r="QZ17" i="7" l="1"/>
  <c r="QZ31" i="7"/>
  <c r="RA25" i="7" l="1"/>
  <c r="RA27" i="7"/>
  <c r="RA23" i="7"/>
  <c r="RA24" i="7"/>
  <c r="RA18" i="7"/>
  <c r="RA26" i="7"/>
  <c r="RA28" i="7" l="1"/>
  <c r="RA29" i="7" s="1"/>
  <c r="RA30" i="7" s="1"/>
  <c r="RA17" i="7" l="1"/>
  <c r="RA31" i="7"/>
  <c r="RB18" i="7" l="1"/>
  <c r="RB23" i="7"/>
  <c r="RB26" i="7"/>
  <c r="RB25" i="7"/>
  <c r="RB27" i="7"/>
  <c r="RB24" i="7"/>
  <c r="RB28" i="7" l="1"/>
  <c r="RB29" i="7" s="1"/>
  <c r="RB30" i="7" s="1"/>
  <c r="RB17" i="7" l="1"/>
  <c r="RB31" i="7"/>
  <c r="RC27" i="7" l="1"/>
  <c r="RC23" i="7"/>
  <c r="RC24" i="7"/>
  <c r="RC26" i="7"/>
  <c r="RC18" i="7"/>
  <c r="RC25" i="7"/>
  <c r="RC28" i="7" l="1"/>
  <c r="RC29" i="7" s="1"/>
  <c r="RC30" i="7" s="1"/>
  <c r="RC17" i="7" l="1"/>
  <c r="RC31" i="7"/>
  <c r="RD18" i="7" l="1"/>
  <c r="RD23" i="7"/>
  <c r="RD25" i="7"/>
  <c r="RD26" i="7"/>
  <c r="RD24" i="7"/>
  <c r="RD27" i="7"/>
  <c r="RD28" i="7" l="1"/>
  <c r="RD29" i="7" s="1"/>
  <c r="RD30" i="7" s="1"/>
  <c r="RD17" i="7" l="1"/>
  <c r="RD31" i="7"/>
  <c r="RE24" i="7" l="1"/>
  <c r="RE25" i="7"/>
  <c r="RE18" i="7"/>
  <c r="RE26" i="7"/>
  <c r="RE27" i="7"/>
  <c r="RE23" i="7"/>
  <c r="RE28" i="7" l="1"/>
  <c r="RE29" i="7" s="1"/>
  <c r="RE30" i="7" s="1"/>
  <c r="RE17" i="7" l="1"/>
  <c r="RE31" i="7"/>
  <c r="RF23" i="7" l="1"/>
  <c r="RF18" i="7"/>
  <c r="RF27" i="7"/>
  <c r="RF26" i="7"/>
  <c r="RF25" i="7"/>
  <c r="RF24" i="7"/>
  <c r="RF28" i="7" l="1"/>
  <c r="RF29" i="7" s="1"/>
  <c r="RF30" i="7" s="1"/>
  <c r="RF17" i="7" l="1"/>
  <c r="RF31" i="7"/>
  <c r="RG24" i="7" l="1"/>
  <c r="RG26" i="7"/>
  <c r="RG18" i="7"/>
  <c r="RG25" i="7"/>
  <c r="RG23" i="7"/>
  <c r="RG27" i="7"/>
  <c r="RG28" i="7" l="1"/>
  <c r="RG29" i="7" s="1"/>
  <c r="RG30" i="7" s="1"/>
  <c r="RG17" i="7" l="1"/>
  <c r="RG31" i="7"/>
  <c r="RH23" i="7" l="1"/>
  <c r="RH25" i="7"/>
  <c r="RH27" i="7"/>
  <c r="RH26" i="7"/>
  <c r="RH18" i="7"/>
  <c r="RH24" i="7"/>
  <c r="RH28" i="7" l="1"/>
  <c r="RH29" i="7" s="1"/>
  <c r="RH30" i="7" s="1"/>
  <c r="RH17" i="7" l="1"/>
  <c r="RH31" i="7"/>
  <c r="RI18" i="7" l="1"/>
  <c r="RI27" i="7"/>
  <c r="RI23" i="7"/>
  <c r="RI24" i="7"/>
  <c r="RI25" i="7"/>
  <c r="RI26" i="7"/>
  <c r="RI28" i="7" l="1"/>
  <c r="RI29" i="7" s="1"/>
  <c r="RI30" i="7" s="1"/>
  <c r="RI17" i="7" l="1"/>
  <c r="RI31" i="7"/>
  <c r="RJ25" i="7" l="1"/>
  <c r="RJ23" i="7"/>
  <c r="RJ26" i="7"/>
  <c r="RJ27" i="7"/>
  <c r="RJ18" i="7"/>
  <c r="RJ24" i="7"/>
  <c r="RJ28" i="7" l="1"/>
  <c r="RJ29" i="7" s="1"/>
  <c r="RJ30" i="7" s="1"/>
  <c r="RJ17" i="7" l="1"/>
  <c r="RJ31" i="7"/>
  <c r="RK18" i="7" l="1"/>
  <c r="RK23" i="7"/>
  <c r="RK24" i="7"/>
  <c r="RK27" i="7"/>
  <c r="RK25" i="7"/>
  <c r="RK26" i="7"/>
  <c r="RK28" i="7" l="1"/>
  <c r="RK29" i="7" s="1"/>
  <c r="RK30" i="7" s="1"/>
  <c r="RK17" i="7" l="1"/>
  <c r="RK31" i="7"/>
  <c r="RL27" i="7" l="1"/>
  <c r="RL23" i="7"/>
  <c r="RL18" i="7"/>
  <c r="RL24" i="7"/>
  <c r="RL25" i="7"/>
  <c r="RL26" i="7"/>
  <c r="RL28" i="7" l="1"/>
  <c r="RL29" i="7" s="1"/>
  <c r="RL30" i="7" s="1"/>
  <c r="RL17" i="7" l="1"/>
  <c r="RL31" i="7"/>
  <c r="RM24" i="7" l="1"/>
  <c r="RM23" i="7"/>
  <c r="RM25" i="7"/>
  <c r="RM18" i="7"/>
  <c r="RM27" i="7"/>
  <c r="RM26" i="7"/>
  <c r="RM28" i="7" l="1"/>
  <c r="RM29" i="7" s="1"/>
  <c r="RM30" i="7" s="1"/>
  <c r="RM17" i="7" l="1"/>
  <c r="RM31" i="7"/>
  <c r="RN26" i="7" l="1"/>
  <c r="RN24" i="7"/>
  <c r="RN18" i="7"/>
  <c r="RN25" i="7"/>
  <c r="RN27" i="7"/>
  <c r="RN23" i="7"/>
  <c r="RN28" i="7" l="1"/>
  <c r="RN29" i="7" s="1"/>
  <c r="RN30" i="7" s="1"/>
  <c r="RN17" i="7" l="1"/>
  <c r="RN31" i="7"/>
  <c r="RO27" i="7" l="1"/>
  <c r="RO18" i="7"/>
  <c r="RO23" i="7"/>
  <c r="RO25" i="7"/>
  <c r="RO24" i="7"/>
  <c r="RO26" i="7"/>
  <c r="RO28" i="7" l="1"/>
  <c r="RO29" i="7" s="1"/>
  <c r="RO30" i="7" s="1"/>
  <c r="RO17" i="7" l="1"/>
  <c r="RO31" i="7"/>
  <c r="RP25" i="7" l="1"/>
  <c r="RP23" i="7"/>
  <c r="RP18" i="7"/>
  <c r="RP24" i="7"/>
  <c r="RP26" i="7"/>
  <c r="RP27" i="7"/>
  <c r="RP28" i="7" l="1"/>
  <c r="RP29" i="7" s="1"/>
  <c r="RP30" i="7" s="1"/>
  <c r="RP17" i="7" l="1"/>
  <c r="RP31" i="7"/>
  <c r="RQ27" i="7" l="1"/>
  <c r="RQ23" i="7"/>
  <c r="RQ18" i="7"/>
  <c r="RQ26" i="7"/>
  <c r="RQ25" i="7"/>
  <c r="RQ24" i="7"/>
  <c r="RQ28" i="7" l="1"/>
  <c r="RQ29" i="7" s="1"/>
  <c r="RQ30" i="7" s="1"/>
  <c r="RQ17" i="7" l="1"/>
  <c r="RQ31" i="7"/>
  <c r="RR26" i="7" l="1"/>
  <c r="RR18" i="7"/>
  <c r="RR27" i="7"/>
  <c r="RR25" i="7"/>
  <c r="RR23" i="7"/>
  <c r="RR24" i="7"/>
  <c r="RR28" i="7" l="1"/>
  <c r="RR29" i="7" s="1"/>
  <c r="RR30" i="7" s="1"/>
  <c r="RR17" i="7" l="1"/>
  <c r="RR31" i="7"/>
  <c r="RS23" i="7" l="1"/>
  <c r="RS24" i="7"/>
  <c r="RS18" i="7"/>
  <c r="RS25" i="7"/>
  <c r="RS27" i="7"/>
  <c r="RS26" i="7"/>
  <c r="RS28" i="7" l="1"/>
  <c r="RS29" i="7" s="1"/>
  <c r="RS30" i="7" s="1"/>
  <c r="RS17" i="7" l="1"/>
  <c r="RS31" i="7"/>
  <c r="RT24" i="7" l="1"/>
  <c r="RT23" i="7"/>
  <c r="RT18" i="7"/>
  <c r="RT26" i="7"/>
  <c r="RT25" i="7"/>
  <c r="RT27" i="7"/>
  <c r="RT28" i="7" l="1"/>
  <c r="RT29" i="7" s="1"/>
  <c r="RT30" i="7" s="1"/>
  <c r="RT17" i="7" l="1"/>
  <c r="RT31" i="7"/>
</calcChain>
</file>

<file path=xl/comments1.xml><?xml version="1.0" encoding="utf-8"?>
<comments xmlns="http://schemas.openxmlformats.org/spreadsheetml/2006/main">
  <authors>
    <author>Rezai</author>
    <author>arezai</author>
    <author>DIETZS</author>
  </authors>
  <commentList>
    <comment ref="E2" authorId="0" shapeId="0">
      <text>
        <r>
          <rPr>
            <b/>
            <sz val="9"/>
            <color indexed="81"/>
            <rFont val="Segoe UI"/>
            <family val="2"/>
          </rPr>
          <t>Rezai:</t>
        </r>
        <r>
          <rPr>
            <sz val="9"/>
            <color indexed="81"/>
            <rFont val="Segoe UI"/>
            <family val="2"/>
          </rPr>
          <t xml:space="preserve">
2.6 GtC/ °C = 
2.6 * 1000 MtC/ °C</t>
        </r>
      </text>
    </comment>
    <comment ref="S2" authorId="1" shapeId="0">
      <text>
        <r>
          <rPr>
            <b/>
            <sz val="9"/>
            <color indexed="81"/>
            <rFont val="Tahoma"/>
            <family val="2"/>
          </rPr>
          <t>arezai:</t>
        </r>
        <r>
          <rPr>
            <sz val="9"/>
            <color indexed="81"/>
            <rFont val="Tahoma"/>
            <family val="2"/>
          </rPr>
          <t xml:space="preserve">
Equation C.5</t>
        </r>
      </text>
    </comment>
    <comment ref="I8" authorId="0" shapeId="0">
      <text>
        <r>
          <rPr>
            <b/>
            <sz val="9"/>
            <color indexed="81"/>
            <rFont val="Segoe UI"/>
            <family val="2"/>
          </rPr>
          <t>ch4ind is 0 in doc
ch4ind is 0,4 in code</t>
        </r>
        <r>
          <rPr>
            <sz val="9"/>
            <color indexed="81"/>
            <rFont val="Segoe UI"/>
            <family val="2"/>
          </rPr>
          <t xml:space="preserve">
</t>
        </r>
      </text>
    </comment>
    <comment ref="I9" authorId="0" shapeId="0">
      <text>
        <r>
          <rPr>
            <b/>
            <sz val="9"/>
            <color indexed="81"/>
            <rFont val="Segoe UI"/>
            <family val="2"/>
          </rPr>
          <t>constant is 0,9 in doc
constant is 0 in code</t>
        </r>
      </text>
    </comment>
    <comment ref="B12" authorId="1" shapeId="0">
      <text>
        <r>
          <rPr>
            <b/>
            <sz val="9"/>
            <color indexed="81"/>
            <rFont val="Tahoma"/>
            <family val="2"/>
          </rPr>
          <t>arezai:</t>
        </r>
        <r>
          <rPr>
            <sz val="9"/>
            <color indexed="81"/>
            <rFont val="Tahoma"/>
            <family val="2"/>
          </rPr>
          <t xml:space="preserve">
Documentation says GtC but seems to be MtC because of 0,000471 conversion factor in C.2a
</t>
        </r>
      </text>
    </comment>
    <comment ref="B13" authorId="1" shapeId="0">
      <text>
        <r>
          <rPr>
            <b/>
            <sz val="9"/>
            <color indexed="81"/>
            <rFont val="Tahoma"/>
            <family val="2"/>
          </rPr>
          <t xml:space="preserve">arezai: </t>
        </r>
        <r>
          <rPr>
            <sz val="9"/>
            <color indexed="81"/>
            <rFont val="Tahoma"/>
            <family val="2"/>
          </rPr>
          <t>Sulphur dioxide emissions follow grow with population (elasticity 0.33), fall with per capita income (elasticity 0.45), and fall with the sum of energy efficiency improvements and decarbonisation (elasticity 1.02). The parameters are estimated on the IMAGE scenarios (IMAGE Team, 2001). There is no option to reduce SO2 emissions.</t>
        </r>
      </text>
    </comment>
    <comment ref="B14" authorId="1" shapeId="0">
      <text>
        <r>
          <rPr>
            <b/>
            <sz val="9"/>
            <color indexed="81"/>
            <rFont val="Tahoma"/>
            <family val="2"/>
          </rPr>
          <t xml:space="preserve">arezai: </t>
        </r>
        <r>
          <rPr>
            <sz val="9"/>
            <color indexed="81"/>
            <rFont val="Tahoma"/>
            <family val="2"/>
          </rPr>
          <t xml:space="preserve">SF6 emissions are linear in GDP and GDP per capita. Table SF6 gives the parameters. The numbers for 1990 and 1995 are estimated from IEA data (http://data.iea.org/ieastore/product.asp?dept_id=101&amp;pf_id=305). There is no option to reduce SF6 emissions. </t>
        </r>
      </text>
    </comment>
    <comment ref="B15" authorId="1" shapeId="0">
      <text>
        <r>
          <rPr>
            <b/>
            <sz val="9"/>
            <color indexed="81"/>
            <rFont val="Tahoma"/>
            <family val="2"/>
          </rPr>
          <t>arezai:</t>
        </r>
        <r>
          <rPr>
            <sz val="9"/>
            <color indexed="81"/>
            <rFont val="Tahoma"/>
            <family val="2"/>
          </rPr>
          <t xml:space="preserve">
Nitrous oxide emissions are exogenous, specified in Table N2O (emissions for the years 2301-3000 are equal to emissions in the year 2300). There is a single scenario only, based on IS92a (Leggett et al., 1992). The costs of emission reduction are quadratic. Table OC specifies the parameters, which are calibrated to USEPA (2003). 
</t>
        </r>
      </text>
    </comment>
    <comment ref="B16" authorId="1" shapeId="0">
      <text>
        <r>
          <rPr>
            <b/>
            <sz val="9"/>
            <color indexed="81"/>
            <rFont val="Tahoma"/>
            <family val="2"/>
          </rPr>
          <t>arezai:</t>
        </r>
        <r>
          <rPr>
            <sz val="9"/>
            <color indexed="81"/>
            <rFont val="Tahoma"/>
            <family val="2"/>
          </rPr>
          <t xml:space="preserve">
Methane emissions are exogenous, specified in Table CH4 (emissions for the years 2301-3000 are equal to emissions in the year 2300). There is a single scenario only, based on IS92a (Leggett et al., 1992). The costs of emission reduction are quadratic. Table OC specifies the parameters, which are calibrated to USEPA (2003). 
</t>
        </r>
      </text>
    </comment>
    <comment ref="B31" authorId="0" shapeId="0">
      <text>
        <r>
          <rPr>
            <b/>
            <sz val="9"/>
            <color indexed="81"/>
            <rFont val="Segoe UI"/>
            <family val="2"/>
          </rPr>
          <t>Rezai:</t>
        </r>
        <r>
          <rPr>
            <sz val="9"/>
            <color indexed="81"/>
            <rFont val="Segoe UI"/>
            <family val="2"/>
          </rPr>
          <t xml:space="preserve">
Note that 1/rho is missing in front of the second term in equation C.6 
The term was added here.</t>
        </r>
      </text>
    </comment>
    <comment ref="C34" authorId="2" shapeId="0">
      <text>
        <r>
          <rPr>
            <b/>
            <sz val="9"/>
            <color indexed="81"/>
            <rFont val="Tahoma"/>
            <family val="2"/>
          </rPr>
          <t>DIETZS:</t>
        </r>
        <r>
          <rPr>
            <sz val="9"/>
            <color indexed="81"/>
            <rFont val="Tahoma"/>
            <family val="2"/>
          </rPr>
          <t xml:space="preserve">
571 is from FAIR spreadsheet and is cumulative emissions from pre-industrial to 2015. 54.75 is cumulative emissions from 2010 to 2014 inclusive from the GCP 2018.</t>
        </r>
      </text>
    </comment>
  </commentList>
</comments>
</file>

<file path=xl/comments2.xml><?xml version="1.0" encoding="utf-8"?>
<comments xmlns="http://schemas.openxmlformats.org/spreadsheetml/2006/main">
  <authors>
    <author>Rezai</author>
    <author>arezai</author>
  </authors>
  <commentList>
    <comment ref="E2" authorId="0" shapeId="0">
      <text>
        <r>
          <rPr>
            <b/>
            <sz val="9"/>
            <color indexed="81"/>
            <rFont val="Segoe UI"/>
            <family val="2"/>
          </rPr>
          <t>Rezai:</t>
        </r>
        <r>
          <rPr>
            <sz val="9"/>
            <color indexed="81"/>
            <rFont val="Segoe UI"/>
            <family val="2"/>
          </rPr>
          <t xml:space="preserve">
2.6 GtC/ °C = 
2.6 * 1000 MtC/ °C</t>
        </r>
      </text>
    </comment>
    <comment ref="S2" authorId="1" shapeId="0">
      <text>
        <r>
          <rPr>
            <b/>
            <sz val="9"/>
            <color indexed="81"/>
            <rFont val="Tahoma"/>
            <family val="2"/>
          </rPr>
          <t>arezai:</t>
        </r>
        <r>
          <rPr>
            <sz val="9"/>
            <color indexed="81"/>
            <rFont val="Tahoma"/>
            <family val="2"/>
          </rPr>
          <t xml:space="preserve">
Equation C.5</t>
        </r>
      </text>
    </comment>
    <comment ref="I3" authorId="1" shapeId="0">
      <text>
        <r>
          <rPr>
            <b/>
            <sz val="9"/>
            <color indexed="81"/>
            <rFont val="Tahoma"/>
            <family val="2"/>
          </rPr>
          <t>arezai:</t>
        </r>
        <r>
          <rPr>
            <sz val="9"/>
            <color indexed="81"/>
            <rFont val="Tahoma"/>
            <family val="2"/>
          </rPr>
          <t xml:space="preserve">
online code has
0,0078125 = 1/((100+170+114)/3)</t>
        </r>
      </text>
    </comment>
    <comment ref="J3" authorId="1" shapeId="0">
      <text>
        <r>
          <rPr>
            <b/>
            <sz val="9"/>
            <color indexed="81"/>
            <rFont val="Tahoma"/>
            <family val="2"/>
          </rPr>
          <t>arezai:</t>
        </r>
        <r>
          <rPr>
            <sz val="9"/>
            <color indexed="81"/>
            <rFont val="Tahoma"/>
            <family val="2"/>
          </rPr>
          <t xml:space="preserve">
Online code has  0.08333 = 1/((8+16+12)/3)</t>
        </r>
      </text>
    </comment>
    <comment ref="B12" authorId="1" shapeId="0">
      <text>
        <r>
          <rPr>
            <b/>
            <sz val="9"/>
            <color indexed="81"/>
            <rFont val="Tahoma"/>
            <family val="2"/>
          </rPr>
          <t>arezai:</t>
        </r>
        <r>
          <rPr>
            <sz val="9"/>
            <color indexed="81"/>
            <rFont val="Tahoma"/>
            <family val="2"/>
          </rPr>
          <t xml:space="preserve">
Documentation says GtC but seems to be MtC because of 0,000471 conversion factor in C.2a
</t>
        </r>
      </text>
    </comment>
    <comment ref="B13" authorId="1" shapeId="0">
      <text>
        <r>
          <rPr>
            <b/>
            <sz val="9"/>
            <color indexed="81"/>
            <rFont val="Tahoma"/>
            <family val="2"/>
          </rPr>
          <t xml:space="preserve">arezai: </t>
        </r>
        <r>
          <rPr>
            <sz val="9"/>
            <color indexed="81"/>
            <rFont val="Tahoma"/>
            <family val="2"/>
          </rPr>
          <t>Sulphur dioxide emissions follow grow with population (elasticity 0.33), fall with per capita income (elasticity 0.45), and fall with the sum of energy efficiency improvements and decarbonisation (elasticity 1.02). The parameters are estimated on the IMAGE scenarios (IMAGE Team, 2001). There is no option to reduce SO2 emissions.</t>
        </r>
      </text>
    </comment>
    <comment ref="B14" authorId="1" shapeId="0">
      <text>
        <r>
          <rPr>
            <b/>
            <sz val="9"/>
            <color indexed="81"/>
            <rFont val="Tahoma"/>
            <family val="2"/>
          </rPr>
          <t xml:space="preserve">arezai: </t>
        </r>
        <r>
          <rPr>
            <sz val="9"/>
            <color indexed="81"/>
            <rFont val="Tahoma"/>
            <family val="2"/>
          </rPr>
          <t xml:space="preserve">SF6 emissions are linear in GDP and GDP per capita. Table SF6 gives the parameters. The numbers for 1990 and 1995 are estimated from IEA data (http://data.iea.org/ieastore/product.asp?dept_id=101&amp;pf_id=305). There is no option to reduce SF6 emissions. </t>
        </r>
      </text>
    </comment>
    <comment ref="B15" authorId="1" shapeId="0">
      <text>
        <r>
          <rPr>
            <b/>
            <sz val="9"/>
            <color indexed="81"/>
            <rFont val="Tahoma"/>
            <family val="2"/>
          </rPr>
          <t>arezai:</t>
        </r>
        <r>
          <rPr>
            <sz val="9"/>
            <color indexed="81"/>
            <rFont val="Tahoma"/>
            <family val="2"/>
          </rPr>
          <t xml:space="preserve">
Nitrous oxide emissions are exogenous, specified in Table N2O (emissions for the years 2301-3000 are equal to emissions in the year 2300). There is a single scenario only, based on IS92a (Leggett et al., 1992). The costs of emission reduction are quadratic. Table OC specifies the parameters, which are calibrated to USEPA (2003). 
</t>
        </r>
      </text>
    </comment>
    <comment ref="B16" authorId="1" shapeId="0">
      <text>
        <r>
          <rPr>
            <b/>
            <sz val="9"/>
            <color indexed="81"/>
            <rFont val="Tahoma"/>
            <family val="2"/>
          </rPr>
          <t>arezai:</t>
        </r>
        <r>
          <rPr>
            <sz val="9"/>
            <color indexed="81"/>
            <rFont val="Tahoma"/>
            <family val="2"/>
          </rPr>
          <t xml:space="preserve">
Methane emissions are exogenous, specified in Table CH4 (emissions for the years 2301-3000 are equal to emissions in the year 2300). There is a single scenario only, based on IS92a (Leggett et al., 1992). The costs of emission reduction are quadratic. Table OC specifies the parameters, which are calibrated to USEPA (2003). 
</t>
        </r>
      </text>
    </comment>
  </commentList>
</comments>
</file>

<file path=xl/comments3.xml><?xml version="1.0" encoding="utf-8"?>
<comments xmlns="http://schemas.openxmlformats.org/spreadsheetml/2006/main">
  <authors>
    <author>DIETZS</author>
  </authors>
  <commentList>
    <comment ref="A10" authorId="0" shapeId="0">
      <text>
        <r>
          <rPr>
            <b/>
            <sz val="9"/>
            <color indexed="81"/>
            <rFont val="Tahoma"/>
            <family val="2"/>
          </rPr>
          <t>DIETZS:</t>
        </r>
        <r>
          <rPr>
            <sz val="9"/>
            <color indexed="81"/>
            <rFont val="Tahoma"/>
            <family val="2"/>
          </rPr>
          <t xml:space="preserve">
CO2 only</t>
        </r>
      </text>
    </comment>
  </commentList>
</comments>
</file>

<file path=xl/sharedStrings.xml><?xml version="1.0" encoding="utf-8"?>
<sst xmlns="http://schemas.openxmlformats.org/spreadsheetml/2006/main" count="206" uniqueCount="110">
  <si>
    <t>Temp</t>
  </si>
  <si>
    <t>phi</t>
  </si>
  <si>
    <t>CS</t>
  </si>
  <si>
    <t>Radiative Forcing</t>
  </si>
  <si>
    <t>SLR</t>
  </si>
  <si>
    <t>SO2 atmos</t>
  </si>
  <si>
    <t>CO2 Box 1 (ppmv)</t>
  </si>
  <si>
    <t>CO2 Box 2 (ppmv)</t>
  </si>
  <si>
    <t>CO2 Box 3 (ppmv)</t>
  </si>
  <si>
    <t>CO2 Box 4 (ppmv)</t>
  </si>
  <si>
    <t>CO2 Box 5 (ppmv)</t>
  </si>
  <si>
    <t>CO2 (ppmv)</t>
  </si>
  <si>
    <t>CO2 Emissions (MtC)</t>
  </si>
  <si>
    <t>N2O atmos (ppb)</t>
  </si>
  <si>
    <t>CH4 atmos (ppb)</t>
  </si>
  <si>
    <t>SF6 atmos (ppt)</t>
  </si>
  <si>
    <t>CH4 Emissions</t>
  </si>
  <si>
    <t>N2O Emissions</t>
  </si>
  <si>
    <t>SF6 Emissions</t>
  </si>
  <si>
    <t>SO2 Emissions</t>
  </si>
  <si>
    <t>CH4</t>
  </si>
  <si>
    <t>N2O</t>
  </si>
  <si>
    <t>SF6 cycle</t>
  </si>
  <si>
    <t>N2O cycle</t>
  </si>
  <si>
    <t>CH4 cycle</t>
  </si>
  <si>
    <t>CO2 cycle</t>
  </si>
  <si>
    <t>Temperature cycle</t>
  </si>
  <si>
    <t>CO2 feedback</t>
  </si>
  <si>
    <t>beta</t>
  </si>
  <si>
    <t>B_max</t>
  </si>
  <si>
    <t>Temp_2010</t>
  </si>
  <si>
    <t>DB.1</t>
  </si>
  <si>
    <t>DB.2</t>
  </si>
  <si>
    <t>Stock of potential emissions</t>
  </si>
  <si>
    <t>C.1</t>
  </si>
  <si>
    <t>C.2a</t>
  </si>
  <si>
    <t>C.2b</t>
  </si>
  <si>
    <t>C.3</t>
  </si>
  <si>
    <t>C.4</t>
  </si>
  <si>
    <t>C.6</t>
  </si>
  <si>
    <t>UNITS:</t>
  </si>
  <si>
    <t>GtC/yr</t>
  </si>
  <si>
    <t>v YEARS/GAS &gt;</t>
  </si>
  <si>
    <t>FossilCO2</t>
  </si>
  <si>
    <t>OtherCO2</t>
  </si>
  <si>
    <t>MtCH4/yr</t>
  </si>
  <si>
    <t>MtN2O-N/yr</t>
  </si>
  <si>
    <t>MtS/yr</t>
  </si>
  <si>
    <t>SOx</t>
  </si>
  <si>
    <t>kt/yr</t>
  </si>
  <si>
    <t>SF6</t>
  </si>
  <si>
    <t>Initial Values</t>
  </si>
  <si>
    <t>Year</t>
  </si>
  <si>
    <t>alpha</t>
  </si>
  <si>
    <t>β's</t>
  </si>
  <si>
    <t>α's</t>
  </si>
  <si>
    <r>
      <t>C</t>
    </r>
    <r>
      <rPr>
        <vertAlign val="subscript"/>
        <sz val="11"/>
        <color theme="1"/>
        <rFont val="Calibri"/>
        <family val="2"/>
        <scheme val="minor"/>
      </rPr>
      <t>0</t>
    </r>
    <r>
      <rPr>
        <sz val="11"/>
        <color theme="1"/>
        <rFont val="Calibri"/>
        <family val="2"/>
        <scheme val="minor"/>
      </rPr>
      <t>, pre-industrical concentration</t>
    </r>
  </si>
  <si>
    <t>delta</t>
  </si>
  <si>
    <t>box</t>
  </si>
  <si>
    <t>median lifetime</t>
  </si>
  <si>
    <t>infinity</t>
  </si>
  <si>
    <r>
      <t>C</t>
    </r>
    <r>
      <rPr>
        <vertAlign val="subscript"/>
        <sz val="11"/>
        <color theme="1"/>
        <rFont val="Calibri"/>
        <family val="2"/>
        <scheme val="minor"/>
      </rPr>
      <t>1950</t>
    </r>
  </si>
  <si>
    <r>
      <t>SO2, C</t>
    </r>
    <r>
      <rPr>
        <vertAlign val="subscript"/>
        <sz val="11"/>
        <color theme="1"/>
        <rFont val="Calibri"/>
        <family val="2"/>
        <scheme val="minor"/>
      </rPr>
      <t>1950</t>
    </r>
  </si>
  <si>
    <r>
      <t>CO2, C</t>
    </r>
    <r>
      <rPr>
        <vertAlign val="subscript"/>
        <sz val="11"/>
        <color theme="1"/>
        <rFont val="Calibri"/>
        <family val="2"/>
        <scheme val="minor"/>
      </rPr>
      <t>1950</t>
    </r>
  </si>
  <si>
    <r>
      <t>CO2, C</t>
    </r>
    <r>
      <rPr>
        <vertAlign val="subscript"/>
        <sz val="11"/>
        <color theme="1"/>
        <rFont val="Calibri"/>
        <family val="2"/>
        <scheme val="minor"/>
      </rPr>
      <t>1750</t>
    </r>
  </si>
  <si>
    <t>Sea level rise</t>
  </si>
  <si>
    <t>rho</t>
  </si>
  <si>
    <t>gamma</t>
  </si>
  <si>
    <t>Sum of CO2 Emissions</t>
  </si>
  <si>
    <t>Color coding</t>
  </si>
  <si>
    <t>given parameter values</t>
  </si>
  <si>
    <t>emissions input</t>
  </si>
  <si>
    <t>temperature output</t>
  </si>
  <si>
    <t>initial values needed for calibration</t>
  </si>
  <si>
    <t>Radiative Forcing (W/m²)</t>
  </si>
  <si>
    <t>Temperature (°C)</t>
  </si>
  <si>
    <t>CHANGES MADE:</t>
  </si>
  <si>
    <t>no CO2 feedback</t>
  </si>
  <si>
    <t>only historic FOSSIL emissions used</t>
  </si>
  <si>
    <t>NOTE significant deviation for forcing equation in FUND code from documentation</t>
  </si>
  <si>
    <t>Funny parameter from code</t>
  </si>
  <si>
    <t>ch4ind</t>
  </si>
  <si>
    <t>constant forcing</t>
  </si>
  <si>
    <t>FROM http://www.pik-potsdam.de/~mmalte/rcps/   --- harmonized emissions for RCP 3PD --- 1950-2005 historial &amp; 2006-2009 RCP3PD</t>
  </si>
  <si>
    <t>Peak Temperature</t>
  </si>
  <si>
    <t>Baseline</t>
  </si>
  <si>
    <t>Diff</t>
  </si>
  <si>
    <t>SSP3-70 (Baseline)</t>
  </si>
  <si>
    <t>SSP4-60</t>
  </si>
  <si>
    <t>SSP1-26</t>
  </si>
  <si>
    <t>SSP2-45</t>
  </si>
  <si>
    <t>SSP5-85 (Baseline)</t>
  </si>
  <si>
    <t>Atmospheric CO2 (ppm)</t>
  </si>
  <si>
    <t>Cumulative uptake (GtCO2)</t>
  </si>
  <si>
    <t>Plus 100GtC in 2008</t>
  </si>
  <si>
    <t>Plus 1GtC in 2020</t>
  </si>
  <si>
    <t>Biosphere Emissions (MtC)</t>
  </si>
  <si>
    <t>Emissions pulse experiments</t>
  </si>
  <si>
    <t>Temperature</t>
  </si>
  <si>
    <t>Cumulative emissions (GtC)</t>
  </si>
  <si>
    <t>Temperature versus cumulative emissions for the RCPs, beta=2600</t>
  </si>
  <si>
    <t>Cumulative uptake of CO2 (GtC)</t>
  </si>
  <si>
    <t>Yearly uptake of CO2 (GtCO2)</t>
  </si>
  <si>
    <t>Cumulative emissions of CO2 (GtC)</t>
  </si>
  <si>
    <t>Yearly uptake (GtCO2)</t>
  </si>
  <si>
    <t>CO2 uptake, constant 2015 emissions, beta=2600</t>
  </si>
  <si>
    <t>CO2 uptake, constant 2015 emissions, beta=0</t>
  </si>
  <si>
    <t>CO2 emissions data for 100GtC pulse experiment</t>
  </si>
  <si>
    <t>beta=2600</t>
  </si>
  <si>
    <t>beta=0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</si>
</sst>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5" x14ac:knownFonts="1">
    <font>
      <sz val="11"/>
      <color theme="1"/>
      <name val="Calibri"/>
      <family val="2"/>
      <scheme val="minor"/>
    </font>
    <font>
      <sz val="11"/>
      <color rgb="FFFF0000"/>
      <name val="Calibri"/>
      <family val="2"/>
      <scheme val="minor"/>
    </font>
    <font>
      <i/>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1"/>
      <name val="Times New Roman"/>
      <family val="1"/>
    </font>
    <font>
      <sz val="11"/>
      <color theme="1"/>
      <name val="Calibri"/>
      <family val="2"/>
    </font>
    <font>
      <vertAlign val="subscript"/>
      <sz val="11"/>
      <color theme="1"/>
      <name val="Calibri"/>
      <family val="2"/>
      <scheme val="minor"/>
    </font>
    <font>
      <sz val="9"/>
      <color indexed="81"/>
      <name val="Segoe UI"/>
      <family val="2"/>
    </font>
    <font>
      <b/>
      <sz val="9"/>
      <color indexed="81"/>
      <name val="Segoe UI"/>
      <family val="2"/>
    </font>
    <font>
      <b/>
      <sz val="11"/>
      <color theme="1"/>
      <name val="Calibri"/>
      <family val="2"/>
      <scheme val="minor"/>
    </font>
    <font>
      <b/>
      <sz val="11"/>
      <color rgb="FFFF0000"/>
      <name val="Calibri"/>
      <family val="2"/>
      <scheme val="minor"/>
    </font>
    <font>
      <b/>
      <sz val="14"/>
      <color rgb="FFFF0000"/>
      <name val="Calibri"/>
      <family val="2"/>
      <scheme val="minor"/>
    </font>
    <font>
      <sz val="11"/>
      <color theme="0" tint="-0.1499984740745262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1" fillId="0" borderId="0" xfId="0" applyFont="1"/>
    <xf numFmtId="0" fontId="0" fillId="0" borderId="0" xfId="0" applyAlignment="1">
      <alignment horizontal="center"/>
    </xf>
    <xf numFmtId="2" fontId="0" fillId="0" borderId="0" xfId="0" applyNumberFormat="1"/>
    <xf numFmtId="164" fontId="0" fillId="0" borderId="0" xfId="0" applyNumberFormat="1"/>
    <xf numFmtId="1" fontId="0" fillId="0" borderId="0" xfId="0" applyNumberFormat="1"/>
    <xf numFmtId="2" fontId="5" fillId="0" borderId="0" xfId="0" applyNumberFormat="1" applyFont="1"/>
    <xf numFmtId="0" fontId="5" fillId="0" borderId="0" xfId="0" applyFont="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7" fillId="0" borderId="5" xfId="0" applyFont="1" applyBorder="1"/>
    <xf numFmtId="0" fontId="0" fillId="0" borderId="7" xfId="0" applyBorder="1"/>
    <xf numFmtId="0" fontId="0" fillId="0" borderId="5" xfId="0" applyBorder="1"/>
    <xf numFmtId="0" fontId="0" fillId="0" borderId="0" xfId="0" applyBorder="1"/>
    <xf numFmtId="0" fontId="0" fillId="0" borderId="5" xfId="0" applyBorder="1" applyAlignment="1">
      <alignment horizontal="center"/>
    </xf>
    <xf numFmtId="0" fontId="0" fillId="0" borderId="7" xfId="0" applyBorder="1" applyAlignment="1">
      <alignment horizontal="center"/>
    </xf>
    <xf numFmtId="0" fontId="0" fillId="0" borderId="10" xfId="0" applyBorder="1"/>
    <xf numFmtId="0" fontId="0" fillId="0" borderId="11" xfId="0" applyBorder="1"/>
    <xf numFmtId="0" fontId="0" fillId="0" borderId="12" xfId="0" applyBorder="1"/>
    <xf numFmtId="0" fontId="6" fillId="0" borderId="2" xfId="0" applyFont="1" applyBorder="1"/>
    <xf numFmtId="0" fontId="0" fillId="0" borderId="2" xfId="0" applyBorder="1" applyAlignment="1">
      <alignment horizontal="center"/>
    </xf>
    <xf numFmtId="0" fontId="0" fillId="0" borderId="2" xfId="0" applyBorder="1" applyAlignment="1">
      <alignment horizontal="right"/>
    </xf>
    <xf numFmtId="0" fontId="0" fillId="0" borderId="14" xfId="0" applyBorder="1" applyAlignment="1">
      <alignment horizontal="center"/>
    </xf>
    <xf numFmtId="0" fontId="0" fillId="0" borderId="13" xfId="0"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2" borderId="9" xfId="0" applyFill="1" applyBorder="1" applyAlignment="1">
      <alignment horizontal="center"/>
    </xf>
    <xf numFmtId="0" fontId="1" fillId="2" borderId="4" xfId="0" applyFont="1" applyFill="1" applyBorder="1" applyAlignment="1">
      <alignment horizontal="center"/>
    </xf>
    <xf numFmtId="0" fontId="0" fillId="2" borderId="6" xfId="0" applyFill="1" applyBorder="1" applyAlignment="1">
      <alignment horizontal="center"/>
    </xf>
    <xf numFmtId="0" fontId="5" fillId="2" borderId="9" xfId="0" applyFont="1" applyFill="1" applyBorder="1" applyAlignment="1">
      <alignment horizontal="center"/>
    </xf>
    <xf numFmtId="0" fontId="0" fillId="2" borderId="8" xfId="0" applyFill="1" applyBorder="1"/>
    <xf numFmtId="0" fontId="0" fillId="2" borderId="9" xfId="0" applyFill="1" applyBorder="1"/>
    <xf numFmtId="0" fontId="0" fillId="0" borderId="11" xfId="0" applyFill="1" applyBorder="1"/>
    <xf numFmtId="0" fontId="0" fillId="0" borderId="2" xfId="0" applyBorder="1" applyAlignment="1"/>
    <xf numFmtId="0" fontId="0" fillId="0" borderId="1" xfId="0" applyBorder="1"/>
    <xf numFmtId="0" fontId="0" fillId="2" borderId="13" xfId="0" applyFill="1" applyBorder="1" applyAlignment="1">
      <alignment horizontal="center"/>
    </xf>
    <xf numFmtId="0" fontId="0" fillId="2" borderId="14" xfId="0" applyFill="1" applyBorder="1" applyAlignment="1">
      <alignment horizontal="right"/>
    </xf>
    <xf numFmtId="0" fontId="0" fillId="2" borderId="1" xfId="0" applyFill="1" applyBorder="1" applyAlignment="1">
      <alignment horizontal="center"/>
    </xf>
    <xf numFmtId="0" fontId="0" fillId="2" borderId="13" xfId="0" applyFill="1" applyBorder="1"/>
    <xf numFmtId="0" fontId="0" fillId="2" borderId="14" xfId="0" applyFill="1" applyBorder="1"/>
    <xf numFmtId="0" fontId="0" fillId="2" borderId="1" xfId="0" applyFill="1" applyBorder="1"/>
    <xf numFmtId="0" fontId="2" fillId="0" borderId="2" xfId="0" applyFont="1" applyBorder="1" applyAlignment="1">
      <alignment horizontal="center"/>
    </xf>
    <xf numFmtId="0" fontId="0" fillId="0" borderId="4" xfId="0" applyBorder="1" applyAlignment="1"/>
    <xf numFmtId="0" fontId="0" fillId="4" borderId="0" xfId="0" applyFill="1"/>
    <xf numFmtId="2" fontId="0" fillId="5" borderId="0" xfId="0" applyNumberFormat="1" applyFill="1"/>
    <xf numFmtId="0" fontId="0" fillId="5" borderId="0" xfId="0" applyFill="1"/>
    <xf numFmtId="0" fontId="0" fillId="3" borderId="0" xfId="0" applyFill="1"/>
    <xf numFmtId="0" fontId="0" fillId="2" borderId="0" xfId="0" applyFill="1"/>
    <xf numFmtId="0" fontId="1" fillId="6" borderId="0" xfId="0" applyFont="1" applyFill="1"/>
    <xf numFmtId="0" fontId="12" fillId="6" borderId="0" xfId="0" applyFont="1" applyFill="1"/>
    <xf numFmtId="0" fontId="11" fillId="6" borderId="0" xfId="0" applyFont="1" applyFill="1"/>
    <xf numFmtId="0" fontId="13" fillId="0" borderId="0" xfId="0" applyFont="1"/>
    <xf numFmtId="165" fontId="0" fillId="5" borderId="0" xfId="0" applyNumberFormat="1" applyFill="1"/>
    <xf numFmtId="165" fontId="0" fillId="3" borderId="0" xfId="0" applyNumberFormat="1" applyFill="1"/>
    <xf numFmtId="165" fontId="0" fillId="0" borderId="0" xfId="0" applyNumberFormat="1"/>
    <xf numFmtId="3" fontId="0" fillId="0" borderId="0" xfId="0" applyNumberFormat="1"/>
    <xf numFmtId="0" fontId="0" fillId="0" borderId="0" xfId="0" applyFill="1"/>
    <xf numFmtId="0" fontId="5" fillId="2" borderId="6" xfId="0" applyFont="1" applyFill="1" applyBorder="1" applyAlignment="1">
      <alignment horizontal="center"/>
    </xf>
    <xf numFmtId="0" fontId="0" fillId="7" borderId="0" xfId="0" applyFill="1"/>
    <xf numFmtId="0" fontId="11" fillId="0" borderId="0" xfId="0" applyFont="1"/>
    <xf numFmtId="0" fontId="0" fillId="0" borderId="4" xfId="0" applyBorder="1" applyAlignment="1">
      <alignment horizontal="center"/>
    </xf>
    <xf numFmtId="0" fontId="1" fillId="0" borderId="4" xfId="0" applyFont="1" applyFill="1" applyBorder="1" applyAlignment="1">
      <alignment horizontal="center"/>
    </xf>
    <xf numFmtId="0" fontId="0" fillId="0" borderId="6" xfId="0" applyBorder="1" applyAlignment="1">
      <alignment horizontal="center"/>
    </xf>
    <xf numFmtId="0" fontId="0" fillId="2" borderId="0" xfId="0" applyFill="1" applyBorder="1"/>
    <xf numFmtId="0" fontId="0" fillId="0" borderId="5" xfId="0" applyBorder="1" applyAlignment="1">
      <alignment horizontal="right"/>
    </xf>
    <xf numFmtId="0" fontId="0" fillId="0" borderId="9" xfId="0" applyBorder="1" applyAlignment="1">
      <alignment horizontal="center"/>
    </xf>
    <xf numFmtId="0" fontId="0" fillId="2" borderId="11" xfId="0" applyFill="1" applyBorder="1"/>
    <xf numFmtId="0" fontId="0" fillId="2" borderId="8" xfId="0" applyFill="1" applyBorder="1" applyAlignment="1">
      <alignment horizontal="center"/>
    </xf>
    <xf numFmtId="0" fontId="0" fillId="2" borderId="2"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1" fillId="2" borderId="13" xfId="0" applyFont="1" applyFill="1" applyBorder="1" applyAlignment="1">
      <alignment horizontal="center"/>
    </xf>
    <xf numFmtId="0" fontId="1" fillId="2" borderId="15" xfId="0" applyFont="1" applyFill="1" applyBorder="1" applyAlignment="1">
      <alignment horizontal="center"/>
    </xf>
    <xf numFmtId="0" fontId="1" fillId="0" borderId="6" xfId="0" applyFont="1" applyFill="1" applyBorder="1" applyAlignment="1">
      <alignment horizontal="center"/>
    </xf>
    <xf numFmtId="2" fontId="0" fillId="2" borderId="6" xfId="0" applyNumberFormat="1" applyFill="1" applyBorder="1" applyAlignment="1">
      <alignment horizontal="center"/>
    </xf>
    <xf numFmtId="0" fontId="0" fillId="7" borderId="0" xfId="0" applyFill="1" applyBorder="1"/>
    <xf numFmtId="0" fontId="0" fillId="0" borderId="2"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4" fillId="0" borderId="0" xfId="0" applyFont="1"/>
    <xf numFmtId="0" fontId="0" fillId="0" borderId="0" xfId="0"/>
    <xf numFmtId="0" fontId="14" fillId="7" borderId="0" xfId="0" applyFont="1" applyFill="1"/>
    <xf numFmtId="0" fontId="14" fillId="0" borderId="0" xfId="0" applyFont="1" applyFill="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theme" Target="theme/theme1.xml"/><Relationship Id="rId5" Type="http://schemas.openxmlformats.org/officeDocument/2006/relationships/chartsheet" Target="chartsheets/sheet1.xml"/><Relationship Id="rId10" Type="http://schemas.openxmlformats.org/officeDocument/2006/relationships/chartsheet" Target="chartsheets/sheet6.xml"/><Relationship Id="rId4" Type="http://schemas.openxmlformats.org/officeDocument/2006/relationships/worksheet" Target="worksheets/sheet4.xml"/><Relationship Id="rId9" Type="http://schemas.openxmlformats.org/officeDocument/2006/relationships/chartsheet" Target="chartsheets/sheet5.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Temperature (post</a:t>
            </a:r>
            <a:r>
              <a:rPr lang="en-US" sz="1600" baseline="0"/>
              <a:t> 2010 zero emissions)</a:t>
            </a:r>
            <a:endParaRPr lang="en-US" sz="1600"/>
          </a:p>
        </c:rich>
      </c:tx>
      <c:layout/>
      <c:overlay val="0"/>
    </c:title>
    <c:autoTitleDeleted val="0"/>
    <c:plotArea>
      <c:layout/>
      <c:lineChart>
        <c:grouping val="standard"/>
        <c:varyColors val="0"/>
        <c:ser>
          <c:idx val="0"/>
          <c:order val="0"/>
          <c:tx>
            <c:strRef>
              <c:f>'FUND Module'!$B$30</c:f>
              <c:strCache>
                <c:ptCount val="1"/>
                <c:pt idx="0">
                  <c:v>Temperature (°C)</c:v>
                </c:pt>
              </c:strCache>
            </c:strRef>
          </c:tx>
          <c:marker>
            <c:symbol val="none"/>
          </c:marker>
          <c:cat>
            <c:numRef>
              <c:f>'FUND Module'!$C$11:$HJ$11</c:f>
              <c:numCache>
                <c:formatCode>General</c:formatCode>
                <c:ptCount val="2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pt idx="61">
                  <c:v>2071</c:v>
                </c:pt>
                <c:pt idx="62">
                  <c:v>2072</c:v>
                </c:pt>
                <c:pt idx="63">
                  <c:v>2073</c:v>
                </c:pt>
                <c:pt idx="64">
                  <c:v>2074</c:v>
                </c:pt>
                <c:pt idx="65">
                  <c:v>2075</c:v>
                </c:pt>
                <c:pt idx="66">
                  <c:v>2076</c:v>
                </c:pt>
                <c:pt idx="67">
                  <c:v>2077</c:v>
                </c:pt>
                <c:pt idx="68">
                  <c:v>2078</c:v>
                </c:pt>
                <c:pt idx="69">
                  <c:v>2079</c:v>
                </c:pt>
                <c:pt idx="70">
                  <c:v>2080</c:v>
                </c:pt>
                <c:pt idx="71">
                  <c:v>2081</c:v>
                </c:pt>
                <c:pt idx="72">
                  <c:v>2082</c:v>
                </c:pt>
                <c:pt idx="73">
                  <c:v>2083</c:v>
                </c:pt>
                <c:pt idx="74">
                  <c:v>2084</c:v>
                </c:pt>
                <c:pt idx="75">
                  <c:v>2085</c:v>
                </c:pt>
                <c:pt idx="76">
                  <c:v>2086</c:v>
                </c:pt>
                <c:pt idx="77">
                  <c:v>2087</c:v>
                </c:pt>
                <c:pt idx="78">
                  <c:v>2088</c:v>
                </c:pt>
                <c:pt idx="79">
                  <c:v>2089</c:v>
                </c:pt>
                <c:pt idx="80">
                  <c:v>2090</c:v>
                </c:pt>
                <c:pt idx="81">
                  <c:v>2091</c:v>
                </c:pt>
                <c:pt idx="82">
                  <c:v>2092</c:v>
                </c:pt>
                <c:pt idx="83">
                  <c:v>2093</c:v>
                </c:pt>
                <c:pt idx="84">
                  <c:v>2094</c:v>
                </c:pt>
                <c:pt idx="85">
                  <c:v>2095</c:v>
                </c:pt>
                <c:pt idx="86">
                  <c:v>2096</c:v>
                </c:pt>
                <c:pt idx="87">
                  <c:v>2097</c:v>
                </c:pt>
                <c:pt idx="88">
                  <c:v>2098</c:v>
                </c:pt>
                <c:pt idx="89">
                  <c:v>2099</c:v>
                </c:pt>
                <c:pt idx="90">
                  <c:v>2100</c:v>
                </c:pt>
                <c:pt idx="91">
                  <c:v>2101</c:v>
                </c:pt>
                <c:pt idx="92">
                  <c:v>2102</c:v>
                </c:pt>
                <c:pt idx="93">
                  <c:v>2103</c:v>
                </c:pt>
                <c:pt idx="94">
                  <c:v>2104</c:v>
                </c:pt>
                <c:pt idx="95">
                  <c:v>2105</c:v>
                </c:pt>
                <c:pt idx="96">
                  <c:v>2106</c:v>
                </c:pt>
                <c:pt idx="97">
                  <c:v>2107</c:v>
                </c:pt>
                <c:pt idx="98">
                  <c:v>2108</c:v>
                </c:pt>
                <c:pt idx="99">
                  <c:v>2109</c:v>
                </c:pt>
                <c:pt idx="100">
                  <c:v>2110</c:v>
                </c:pt>
                <c:pt idx="101">
                  <c:v>2111</c:v>
                </c:pt>
                <c:pt idx="102">
                  <c:v>2112</c:v>
                </c:pt>
                <c:pt idx="103">
                  <c:v>2113</c:v>
                </c:pt>
                <c:pt idx="104">
                  <c:v>2114</c:v>
                </c:pt>
                <c:pt idx="105">
                  <c:v>2115</c:v>
                </c:pt>
                <c:pt idx="106">
                  <c:v>2116</c:v>
                </c:pt>
                <c:pt idx="107">
                  <c:v>2117</c:v>
                </c:pt>
                <c:pt idx="108">
                  <c:v>2118</c:v>
                </c:pt>
                <c:pt idx="109">
                  <c:v>2119</c:v>
                </c:pt>
                <c:pt idx="110">
                  <c:v>2120</c:v>
                </c:pt>
                <c:pt idx="111">
                  <c:v>2121</c:v>
                </c:pt>
                <c:pt idx="112">
                  <c:v>2122</c:v>
                </c:pt>
                <c:pt idx="113">
                  <c:v>2123</c:v>
                </c:pt>
                <c:pt idx="114">
                  <c:v>2124</c:v>
                </c:pt>
                <c:pt idx="115">
                  <c:v>2125</c:v>
                </c:pt>
                <c:pt idx="116">
                  <c:v>2126</c:v>
                </c:pt>
                <c:pt idx="117">
                  <c:v>2127</c:v>
                </c:pt>
                <c:pt idx="118">
                  <c:v>2128</c:v>
                </c:pt>
                <c:pt idx="119">
                  <c:v>2129</c:v>
                </c:pt>
                <c:pt idx="120">
                  <c:v>2130</c:v>
                </c:pt>
                <c:pt idx="121">
                  <c:v>2131</c:v>
                </c:pt>
                <c:pt idx="122">
                  <c:v>2132</c:v>
                </c:pt>
                <c:pt idx="123">
                  <c:v>2133</c:v>
                </c:pt>
                <c:pt idx="124">
                  <c:v>2134</c:v>
                </c:pt>
                <c:pt idx="125">
                  <c:v>2135</c:v>
                </c:pt>
                <c:pt idx="126">
                  <c:v>2136</c:v>
                </c:pt>
                <c:pt idx="127">
                  <c:v>2137</c:v>
                </c:pt>
                <c:pt idx="128">
                  <c:v>2138</c:v>
                </c:pt>
                <c:pt idx="129">
                  <c:v>2139</c:v>
                </c:pt>
                <c:pt idx="130">
                  <c:v>2140</c:v>
                </c:pt>
                <c:pt idx="131">
                  <c:v>2141</c:v>
                </c:pt>
                <c:pt idx="132">
                  <c:v>2142</c:v>
                </c:pt>
                <c:pt idx="133">
                  <c:v>2143</c:v>
                </c:pt>
                <c:pt idx="134">
                  <c:v>2144</c:v>
                </c:pt>
                <c:pt idx="135">
                  <c:v>2145</c:v>
                </c:pt>
                <c:pt idx="136">
                  <c:v>2146</c:v>
                </c:pt>
                <c:pt idx="137">
                  <c:v>2147</c:v>
                </c:pt>
                <c:pt idx="138">
                  <c:v>2148</c:v>
                </c:pt>
                <c:pt idx="139">
                  <c:v>2149</c:v>
                </c:pt>
                <c:pt idx="140">
                  <c:v>2150</c:v>
                </c:pt>
                <c:pt idx="141">
                  <c:v>2151</c:v>
                </c:pt>
                <c:pt idx="142">
                  <c:v>2152</c:v>
                </c:pt>
                <c:pt idx="143">
                  <c:v>2153</c:v>
                </c:pt>
                <c:pt idx="144">
                  <c:v>2154</c:v>
                </c:pt>
                <c:pt idx="145">
                  <c:v>2155</c:v>
                </c:pt>
                <c:pt idx="146">
                  <c:v>2156</c:v>
                </c:pt>
                <c:pt idx="147">
                  <c:v>2157</c:v>
                </c:pt>
                <c:pt idx="148">
                  <c:v>2158</c:v>
                </c:pt>
                <c:pt idx="149">
                  <c:v>2159</c:v>
                </c:pt>
                <c:pt idx="150">
                  <c:v>2160</c:v>
                </c:pt>
                <c:pt idx="151">
                  <c:v>2161</c:v>
                </c:pt>
                <c:pt idx="152">
                  <c:v>2162</c:v>
                </c:pt>
                <c:pt idx="153">
                  <c:v>2163</c:v>
                </c:pt>
                <c:pt idx="154">
                  <c:v>2164</c:v>
                </c:pt>
                <c:pt idx="155">
                  <c:v>2165</c:v>
                </c:pt>
                <c:pt idx="156">
                  <c:v>2166</c:v>
                </c:pt>
                <c:pt idx="157">
                  <c:v>2167</c:v>
                </c:pt>
                <c:pt idx="158">
                  <c:v>2168</c:v>
                </c:pt>
                <c:pt idx="159">
                  <c:v>2169</c:v>
                </c:pt>
                <c:pt idx="160">
                  <c:v>2170</c:v>
                </c:pt>
                <c:pt idx="161">
                  <c:v>2171</c:v>
                </c:pt>
                <c:pt idx="162">
                  <c:v>2172</c:v>
                </c:pt>
                <c:pt idx="163">
                  <c:v>2173</c:v>
                </c:pt>
                <c:pt idx="164">
                  <c:v>2174</c:v>
                </c:pt>
                <c:pt idx="165">
                  <c:v>2175</c:v>
                </c:pt>
                <c:pt idx="166">
                  <c:v>2176</c:v>
                </c:pt>
                <c:pt idx="167">
                  <c:v>2177</c:v>
                </c:pt>
                <c:pt idx="168">
                  <c:v>2178</c:v>
                </c:pt>
                <c:pt idx="169">
                  <c:v>2179</c:v>
                </c:pt>
                <c:pt idx="170">
                  <c:v>2180</c:v>
                </c:pt>
                <c:pt idx="171">
                  <c:v>2181</c:v>
                </c:pt>
                <c:pt idx="172">
                  <c:v>2182</c:v>
                </c:pt>
                <c:pt idx="173">
                  <c:v>2183</c:v>
                </c:pt>
                <c:pt idx="174">
                  <c:v>2184</c:v>
                </c:pt>
                <c:pt idx="175">
                  <c:v>2185</c:v>
                </c:pt>
                <c:pt idx="176">
                  <c:v>2186</c:v>
                </c:pt>
                <c:pt idx="177">
                  <c:v>2187</c:v>
                </c:pt>
                <c:pt idx="178">
                  <c:v>2188</c:v>
                </c:pt>
                <c:pt idx="179">
                  <c:v>2189</c:v>
                </c:pt>
                <c:pt idx="180">
                  <c:v>2190</c:v>
                </c:pt>
                <c:pt idx="181">
                  <c:v>2191</c:v>
                </c:pt>
                <c:pt idx="182">
                  <c:v>2192</c:v>
                </c:pt>
                <c:pt idx="183">
                  <c:v>2193</c:v>
                </c:pt>
                <c:pt idx="184">
                  <c:v>2194</c:v>
                </c:pt>
                <c:pt idx="185">
                  <c:v>2195</c:v>
                </c:pt>
                <c:pt idx="186">
                  <c:v>2196</c:v>
                </c:pt>
                <c:pt idx="187">
                  <c:v>2197</c:v>
                </c:pt>
                <c:pt idx="188">
                  <c:v>2198</c:v>
                </c:pt>
                <c:pt idx="189">
                  <c:v>2199</c:v>
                </c:pt>
                <c:pt idx="190">
                  <c:v>2200</c:v>
                </c:pt>
                <c:pt idx="191">
                  <c:v>2201</c:v>
                </c:pt>
                <c:pt idx="192">
                  <c:v>2202</c:v>
                </c:pt>
                <c:pt idx="193">
                  <c:v>2203</c:v>
                </c:pt>
                <c:pt idx="194">
                  <c:v>2204</c:v>
                </c:pt>
                <c:pt idx="195">
                  <c:v>2205</c:v>
                </c:pt>
                <c:pt idx="196">
                  <c:v>2206</c:v>
                </c:pt>
                <c:pt idx="197">
                  <c:v>2207</c:v>
                </c:pt>
                <c:pt idx="198">
                  <c:v>2208</c:v>
                </c:pt>
                <c:pt idx="199">
                  <c:v>2209</c:v>
                </c:pt>
                <c:pt idx="200">
                  <c:v>2210</c:v>
                </c:pt>
                <c:pt idx="201">
                  <c:v>2211</c:v>
                </c:pt>
                <c:pt idx="202">
                  <c:v>2212</c:v>
                </c:pt>
                <c:pt idx="203">
                  <c:v>2213</c:v>
                </c:pt>
                <c:pt idx="204">
                  <c:v>2214</c:v>
                </c:pt>
                <c:pt idx="205">
                  <c:v>2215</c:v>
                </c:pt>
                <c:pt idx="206">
                  <c:v>2216</c:v>
                </c:pt>
                <c:pt idx="207">
                  <c:v>2217</c:v>
                </c:pt>
                <c:pt idx="208">
                  <c:v>2218</c:v>
                </c:pt>
                <c:pt idx="209">
                  <c:v>2219</c:v>
                </c:pt>
                <c:pt idx="210">
                  <c:v>2220</c:v>
                </c:pt>
                <c:pt idx="211">
                  <c:v>2221</c:v>
                </c:pt>
                <c:pt idx="212">
                  <c:v>2222</c:v>
                </c:pt>
                <c:pt idx="213">
                  <c:v>2223</c:v>
                </c:pt>
                <c:pt idx="214">
                  <c:v>2224</c:v>
                </c:pt>
                <c:pt idx="215">
                  <c:v>2225</c:v>
                </c:pt>
              </c:numCache>
            </c:numRef>
          </c:cat>
          <c:val>
            <c:numRef>
              <c:f>'FUND Module'!$C$30:$HJ$30</c:f>
              <c:numCache>
                <c:formatCode>0.000</c:formatCode>
                <c:ptCount val="216"/>
                <c:pt idx="0">
                  <c:v>1.1600195432584224</c:v>
                </c:pt>
                <c:pt idx="1">
                  <c:v>1.1940336467545447</c:v>
                </c:pt>
                <c:pt idx="2">
                  <c:v>1.2264894204623453</c:v>
                </c:pt>
                <c:pt idx="3">
                  <c:v>1.2575222135900235</c:v>
                </c:pt>
                <c:pt idx="4">
                  <c:v>1.2872406330889563</c:v>
                </c:pt>
                <c:pt idx="5">
                  <c:v>1.3157366297789328</c:v>
                </c:pt>
                <c:pt idx="6">
                  <c:v>1.3430902884105955</c:v>
                </c:pt>
                <c:pt idx="7">
                  <c:v>1.3693733470177212</c:v>
                </c:pt>
                <c:pt idx="8">
                  <c:v>1.3946513862389822</c:v>
                </c:pt>
                <c:pt idx="9">
                  <c:v>1.4189854318537296</c:v>
                </c:pt>
                <c:pt idx="10">
                  <c:v>1.4424324507988131</c:v>
                </c:pt>
                <c:pt idx="11">
                  <c:v>1.4650457845689502</c:v>
                </c:pt>
                <c:pt idx="12">
                  <c:v>1.4868754139053013</c:v>
                </c:pt>
                <c:pt idx="13">
                  <c:v>1.5079686327458341</c:v>
                </c:pt>
                <c:pt idx="14">
                  <c:v>1.5283698159105132</c:v>
                </c:pt>
                <c:pt idx="15">
                  <c:v>1.5481206254116111</c:v>
                </c:pt>
                <c:pt idx="16">
                  <c:v>1.5672603405218011</c:v>
                </c:pt>
                <c:pt idx="17">
                  <c:v>1.5858258043225206</c:v>
                </c:pt>
                <c:pt idx="18">
                  <c:v>1.6038514574256117</c:v>
                </c:pt>
                <c:pt idx="19">
                  <c:v>1.6213697400813731</c:v>
                </c:pt>
                <c:pt idx="20">
                  <c:v>1.6384109259964459</c:v>
                </c:pt>
                <c:pt idx="21">
                  <c:v>1.6550033782389615</c:v>
                </c:pt>
                <c:pt idx="22">
                  <c:v>1.6711736233158203</c:v>
                </c:pt>
                <c:pt idx="23">
                  <c:v>1.6869463812445706</c:v>
                </c:pt>
                <c:pt idx="24">
                  <c:v>1.7023448221772635</c:v>
                </c:pt>
                <c:pt idx="25">
                  <c:v>1.7173904562339932</c:v>
                </c:pt>
                <c:pt idx="26">
                  <c:v>1.7321034402645197</c:v>
                </c:pt>
                <c:pt idx="27">
                  <c:v>1.7465024862896494</c:v>
                </c:pt>
                <c:pt idx="28">
                  <c:v>1.7606051077487577</c:v>
                </c:pt>
                <c:pt idx="29">
                  <c:v>1.7744275627164154</c:v>
                </c:pt>
                <c:pt idx="30">
                  <c:v>1.7879850441805107</c:v>
                </c:pt>
                <c:pt idx="31">
                  <c:v>1.8012916610534309</c:v>
                </c:pt>
                <c:pt idx="32">
                  <c:v>1.8143605915260104</c:v>
                </c:pt>
                <c:pt idx="33">
                  <c:v>1.8272040405558545</c:v>
                </c:pt>
                <c:pt idx="34">
                  <c:v>1.8398334468944779</c:v>
                </c:pt>
                <c:pt idx="35">
                  <c:v>1.8522594206177698</c:v>
                </c:pt>
                <c:pt idx="36">
                  <c:v>1.8644918629679277</c:v>
                </c:pt>
                <c:pt idx="37">
                  <c:v>1.8765400097922251</c:v>
                </c:pt>
                <c:pt idx="38">
                  <c:v>1.888412437737425</c:v>
                </c:pt>
                <c:pt idx="39">
                  <c:v>1.9001171927252349</c:v>
                </c:pt>
                <c:pt idx="40">
                  <c:v>1.9116617297098284</c:v>
                </c:pt>
                <c:pt idx="41">
                  <c:v>1.9230530566333854</c:v>
                </c:pt>
                <c:pt idx="42">
                  <c:v>1.9342976909583112</c:v>
                </c:pt>
                <c:pt idx="43">
                  <c:v>1.9454016762989619</c:v>
                </c:pt>
                <c:pt idx="44">
                  <c:v>1.9563707315093566</c:v>
                </c:pt>
                <c:pt idx="45">
                  <c:v>1.9672101805874995</c:v>
                </c:pt>
                <c:pt idx="46">
                  <c:v>1.9779249650675959</c:v>
                </c:pt>
                <c:pt idx="47">
                  <c:v>1.988519784753688</c:v>
                </c:pt>
                <c:pt idx="48">
                  <c:v>1.9989990172759202</c:v>
                </c:pt>
                <c:pt idx="49">
                  <c:v>2.0093667306676366</c:v>
                </c:pt>
                <c:pt idx="50">
                  <c:v>2.0196268117824765</c:v>
                </c:pt>
                <c:pt idx="51">
                  <c:v>2.0297828825431479</c:v>
                </c:pt>
                <c:pt idx="52">
                  <c:v>2.0398383135267957</c:v>
                </c:pt>
                <c:pt idx="53">
                  <c:v>2.0497963568944488</c:v>
                </c:pt>
                <c:pt idx="54">
                  <c:v>2.0596600445768183</c:v>
                </c:pt>
                <c:pt idx="55">
                  <c:v>2.0694322025315874</c:v>
                </c:pt>
                <c:pt idx="56">
                  <c:v>2.0791154776735183</c:v>
                </c:pt>
                <c:pt idx="57">
                  <c:v>2.0887124586017838</c:v>
                </c:pt>
                <c:pt idx="58">
                  <c:v>2.0982255606446119</c:v>
                </c:pt>
                <c:pt idx="59">
                  <c:v>2.107657040026675</c:v>
                </c:pt>
                <c:pt idx="60">
                  <c:v>2.1170090303765208</c:v>
                </c:pt>
                <c:pt idx="61">
                  <c:v>2.1262836246307621</c:v>
                </c:pt>
                <c:pt idx="62">
                  <c:v>2.1354827800948337</c:v>
                </c:pt>
                <c:pt idx="63">
                  <c:v>2.1446083295247553</c:v>
                </c:pt>
                <c:pt idx="64">
                  <c:v>2.1536620251541723</c:v>
                </c:pt>
                <c:pt idx="65">
                  <c:v>2.1626455851168029</c:v>
                </c:pt>
                <c:pt idx="66">
                  <c:v>2.1715606200462045</c:v>
                </c:pt>
                <c:pt idx="67">
                  <c:v>2.1804086417718493</c:v>
                </c:pt>
                <c:pt idx="68">
                  <c:v>2.1891911191919378</c:v>
                </c:pt>
                <c:pt idx="69">
                  <c:v>2.1979094969277915</c:v>
                </c:pt>
                <c:pt idx="70">
                  <c:v>2.2065651321306414</c:v>
                </c:pt>
                <c:pt idx="71">
                  <c:v>2.2151593015851843</c:v>
                </c:pt>
                <c:pt idx="72">
                  <c:v>2.2236932077283704</c:v>
                </c:pt>
                <c:pt idx="73">
                  <c:v>2.2321680360758904</c:v>
                </c:pt>
                <c:pt idx="74">
                  <c:v>2.2405849729267331</c:v>
                </c:pt>
                <c:pt idx="75">
                  <c:v>2.2489451351283538</c:v>
                </c:pt>
                <c:pt idx="76">
                  <c:v>2.2572495758419153</c:v>
                </c:pt>
                <c:pt idx="77">
                  <c:v>2.265499289321125</c:v>
                </c:pt>
                <c:pt idx="78">
                  <c:v>2.2736952633441541</c:v>
                </c:pt>
                <c:pt idx="79">
                  <c:v>2.28183849490049</c:v>
                </c:pt>
                <c:pt idx="80">
                  <c:v>2.2899299244662847</c:v>
                </c:pt>
                <c:pt idx="81">
                  <c:v>2.297970440721087</c:v>
                </c:pt>
                <c:pt idx="82">
                  <c:v>2.3059608843972281</c:v>
                </c:pt>
                <c:pt idx="83">
                  <c:v>2.3139020941470849</c:v>
                </c:pt>
                <c:pt idx="84">
                  <c:v>2.3217949200443497</c:v>
                </c:pt>
                <c:pt idx="85">
                  <c:v>2.3296401653439398</c:v>
                </c:pt>
                <c:pt idx="86">
                  <c:v>2.3374385903534263</c:v>
                </c:pt>
                <c:pt idx="87">
                  <c:v>2.3451909155625206</c:v>
                </c:pt>
                <c:pt idx="88">
                  <c:v>2.3528978616419383</c:v>
                </c:pt>
                <c:pt idx="89">
                  <c:v>2.3605601610787792</c:v>
                </c:pt>
                <c:pt idx="90">
                  <c:v>2.3681785069092407</c:v>
                </c:pt>
                <c:pt idx="91">
                  <c:v>2.3757535559384513</c:v>
                </c:pt>
                <c:pt idx="92">
                  <c:v>2.3832859313251729</c:v>
                </c:pt>
                <c:pt idx="93">
                  <c:v>2.3907762613441026</c:v>
                </c:pt>
                <c:pt idx="94">
                  <c:v>2.3982251904191925</c:v>
                </c:pt>
                <c:pt idx="95">
                  <c:v>2.4056333285819846</c:v>
                </c:pt>
                <c:pt idx="96">
                  <c:v>2.4130012543266681</c:v>
                </c:pt>
                <c:pt idx="97">
                  <c:v>2.4203295168689718</c:v>
                </c:pt>
                <c:pt idx="98">
                  <c:v>2.4276186723035398</c:v>
                </c:pt>
                <c:pt idx="99">
                  <c:v>2.4348692937930312</c:v>
                </c:pt>
                <c:pt idx="100">
                  <c:v>2.4420819240758331</c:v>
                </c:pt>
                <c:pt idx="101">
                  <c:v>2.4492570780073253</c:v>
                </c:pt>
                <c:pt idx="102">
                  <c:v>2.4563952445520103</c:v>
                </c:pt>
                <c:pt idx="103">
                  <c:v>2.463496917897082</c:v>
                </c:pt>
                <c:pt idx="104">
                  <c:v>2.4705626062318982</c:v>
                </c:pt>
                <c:pt idx="105">
                  <c:v>2.477592790931014</c:v>
                </c:pt>
                <c:pt idx="106">
                  <c:v>2.4845879287462811</c:v>
                </c:pt>
                <c:pt idx="107">
                  <c:v>2.4915484535257866</c:v>
                </c:pt>
                <c:pt idx="108">
                  <c:v>2.4984748026940156</c:v>
                </c:pt>
                <c:pt idx="109">
                  <c:v>2.5053674247397866</c:v>
                </c:pt>
                <c:pt idx="110">
                  <c:v>2.5122267445258069</c:v>
                </c:pt>
                <c:pt idx="111">
                  <c:v>2.5190531651710075</c:v>
                </c:pt>
                <c:pt idx="112">
                  <c:v>2.5258470695305837</c:v>
                </c:pt>
                <c:pt idx="113">
                  <c:v>2.5326088473473165</c:v>
                </c:pt>
                <c:pt idx="114">
                  <c:v>2.5393389027963429</c:v>
                </c:pt>
                <c:pt idx="115">
                  <c:v>2.5460376184230142</c:v>
                </c:pt>
                <c:pt idx="116">
                  <c:v>2.5527053569316172</c:v>
                </c:pt>
                <c:pt idx="117">
                  <c:v>2.5593424625725842</c:v>
                </c:pt>
                <c:pt idx="118">
                  <c:v>2.5659492870260694</c:v>
                </c:pt>
                <c:pt idx="119">
                  <c:v>2.5725261965671624</c:v>
                </c:pt>
                <c:pt idx="120">
                  <c:v>2.5790735376017833</c:v>
                </c:pt>
                <c:pt idx="121">
                  <c:v>2.5855916383335376</c:v>
                </c:pt>
                <c:pt idx="122">
                  <c:v>2.5920808100485981</c:v>
                </c:pt>
                <c:pt idx="123">
                  <c:v>2.5985413685314236</c:v>
                </c:pt>
                <c:pt idx="124">
                  <c:v>2.6049736400546109</c:v>
                </c:pt>
                <c:pt idx="125">
                  <c:v>2.6113779330892655</c:v>
                </c:pt>
                <c:pt idx="126">
                  <c:v>2.6177545397447992</c:v>
                </c:pt>
                <c:pt idx="127">
                  <c:v>2.6241037368881281</c:v>
                </c:pt>
                <c:pt idx="128">
                  <c:v>2.630425803407284</c:v>
                </c:pt>
                <c:pt idx="129">
                  <c:v>2.6367210250910431</c:v>
                </c:pt>
                <c:pt idx="130">
                  <c:v>2.6429896719950583</c:v>
                </c:pt>
                <c:pt idx="131">
                  <c:v>2.6492319996594462</c:v>
                </c:pt>
                <c:pt idx="132">
                  <c:v>2.6554482500658105</c:v>
                </c:pt>
                <c:pt idx="133">
                  <c:v>2.6616386710837889</c:v>
                </c:pt>
                <c:pt idx="134">
                  <c:v>2.6678035218311424</c:v>
                </c:pt>
                <c:pt idx="135">
                  <c:v>2.6739430466660665</c:v>
                </c:pt>
                <c:pt idx="136">
                  <c:v>2.6800574764159895</c:v>
                </c:pt>
                <c:pt idx="137">
                  <c:v>2.6861470293238887</c:v>
                </c:pt>
                <c:pt idx="138">
                  <c:v>2.6922119301698686</c:v>
                </c:pt>
                <c:pt idx="139">
                  <c:v>2.69825241552729</c:v>
                </c:pt>
                <c:pt idx="140">
                  <c:v>2.7042687081533372</c:v>
                </c:pt>
                <c:pt idx="141">
                  <c:v>2.7102610181722855</c:v>
                </c:pt>
                <c:pt idx="142">
                  <c:v>2.7162295439802304</c:v>
                </c:pt>
                <c:pt idx="143">
                  <c:v>2.7221744870006042</c:v>
                </c:pt>
                <c:pt idx="144">
                  <c:v>2.7280960558189657</c:v>
                </c:pt>
                <c:pt idx="145">
                  <c:v>2.7339944467117507</c:v>
                </c:pt>
                <c:pt idx="146">
                  <c:v>2.7398698446388696</c:v>
                </c:pt>
                <c:pt idx="147">
                  <c:v>2.7457224240153262</c:v>
                </c:pt>
                <c:pt idx="148">
                  <c:v>2.751552359381078</c:v>
                </c:pt>
                <c:pt idx="149">
                  <c:v>2.7573598284601091</c:v>
                </c:pt>
                <c:pt idx="150">
                  <c:v>2.7631449983165539</c:v>
                </c:pt>
                <c:pt idx="151">
                  <c:v>2.7689080261501067</c:v>
                </c:pt>
                <c:pt idx="152">
                  <c:v>2.7746490599283322</c:v>
                </c:pt>
                <c:pt idx="153">
                  <c:v>2.780368252653624</c:v>
                </c:pt>
                <c:pt idx="154">
                  <c:v>2.7860657662726163</c:v>
                </c:pt>
                <c:pt idx="155">
                  <c:v>2.7917417524903358</c:v>
                </c:pt>
                <c:pt idx="156">
                  <c:v>2.7973963536447424</c:v>
                </c:pt>
                <c:pt idx="157">
                  <c:v>2.8030297033772134</c:v>
                </c:pt>
                <c:pt idx="158">
                  <c:v>2.8086419413351247</c:v>
                </c:pt>
                <c:pt idx="159">
                  <c:v>2.8142332171879278</c:v>
                </c:pt>
                <c:pt idx="160">
                  <c:v>2.8198036708315262</c:v>
                </c:pt>
                <c:pt idx="161">
                  <c:v>2.8253534332645698</c:v>
                </c:pt>
                <c:pt idx="162">
                  <c:v>2.8308826272528624</c:v>
                </c:pt>
                <c:pt idx="163">
                  <c:v>2.8363913774254246</c:v>
                </c:pt>
                <c:pt idx="164">
                  <c:v>2.8418798131230001</c:v>
                </c:pt>
                <c:pt idx="165">
                  <c:v>2.8473480551423145</c:v>
                </c:pt>
                <c:pt idx="166">
                  <c:v>2.8527962164296685</c:v>
                </c:pt>
                <c:pt idx="167">
                  <c:v>2.8582244026218646</c:v>
                </c:pt>
                <c:pt idx="168">
                  <c:v>2.8636327179673504</c:v>
                </c:pt>
                <c:pt idx="169">
                  <c:v>2.8690212670828275</c:v>
                </c:pt>
                <c:pt idx="170">
                  <c:v>2.8743901474766766</c:v>
                </c:pt>
                <c:pt idx="171">
                  <c:v>2.8797394500522442</c:v>
                </c:pt>
                <c:pt idx="172">
                  <c:v>2.885069259517183</c:v>
                </c:pt>
                <c:pt idx="173">
                  <c:v>2.8903796695634254</c:v>
                </c:pt>
                <c:pt idx="174">
                  <c:v>2.8956707753068933</c:v>
                </c:pt>
                <c:pt idx="175">
                  <c:v>2.9009426649721877</c:v>
                </c:pt>
                <c:pt idx="176">
                  <c:v>2.9061954204745937</c:v>
                </c:pt>
                <c:pt idx="177">
                  <c:v>2.9114291178708767</c:v>
                </c:pt>
                <c:pt idx="178">
                  <c:v>2.9166438489537856</c:v>
                </c:pt>
                <c:pt idx="179">
                  <c:v>2.9218397020413605</c:v>
                </c:pt>
                <c:pt idx="180">
                  <c:v>2.9270167589028473</c:v>
                </c:pt>
                <c:pt idx="181">
                  <c:v>2.9321750953225165</c:v>
                </c:pt>
                <c:pt idx="182">
                  <c:v>2.9373147826699753</c:v>
                </c:pt>
                <c:pt idx="183">
                  <c:v>2.9424359008613385</c:v>
                </c:pt>
                <c:pt idx="184">
                  <c:v>2.9475385237040821</c:v>
                </c:pt>
                <c:pt idx="185">
                  <c:v>2.9526227194296957</c:v>
                </c:pt>
                <c:pt idx="186">
                  <c:v>2.9576885511046291</c:v>
                </c:pt>
                <c:pt idx="187">
                  <c:v>2.9627360788133545</c:v>
                </c:pt>
                <c:pt idx="188">
                  <c:v>2.9677653624283238</c:v>
                </c:pt>
                <c:pt idx="189">
                  <c:v>2.9727764570325599</c:v>
                </c:pt>
                <c:pt idx="190">
                  <c:v>2.9777694177982617</c:v>
                </c:pt>
                <c:pt idx="191">
                  <c:v>2.982744300488513</c:v>
                </c:pt>
                <c:pt idx="192">
                  <c:v>2.9877011562009201</c:v>
                </c:pt>
                <c:pt idx="193">
                  <c:v>2.9926400376552453</c:v>
                </c:pt>
                <c:pt idx="194">
                  <c:v>2.9975609963158818</c:v>
                </c:pt>
                <c:pt idx="195">
                  <c:v>3.0024640792297768</c:v>
                </c:pt>
                <c:pt idx="196">
                  <c:v>3.0073493360488857</c:v>
                </c:pt>
                <c:pt idx="197">
                  <c:v>3.0122168135130818</c:v>
                </c:pt>
                <c:pt idx="198">
                  <c:v>3.0170665542512833</c:v>
                </c:pt>
                <c:pt idx="199">
                  <c:v>3.0217495634385987</c:v>
                </c:pt>
                <c:pt idx="200">
                  <c:v>3.0262780947668912</c:v>
                </c:pt>
                <c:pt idx="201">
                  <c:v>3.03066167389315</c:v>
                </c:pt>
                <c:pt idx="202">
                  <c:v>3.0349080745187362</c:v>
                </c:pt>
                <c:pt idx="203">
                  <c:v>3.0390239158987753</c:v>
                </c:pt>
                <c:pt idx="204">
                  <c:v>3.0430150301361523</c:v>
                </c:pt>
                <c:pt idx="205">
                  <c:v>3.0468866894434585</c:v>
                </c:pt>
                <c:pt idx="206">
                  <c:v>3.0506437481675084</c:v>
                </c:pt>
                <c:pt idx="207">
                  <c:v>3.0542907328613196</c:v>
                </c:pt>
                <c:pt idx="208">
                  <c:v>3.0578319006216836</c:v>
                </c:pt>
                <c:pt idx="209">
                  <c:v>3.0612712779753068</c:v>
                </c:pt>
                <c:pt idx="210">
                  <c:v>3.064612687778562</c:v>
                </c:pt>
                <c:pt idx="211">
                  <c:v>3.0678597686709033</c:v>
                </c:pt>
                <c:pt idx="212">
                  <c:v>3.0710159898462113</c:v>
                </c:pt>
                <c:pt idx="213">
                  <c:v>3.0740846628281866</c:v>
                </c:pt>
                <c:pt idx="214">
                  <c:v>3.0770689512811695</c:v>
                </c:pt>
                <c:pt idx="215">
                  <c:v>3.079971879490031</c:v>
                </c:pt>
              </c:numCache>
            </c:numRef>
          </c:val>
          <c:smooth val="0"/>
        </c:ser>
        <c:dLbls>
          <c:showLegendKey val="0"/>
          <c:showVal val="0"/>
          <c:showCatName val="0"/>
          <c:showSerName val="0"/>
          <c:showPercent val="0"/>
          <c:showBubbleSize val="0"/>
        </c:dLbls>
        <c:smooth val="0"/>
        <c:axId val="225331952"/>
        <c:axId val="225332736"/>
      </c:lineChart>
      <c:catAx>
        <c:axId val="225331952"/>
        <c:scaling>
          <c:orientation val="minMax"/>
        </c:scaling>
        <c:delete val="0"/>
        <c:axPos val="b"/>
        <c:numFmt formatCode="General" sourceLinked="1"/>
        <c:majorTickMark val="out"/>
        <c:minorTickMark val="none"/>
        <c:tickLblPos val="nextTo"/>
        <c:crossAx val="225332736"/>
        <c:crosses val="autoZero"/>
        <c:auto val="1"/>
        <c:lblAlgn val="ctr"/>
        <c:lblOffset val="100"/>
        <c:tickLblSkip val="50"/>
        <c:tickMarkSkip val="10"/>
        <c:noMultiLvlLbl val="0"/>
      </c:catAx>
      <c:valAx>
        <c:axId val="225332736"/>
        <c:scaling>
          <c:orientation val="minMax"/>
          <c:max val="2.5"/>
        </c:scaling>
        <c:delete val="0"/>
        <c:axPos val="l"/>
        <c:majorGridlines/>
        <c:title>
          <c:tx>
            <c:rich>
              <a:bodyPr rot="-5400000" vert="horz"/>
              <a:lstStyle/>
              <a:p>
                <a:pPr>
                  <a:defRPr/>
                </a:pPr>
                <a:r>
                  <a:rPr lang="de-DE"/>
                  <a:t>°</a:t>
                </a:r>
                <a:r>
                  <a:rPr lang="de-DE" baseline="0"/>
                  <a:t>C above 1950</a:t>
                </a:r>
                <a:endParaRPr lang="de-DE"/>
              </a:p>
            </c:rich>
          </c:tx>
          <c:layout/>
          <c:overlay val="0"/>
        </c:title>
        <c:numFmt formatCode="0.000" sourceLinked="1"/>
        <c:majorTickMark val="out"/>
        <c:minorTickMark val="none"/>
        <c:tickLblPos val="nextTo"/>
        <c:crossAx val="225331952"/>
        <c:crosses val="autoZero"/>
        <c:crossBetween val="between"/>
        <c:majorUnit val="0.5"/>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Temperature (post</a:t>
            </a:r>
            <a:r>
              <a:rPr lang="en-US" sz="1600" baseline="0"/>
              <a:t> 2010 zero emissions)</a:t>
            </a:r>
            <a:endParaRPr lang="en-US" sz="1600"/>
          </a:p>
        </c:rich>
      </c:tx>
      <c:layout/>
      <c:overlay val="0"/>
    </c:title>
    <c:autoTitleDeleted val="0"/>
    <c:plotArea>
      <c:layout/>
      <c:lineChart>
        <c:grouping val="standard"/>
        <c:varyColors val="0"/>
        <c:ser>
          <c:idx val="0"/>
          <c:order val="0"/>
          <c:tx>
            <c:strRef>
              <c:f>'FUND Module'!$B$30</c:f>
              <c:strCache>
                <c:ptCount val="1"/>
                <c:pt idx="0">
                  <c:v>Temperature (°C)</c:v>
                </c:pt>
              </c:strCache>
            </c:strRef>
          </c:tx>
          <c:marker>
            <c:symbol val="none"/>
          </c:marker>
          <c:cat>
            <c:numRef>
              <c:f>'FUND Module'!$C$11:$HJ$11</c:f>
              <c:numCache>
                <c:formatCode>General</c:formatCode>
                <c:ptCount val="2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pt idx="61">
                  <c:v>2071</c:v>
                </c:pt>
                <c:pt idx="62">
                  <c:v>2072</c:v>
                </c:pt>
                <c:pt idx="63">
                  <c:v>2073</c:v>
                </c:pt>
                <c:pt idx="64">
                  <c:v>2074</c:v>
                </c:pt>
                <c:pt idx="65">
                  <c:v>2075</c:v>
                </c:pt>
                <c:pt idx="66">
                  <c:v>2076</c:v>
                </c:pt>
                <c:pt idx="67">
                  <c:v>2077</c:v>
                </c:pt>
                <c:pt idx="68">
                  <c:v>2078</c:v>
                </c:pt>
                <c:pt idx="69">
                  <c:v>2079</c:v>
                </c:pt>
                <c:pt idx="70">
                  <c:v>2080</c:v>
                </c:pt>
                <c:pt idx="71">
                  <c:v>2081</c:v>
                </c:pt>
                <c:pt idx="72">
                  <c:v>2082</c:v>
                </c:pt>
                <c:pt idx="73">
                  <c:v>2083</c:v>
                </c:pt>
                <c:pt idx="74">
                  <c:v>2084</c:v>
                </c:pt>
                <c:pt idx="75">
                  <c:v>2085</c:v>
                </c:pt>
                <c:pt idx="76">
                  <c:v>2086</c:v>
                </c:pt>
                <c:pt idx="77">
                  <c:v>2087</c:v>
                </c:pt>
                <c:pt idx="78">
                  <c:v>2088</c:v>
                </c:pt>
                <c:pt idx="79">
                  <c:v>2089</c:v>
                </c:pt>
                <c:pt idx="80">
                  <c:v>2090</c:v>
                </c:pt>
                <c:pt idx="81">
                  <c:v>2091</c:v>
                </c:pt>
                <c:pt idx="82">
                  <c:v>2092</c:v>
                </c:pt>
                <c:pt idx="83">
                  <c:v>2093</c:v>
                </c:pt>
                <c:pt idx="84">
                  <c:v>2094</c:v>
                </c:pt>
                <c:pt idx="85">
                  <c:v>2095</c:v>
                </c:pt>
                <c:pt idx="86">
                  <c:v>2096</c:v>
                </c:pt>
                <c:pt idx="87">
                  <c:v>2097</c:v>
                </c:pt>
                <c:pt idx="88">
                  <c:v>2098</c:v>
                </c:pt>
                <c:pt idx="89">
                  <c:v>2099</c:v>
                </c:pt>
                <c:pt idx="90">
                  <c:v>2100</c:v>
                </c:pt>
                <c:pt idx="91">
                  <c:v>2101</c:v>
                </c:pt>
                <c:pt idx="92">
                  <c:v>2102</c:v>
                </c:pt>
                <c:pt idx="93">
                  <c:v>2103</c:v>
                </c:pt>
                <c:pt idx="94">
                  <c:v>2104</c:v>
                </c:pt>
                <c:pt idx="95">
                  <c:v>2105</c:v>
                </c:pt>
                <c:pt idx="96">
                  <c:v>2106</c:v>
                </c:pt>
                <c:pt idx="97">
                  <c:v>2107</c:v>
                </c:pt>
                <c:pt idx="98">
                  <c:v>2108</c:v>
                </c:pt>
                <c:pt idx="99">
                  <c:v>2109</c:v>
                </c:pt>
                <c:pt idx="100">
                  <c:v>2110</c:v>
                </c:pt>
                <c:pt idx="101">
                  <c:v>2111</c:v>
                </c:pt>
                <c:pt idx="102">
                  <c:v>2112</c:v>
                </c:pt>
                <c:pt idx="103">
                  <c:v>2113</c:v>
                </c:pt>
                <c:pt idx="104">
                  <c:v>2114</c:v>
                </c:pt>
                <c:pt idx="105">
                  <c:v>2115</c:v>
                </c:pt>
                <c:pt idx="106">
                  <c:v>2116</c:v>
                </c:pt>
                <c:pt idx="107">
                  <c:v>2117</c:v>
                </c:pt>
                <c:pt idx="108">
                  <c:v>2118</c:v>
                </c:pt>
                <c:pt idx="109">
                  <c:v>2119</c:v>
                </c:pt>
                <c:pt idx="110">
                  <c:v>2120</c:v>
                </c:pt>
                <c:pt idx="111">
                  <c:v>2121</c:v>
                </c:pt>
                <c:pt idx="112">
                  <c:v>2122</c:v>
                </c:pt>
                <c:pt idx="113">
                  <c:v>2123</c:v>
                </c:pt>
                <c:pt idx="114">
                  <c:v>2124</c:v>
                </c:pt>
                <c:pt idx="115">
                  <c:v>2125</c:v>
                </c:pt>
                <c:pt idx="116">
                  <c:v>2126</c:v>
                </c:pt>
                <c:pt idx="117">
                  <c:v>2127</c:v>
                </c:pt>
                <c:pt idx="118">
                  <c:v>2128</c:v>
                </c:pt>
                <c:pt idx="119">
                  <c:v>2129</c:v>
                </c:pt>
                <c:pt idx="120">
                  <c:v>2130</c:v>
                </c:pt>
                <c:pt idx="121">
                  <c:v>2131</c:v>
                </c:pt>
                <c:pt idx="122">
                  <c:v>2132</c:v>
                </c:pt>
                <c:pt idx="123">
                  <c:v>2133</c:v>
                </c:pt>
                <c:pt idx="124">
                  <c:v>2134</c:v>
                </c:pt>
                <c:pt idx="125">
                  <c:v>2135</c:v>
                </c:pt>
                <c:pt idx="126">
                  <c:v>2136</c:v>
                </c:pt>
                <c:pt idx="127">
                  <c:v>2137</c:v>
                </c:pt>
                <c:pt idx="128">
                  <c:v>2138</c:v>
                </c:pt>
                <c:pt idx="129">
                  <c:v>2139</c:v>
                </c:pt>
                <c:pt idx="130">
                  <c:v>2140</c:v>
                </c:pt>
                <c:pt idx="131">
                  <c:v>2141</c:v>
                </c:pt>
                <c:pt idx="132">
                  <c:v>2142</c:v>
                </c:pt>
                <c:pt idx="133">
                  <c:v>2143</c:v>
                </c:pt>
                <c:pt idx="134">
                  <c:v>2144</c:v>
                </c:pt>
                <c:pt idx="135">
                  <c:v>2145</c:v>
                </c:pt>
                <c:pt idx="136">
                  <c:v>2146</c:v>
                </c:pt>
                <c:pt idx="137">
                  <c:v>2147</c:v>
                </c:pt>
                <c:pt idx="138">
                  <c:v>2148</c:v>
                </c:pt>
                <c:pt idx="139">
                  <c:v>2149</c:v>
                </c:pt>
                <c:pt idx="140">
                  <c:v>2150</c:v>
                </c:pt>
                <c:pt idx="141">
                  <c:v>2151</c:v>
                </c:pt>
                <c:pt idx="142">
                  <c:v>2152</c:v>
                </c:pt>
                <c:pt idx="143">
                  <c:v>2153</c:v>
                </c:pt>
                <c:pt idx="144">
                  <c:v>2154</c:v>
                </c:pt>
                <c:pt idx="145">
                  <c:v>2155</c:v>
                </c:pt>
                <c:pt idx="146">
                  <c:v>2156</c:v>
                </c:pt>
                <c:pt idx="147">
                  <c:v>2157</c:v>
                </c:pt>
                <c:pt idx="148">
                  <c:v>2158</c:v>
                </c:pt>
                <c:pt idx="149">
                  <c:v>2159</c:v>
                </c:pt>
                <c:pt idx="150">
                  <c:v>2160</c:v>
                </c:pt>
                <c:pt idx="151">
                  <c:v>2161</c:v>
                </c:pt>
                <c:pt idx="152">
                  <c:v>2162</c:v>
                </c:pt>
                <c:pt idx="153">
                  <c:v>2163</c:v>
                </c:pt>
                <c:pt idx="154">
                  <c:v>2164</c:v>
                </c:pt>
                <c:pt idx="155">
                  <c:v>2165</c:v>
                </c:pt>
                <c:pt idx="156">
                  <c:v>2166</c:v>
                </c:pt>
                <c:pt idx="157">
                  <c:v>2167</c:v>
                </c:pt>
                <c:pt idx="158">
                  <c:v>2168</c:v>
                </c:pt>
                <c:pt idx="159">
                  <c:v>2169</c:v>
                </c:pt>
                <c:pt idx="160">
                  <c:v>2170</c:v>
                </c:pt>
                <c:pt idx="161">
                  <c:v>2171</c:v>
                </c:pt>
                <c:pt idx="162">
                  <c:v>2172</c:v>
                </c:pt>
                <c:pt idx="163">
                  <c:v>2173</c:v>
                </c:pt>
                <c:pt idx="164">
                  <c:v>2174</c:v>
                </c:pt>
                <c:pt idx="165">
                  <c:v>2175</c:v>
                </c:pt>
                <c:pt idx="166">
                  <c:v>2176</c:v>
                </c:pt>
                <c:pt idx="167">
                  <c:v>2177</c:v>
                </c:pt>
                <c:pt idx="168">
                  <c:v>2178</c:v>
                </c:pt>
                <c:pt idx="169">
                  <c:v>2179</c:v>
                </c:pt>
                <c:pt idx="170">
                  <c:v>2180</c:v>
                </c:pt>
                <c:pt idx="171">
                  <c:v>2181</c:v>
                </c:pt>
                <c:pt idx="172">
                  <c:v>2182</c:v>
                </c:pt>
                <c:pt idx="173">
                  <c:v>2183</c:v>
                </c:pt>
                <c:pt idx="174">
                  <c:v>2184</c:v>
                </c:pt>
                <c:pt idx="175">
                  <c:v>2185</c:v>
                </c:pt>
                <c:pt idx="176">
                  <c:v>2186</c:v>
                </c:pt>
                <c:pt idx="177">
                  <c:v>2187</c:v>
                </c:pt>
                <c:pt idx="178">
                  <c:v>2188</c:v>
                </c:pt>
                <c:pt idx="179">
                  <c:v>2189</c:v>
                </c:pt>
                <c:pt idx="180">
                  <c:v>2190</c:v>
                </c:pt>
                <c:pt idx="181">
                  <c:v>2191</c:v>
                </c:pt>
                <c:pt idx="182">
                  <c:v>2192</c:v>
                </c:pt>
                <c:pt idx="183">
                  <c:v>2193</c:v>
                </c:pt>
                <c:pt idx="184">
                  <c:v>2194</c:v>
                </c:pt>
                <c:pt idx="185">
                  <c:v>2195</c:v>
                </c:pt>
                <c:pt idx="186">
                  <c:v>2196</c:v>
                </c:pt>
                <c:pt idx="187">
                  <c:v>2197</c:v>
                </c:pt>
                <c:pt idx="188">
                  <c:v>2198</c:v>
                </c:pt>
                <c:pt idx="189">
                  <c:v>2199</c:v>
                </c:pt>
                <c:pt idx="190">
                  <c:v>2200</c:v>
                </c:pt>
                <c:pt idx="191">
                  <c:v>2201</c:v>
                </c:pt>
                <c:pt idx="192">
                  <c:v>2202</c:v>
                </c:pt>
                <c:pt idx="193">
                  <c:v>2203</c:v>
                </c:pt>
                <c:pt idx="194">
                  <c:v>2204</c:v>
                </c:pt>
                <c:pt idx="195">
                  <c:v>2205</c:v>
                </c:pt>
                <c:pt idx="196">
                  <c:v>2206</c:v>
                </c:pt>
                <c:pt idx="197">
                  <c:v>2207</c:v>
                </c:pt>
                <c:pt idx="198">
                  <c:v>2208</c:v>
                </c:pt>
                <c:pt idx="199">
                  <c:v>2209</c:v>
                </c:pt>
                <c:pt idx="200">
                  <c:v>2210</c:v>
                </c:pt>
                <c:pt idx="201">
                  <c:v>2211</c:v>
                </c:pt>
                <c:pt idx="202">
                  <c:v>2212</c:v>
                </c:pt>
                <c:pt idx="203">
                  <c:v>2213</c:v>
                </c:pt>
                <c:pt idx="204">
                  <c:v>2214</c:v>
                </c:pt>
                <c:pt idx="205">
                  <c:v>2215</c:v>
                </c:pt>
                <c:pt idx="206">
                  <c:v>2216</c:v>
                </c:pt>
                <c:pt idx="207">
                  <c:v>2217</c:v>
                </c:pt>
                <c:pt idx="208">
                  <c:v>2218</c:v>
                </c:pt>
                <c:pt idx="209">
                  <c:v>2219</c:v>
                </c:pt>
                <c:pt idx="210">
                  <c:v>2220</c:v>
                </c:pt>
                <c:pt idx="211">
                  <c:v>2221</c:v>
                </c:pt>
                <c:pt idx="212">
                  <c:v>2222</c:v>
                </c:pt>
                <c:pt idx="213">
                  <c:v>2223</c:v>
                </c:pt>
                <c:pt idx="214">
                  <c:v>2224</c:v>
                </c:pt>
                <c:pt idx="215">
                  <c:v>2225</c:v>
                </c:pt>
              </c:numCache>
            </c:numRef>
          </c:cat>
          <c:val>
            <c:numRef>
              <c:f>'FUND Module'!$C$31:$HJ$31</c:f>
              <c:numCache>
                <c:formatCode>0.00</c:formatCode>
                <c:ptCount val="216"/>
                <c:pt idx="0">
                  <c:v>0.10361368365304338</c:v>
                </c:pt>
                <c:pt idx="1">
                  <c:v>0.10818259087275547</c:v>
                </c:pt>
                <c:pt idx="2">
                  <c:v>0.11287218337285934</c:v>
                </c:pt>
                <c:pt idx="3">
                  <c:v>0.11767652786047372</c:v>
                </c:pt>
                <c:pt idx="4">
                  <c:v>0.12259013733710859</c:v>
                </c:pt>
                <c:pt idx="5">
                  <c:v>0.12760790358155011</c:v>
                </c:pt>
                <c:pt idx="6">
                  <c:v>0.13272504892802939</c:v>
                </c:pt>
                <c:pt idx="7">
                  <c:v>0.13793709221824421</c:v>
                </c:pt>
                <c:pt idx="8">
                  <c:v>0.14323982357876366</c:v>
                </c:pt>
                <c:pt idx="9">
                  <c:v>0.14862928565902106</c:v>
                </c:pt>
                <c:pt idx="10">
                  <c:v>0.15410175689089828</c:v>
                </c:pt>
                <c:pt idx="11">
                  <c:v>0.15965373651539227</c:v>
                </c:pt>
                <c:pt idx="12">
                  <c:v>0.16528193069798272</c:v>
                </c:pt>
                <c:pt idx="13">
                  <c:v>0.17098324136757009</c:v>
                </c:pt>
                <c:pt idx="14">
                  <c:v>0.17675475414847702</c:v>
                </c:pt>
                <c:pt idx="15">
                  <c:v>0.18259372714182651</c:v>
                </c:pt>
                <c:pt idx="16">
                  <c:v>0.18849758104963005</c:v>
                </c:pt>
                <c:pt idx="17">
                  <c:v>0.19446388910482085</c:v>
                </c:pt>
                <c:pt idx="18">
                  <c:v>0.20049036715631366</c:v>
                </c:pt>
                <c:pt idx="19">
                  <c:v>0.20657486538232653</c:v>
                </c:pt>
                <c:pt idx="20">
                  <c:v>0.21271535935554767</c:v>
                </c:pt>
                <c:pt idx="21">
                  <c:v>0.21890994214979242</c:v>
                </c:pt>
                <c:pt idx="22">
                  <c:v>0.22515681675875612</c:v>
                </c:pt>
                <c:pt idx="23">
                  <c:v>0.23145428865021689</c:v>
                </c:pt>
                <c:pt idx="24">
                  <c:v>0.23780075936162551</c:v>
                </c:pt>
                <c:pt idx="25">
                  <c:v>0.24419471966783823</c:v>
                </c:pt>
                <c:pt idx="26">
                  <c:v>0.25063474398956065</c:v>
                </c:pt>
                <c:pt idx="27">
                  <c:v>0.2571194844467401</c:v>
                </c:pt>
                <c:pt idx="28">
                  <c:v>0.26364766590884164</c:v>
                </c:pt>
                <c:pt idx="29">
                  <c:v>0.27021808082788962</c:v>
                </c:pt>
                <c:pt idx="30">
                  <c:v>0.27682958484295589</c:v>
                </c:pt>
                <c:pt idx="31">
                  <c:v>0.2834810923174837</c:v>
                </c:pt>
                <c:pt idx="32">
                  <c:v>0.29017157249895276</c:v>
                </c:pt>
                <c:pt idx="33">
                  <c:v>0.29690004551617827</c:v>
                </c:pt>
                <c:pt idx="34">
                  <c:v>0.3036655792127238</c:v>
                </c:pt>
                <c:pt idx="35">
                  <c:v>0.31046728573676946</c:v>
                </c:pt>
                <c:pt idx="36">
                  <c:v>0.31730431861716762</c:v>
                </c:pt>
                <c:pt idx="37">
                  <c:v>0.32417587001910214</c:v>
                </c:pt>
                <c:pt idx="38">
                  <c:v>0.33108116803001364</c:v>
                </c:pt>
                <c:pt idx="39">
                  <c:v>0.33801947446485453</c:v>
                </c:pt>
                <c:pt idx="40">
                  <c:v>0.34499008243476414</c:v>
                </c:pt>
                <c:pt idx="41">
                  <c:v>0.35199231449642815</c:v>
                </c:pt>
                <c:pt idx="42">
                  <c:v>0.35902552063126852</c:v>
                </c:pt>
                <c:pt idx="43">
                  <c:v>0.36608907629520182</c:v>
                </c:pt>
                <c:pt idx="44">
                  <c:v>0.37318238106864882</c:v>
                </c:pt>
                <c:pt idx="45">
                  <c:v>0.38030485702886152</c:v>
                </c:pt>
                <c:pt idx="46">
                  <c:v>0.3874559471750742</c:v>
                </c:pt>
                <c:pt idx="47">
                  <c:v>0.39463511441973881</c:v>
                </c:pt>
                <c:pt idx="48">
                  <c:v>0.40184184026000302</c:v>
                </c:pt>
                <c:pt idx="49">
                  <c:v>0.40907562350215354</c:v>
                </c:pt>
                <c:pt idx="50">
                  <c:v>0.41633597950227913</c:v>
                </c:pt>
                <c:pt idx="51">
                  <c:v>0.42362243907344715</c:v>
                </c:pt>
                <c:pt idx="52">
                  <c:v>0.4309345474494074</c:v>
                </c:pt>
                <c:pt idx="53">
                  <c:v>0.43827186378208638</c:v>
                </c:pt>
                <c:pt idx="54">
                  <c:v>0.44563396023282947</c:v>
                </c:pt>
                <c:pt idx="55">
                  <c:v>0.45302042112249014</c:v>
                </c:pt>
                <c:pt idx="56">
                  <c:v>0.46043084219093922</c:v>
                </c:pt>
                <c:pt idx="57">
                  <c:v>0.46786483034096449</c:v>
                </c:pt>
                <c:pt idx="58">
                  <c:v>0.47532200292286098</c:v>
                </c:pt>
                <c:pt idx="59">
                  <c:v>0.48280198707712196</c:v>
                </c:pt>
                <c:pt idx="60">
                  <c:v>0.49030441922447382</c:v>
                </c:pt>
                <c:pt idx="61">
                  <c:v>0.49782894488454787</c:v>
                </c:pt>
                <c:pt idx="62">
                  <c:v>0.50537521811515818</c:v>
                </c:pt>
                <c:pt idx="63">
                  <c:v>0.51294290099702688</c:v>
                </c:pt>
                <c:pt idx="64">
                  <c:v>0.52053166329564959</c:v>
                </c:pt>
                <c:pt idx="65">
                  <c:v>0.52814118230952556</c:v>
                </c:pt>
                <c:pt idx="66">
                  <c:v>0.53577114242509127</c:v>
                </c:pt>
                <c:pt idx="67">
                  <c:v>0.5434212347073285</c:v>
                </c:pt>
                <c:pt idx="68">
                  <c:v>0.55109115671468156</c:v>
                </c:pt>
                <c:pt idx="69">
                  <c:v>0.55878061238896337</c:v>
                </c:pt>
                <c:pt idx="70">
                  <c:v>0.566489311692708</c:v>
                </c:pt>
                <c:pt idx="71">
                  <c:v>0.57421697027566332</c:v>
                </c:pt>
                <c:pt idx="72">
                  <c:v>0.58196330916602546</c:v>
                </c:pt>
                <c:pt idx="73">
                  <c:v>0.58972805469199696</c:v>
                </c:pt>
                <c:pt idx="74">
                  <c:v>0.59751093847431991</c:v>
                </c:pt>
                <c:pt idx="75">
                  <c:v>0.60531169713788469</c:v>
                </c:pt>
                <c:pt idx="76">
                  <c:v>0.61313007204697656</c:v>
                </c:pt>
                <c:pt idx="77">
                  <c:v>0.62096580906016707</c:v>
                </c:pt>
                <c:pt idx="78">
                  <c:v>0.62881865849542329</c:v>
                </c:pt>
                <c:pt idx="79">
                  <c:v>0.63668837515803445</c:v>
                </c:pt>
                <c:pt idx="80">
                  <c:v>0.64457471810558353</c:v>
                </c:pt>
                <c:pt idx="81">
                  <c:v>0.65247745043225669</c:v>
                </c:pt>
                <c:pt idx="82">
                  <c:v>0.6603963390689811</c:v>
                </c:pt>
                <c:pt idx="83">
                  <c:v>0.66833115476743143</c:v>
                </c:pt>
                <c:pt idx="84">
                  <c:v>0.676281672138074</c:v>
                </c:pt>
                <c:pt idx="85">
                  <c:v>0.68424766945517357</c:v>
                </c:pt>
                <c:pt idx="86">
                  <c:v>0.69222892847767692</c:v>
                </c:pt>
                <c:pt idx="87">
                  <c:v>0.70022523428297156</c:v>
                </c:pt>
                <c:pt idx="88">
                  <c:v>0.70823637526097338</c:v>
                </c:pt>
                <c:pt idx="89">
                  <c:v>0.71626214315476655</c:v>
                </c:pt>
                <c:pt idx="90">
                  <c:v>0.72430233289609391</c:v>
                </c:pt>
                <c:pt idx="91">
                  <c:v>0.73235674245405546</c:v>
                </c:pt>
                <c:pt idx="92">
                  <c:v>0.74042517269444807</c:v>
                </c:pt>
                <c:pt idx="93">
                  <c:v>0.74850742739443554</c:v>
                </c:pt>
                <c:pt idx="94">
                  <c:v>0.75660331330132335</c:v>
                </c:pt>
                <c:pt idx="95">
                  <c:v>0.76471263998904859</c:v>
                </c:pt>
                <c:pt idx="96">
                  <c:v>0.77283521972637714</c:v>
                </c:pt>
                <c:pt idx="97">
                  <c:v>0.78097086735440024</c:v>
                </c:pt>
                <c:pt idx="98">
                  <c:v>0.78911940030890559</c:v>
                </c:pt>
                <c:pt idx="99">
                  <c:v>0.79728063868345989</c:v>
                </c:pt>
                <c:pt idx="100">
                  <c:v>0.8054544051023963</c:v>
                </c:pt>
                <c:pt idx="101">
                  <c:v>0.81364052460422087</c:v>
                </c:pt>
                <c:pt idx="102">
                  <c:v>0.82183882453322055</c:v>
                </c:pt>
                <c:pt idx="103">
                  <c:v>0.83004913455574236</c:v>
                </c:pt>
                <c:pt idx="104">
                  <c:v>0.83827128671155848</c:v>
                </c:pt>
                <c:pt idx="105">
                  <c:v>0.84650511530185946</c:v>
                </c:pt>
                <c:pt idx="106">
                  <c:v>0.85475045678624084</c:v>
                </c:pt>
                <c:pt idx="107">
                  <c:v>0.8630071496867715</c:v>
                </c:pt>
                <c:pt idx="108">
                  <c:v>0.87127503459817401</c:v>
                </c:pt>
                <c:pt idx="109">
                  <c:v>0.87955395422793681</c:v>
                </c:pt>
                <c:pt idx="110">
                  <c:v>0.88784375329758414</c:v>
                </c:pt>
                <c:pt idx="111">
                  <c:v>0.89614427845167299</c:v>
                </c:pt>
                <c:pt idx="112">
                  <c:v>0.9044553781728919</c:v>
                </c:pt>
                <c:pt idx="113">
                  <c:v>0.91277690280593538</c:v>
                </c:pt>
                <c:pt idx="114">
                  <c:v>0.92110870461150884</c:v>
                </c:pt>
                <c:pt idx="115">
                  <c:v>0.92945063767597791</c:v>
                </c:pt>
                <c:pt idx="116">
                  <c:v>0.93780255782835242</c:v>
                </c:pt>
                <c:pt idx="117">
                  <c:v>0.9461643225629861</c:v>
                </c:pt>
                <c:pt idx="118">
                  <c:v>0.95453579106596442</c:v>
                </c:pt>
                <c:pt idx="119">
                  <c:v>0.96291682427010117</c:v>
                </c:pt>
                <c:pt idx="120">
                  <c:v>0.97130728477196815</c:v>
                </c:pt>
                <c:pt idx="121">
                  <c:v>0.97970703675575843</c:v>
                </c:pt>
                <c:pt idx="122">
                  <c:v>0.98811594592244134</c:v>
                </c:pt>
                <c:pt idx="123">
                  <c:v>0.99653387950472205</c:v>
                </c:pt>
                <c:pt idx="124">
                  <c:v>1.0049607063059312</c:v>
                </c:pt>
                <c:pt idx="125">
                  <c:v>1.0133962966256762</c:v>
                </c:pt>
                <c:pt idx="126">
                  <c:v>1.021840522191404</c:v>
                </c:pt>
                <c:pt idx="127">
                  <c:v>1.0302932560945737</c:v>
                </c:pt>
                <c:pt idx="128">
                  <c:v>1.0387543727960136</c:v>
                </c:pt>
                <c:pt idx="129">
                  <c:v>1.0472237481507858</c:v>
                </c:pt>
                <c:pt idx="130">
                  <c:v>1.0557012593424644</c:v>
                </c:pt>
                <c:pt idx="131">
                  <c:v>1.0641867848224171</c:v>
                </c:pt>
                <c:pt idx="132">
                  <c:v>1.0726802042530355</c:v>
                </c:pt>
                <c:pt idx="133">
                  <c:v>1.0811813985288645</c:v>
                </c:pt>
                <c:pt idx="134">
                  <c:v>1.0896902498191314</c:v>
                </c:pt>
                <c:pt idx="135">
                  <c:v>1.0982066415061575</c:v>
                </c:pt>
                <c:pt idx="136">
                  <c:v>1.1067304581288091</c:v>
                </c:pt>
                <c:pt idx="137">
                  <c:v>1.1152615853298471</c:v>
                </c:pt>
                <c:pt idx="138">
                  <c:v>1.123799909879867</c:v>
                </c:pt>
                <c:pt idx="139">
                  <c:v>1.1323453197222164</c:v>
                </c:pt>
                <c:pt idx="140">
                  <c:v>1.1408977039153854</c:v>
                </c:pt>
                <c:pt idx="141">
                  <c:v>1.1494569525802438</c:v>
                </c:pt>
                <c:pt idx="142">
                  <c:v>1.1580229568510041</c:v>
                </c:pt>
                <c:pt idx="143">
                  <c:v>1.1665956088853047</c:v>
                </c:pt>
                <c:pt idx="144">
                  <c:v>1.1751748018908099</c:v>
                </c:pt>
                <c:pt idx="145">
                  <c:v>1.1837604300738753</c:v>
                </c:pt>
                <c:pt idx="146">
                  <c:v>1.1923523885922831</c:v>
                </c:pt>
                <c:pt idx="147">
                  <c:v>1.2009505735111599</c:v>
                </c:pt>
                <c:pt idx="148">
                  <c:v>1.2095548818016619</c:v>
                </c:pt>
                <c:pt idx="149">
                  <c:v>1.218165211351899</c:v>
                </c:pt>
                <c:pt idx="150">
                  <c:v>1.2267814609224614</c:v>
                </c:pt>
                <c:pt idx="151">
                  <c:v>1.2354035301052169</c:v>
                </c:pt>
                <c:pt idx="152">
                  <c:v>1.2440313192847199</c:v>
                </c:pt>
                <c:pt idx="153">
                  <c:v>1.2526647296567648</c:v>
                </c:pt>
                <c:pt idx="154">
                  <c:v>1.2613036632625416</c:v>
                </c:pt>
                <c:pt idx="155">
                  <c:v>1.2699480229459781</c:v>
                </c:pt>
                <c:pt idx="156">
                  <c:v>1.278597712314665</c:v>
                </c:pt>
                <c:pt idx="157">
                  <c:v>1.2872526357035445</c:v>
                </c:pt>
                <c:pt idx="158">
                  <c:v>1.295912698197478</c:v>
                </c:pt>
                <c:pt idx="159">
                  <c:v>1.3045778056698347</c:v>
                </c:pt>
                <c:pt idx="160">
                  <c:v>1.3132478647418211</c:v>
                </c:pt>
                <c:pt idx="161">
                  <c:v>1.3219227827453957</c:v>
                </c:pt>
                <c:pt idx="162">
                  <c:v>1.3306024676889163</c:v>
                </c:pt>
                <c:pt idx="163">
                  <c:v>1.3392868282632402</c:v>
                </c:pt>
                <c:pt idx="164">
                  <c:v>1.3479757738592058</c:v>
                </c:pt>
                <c:pt idx="165">
                  <c:v>1.3566692145320565</c:v>
                </c:pt>
                <c:pt idx="166">
                  <c:v>1.365367060968711</c:v>
                </c:pt>
                <c:pt idx="167">
                  <c:v>1.374069224457261</c:v>
                </c:pt>
                <c:pt idx="168">
                  <c:v>1.3827756168802159</c:v>
                </c:pt>
                <c:pt idx="169">
                  <c:v>1.3914861507147867</c:v>
                </c:pt>
                <c:pt idx="170">
                  <c:v>1.4002007390032638</c:v>
                </c:pt>
                <c:pt idx="171">
                  <c:v>1.4089192953254663</c:v>
                </c:pt>
                <c:pt idx="172">
                  <c:v>1.4176417337728842</c:v>
                </c:pt>
                <c:pt idx="173">
                  <c:v>1.426367968983592</c:v>
                </c:pt>
                <c:pt idx="174">
                  <c:v>1.4350979161468524</c:v>
                </c:pt>
                <c:pt idx="175">
                  <c:v>1.4438314909744476</c:v>
                </c:pt>
                <c:pt idx="176">
                  <c:v>1.452568609674397</c:v>
                </c:pt>
                <c:pt idx="177">
                  <c:v>1.4613091889265319</c:v>
                </c:pt>
                <c:pt idx="178">
                  <c:v>1.4700531459444941</c:v>
                </c:pt>
                <c:pt idx="179">
                  <c:v>1.4788003984607705</c:v>
                </c:pt>
                <c:pt idx="180">
                  <c:v>1.4875508646994602</c:v>
                </c:pt>
                <c:pt idx="181">
                  <c:v>1.4963044633513514</c:v>
                </c:pt>
                <c:pt idx="182">
                  <c:v>1.5050611135553285</c:v>
                </c:pt>
                <c:pt idx="183">
                  <c:v>1.5138207349316632</c:v>
                </c:pt>
                <c:pt idx="184">
                  <c:v>1.5225832475566163</c:v>
                </c:pt>
                <c:pt idx="185">
                  <c:v>1.5313485719392219</c:v>
                </c:pt>
                <c:pt idx="186">
                  <c:v>1.5401166289997619</c:v>
                </c:pt>
                <c:pt idx="187">
                  <c:v>1.5488873400570158</c:v>
                </c:pt>
                <c:pt idx="188">
                  <c:v>1.5576606268266151</c:v>
                </c:pt>
                <c:pt idx="189">
                  <c:v>1.566436411401092</c:v>
                </c:pt>
                <c:pt idx="190">
                  <c:v>1.5752146162494829</c:v>
                </c:pt>
                <c:pt idx="191">
                  <c:v>1.583995164218938</c:v>
                </c:pt>
                <c:pt idx="192">
                  <c:v>1.5927779785153038</c:v>
                </c:pt>
                <c:pt idx="193">
                  <c:v>1.6015629827088942</c:v>
                </c:pt>
                <c:pt idx="194">
                  <c:v>1.61035010072874</c:v>
                </c:pt>
                <c:pt idx="195">
                  <c:v>1.6191392568442016</c:v>
                </c:pt>
                <c:pt idx="196">
                  <c:v>1.6279303756747088</c:v>
                </c:pt>
                <c:pt idx="197">
                  <c:v>1.6367233821774119</c:v>
                </c:pt>
                <c:pt idx="198">
                  <c:v>1.645518201630062</c:v>
                </c:pt>
                <c:pt idx="199">
                  <c:v>1.6543141634805563</c:v>
                </c:pt>
                <c:pt idx="200">
                  <c:v>1.6631106475326627</c:v>
                </c:pt>
                <c:pt idx="201">
                  <c:v>1.67190707293317</c:v>
                </c:pt>
                <c:pt idx="202">
                  <c:v>1.6807028910853785</c:v>
                </c:pt>
                <c:pt idx="203">
                  <c:v>1.6894975809668029</c:v>
                </c:pt>
                <c:pt idx="204">
                  <c:v>1.6982906459254139</c:v>
                </c:pt>
                <c:pt idx="205">
                  <c:v>1.707081611391337</c:v>
                </c:pt>
                <c:pt idx="206">
                  <c:v>1.7158700231612243</c:v>
                </c:pt>
                <c:pt idx="207">
                  <c:v>1.7246554460463472</c:v>
                </c:pt>
                <c:pt idx="208">
                  <c:v>1.7334374627567413</c:v>
                </c:pt>
                <c:pt idx="209">
                  <c:v>1.7422156729431288</c:v>
                </c:pt>
                <c:pt idx="210">
                  <c:v>1.750989692348357</c:v>
                </c:pt>
                <c:pt idx="211">
                  <c:v>1.759759152038344</c:v>
                </c:pt>
                <c:pt idx="212">
                  <c:v>1.7685236976936523</c:v>
                </c:pt>
                <c:pt idx="213">
                  <c:v>1.7772829889495778</c:v>
                </c:pt>
                <c:pt idx="214">
                  <c:v>1.7860366987768035</c:v>
                </c:pt>
                <c:pt idx="215">
                  <c:v>1.79478451289721</c:v>
                </c:pt>
              </c:numCache>
            </c:numRef>
          </c:val>
          <c:smooth val="0"/>
        </c:ser>
        <c:dLbls>
          <c:showLegendKey val="0"/>
          <c:showVal val="0"/>
          <c:showCatName val="0"/>
          <c:showSerName val="0"/>
          <c:showPercent val="0"/>
          <c:showBubbleSize val="0"/>
        </c:dLbls>
        <c:smooth val="0"/>
        <c:axId val="334635968"/>
        <c:axId val="334636360"/>
      </c:lineChart>
      <c:catAx>
        <c:axId val="334635968"/>
        <c:scaling>
          <c:orientation val="minMax"/>
        </c:scaling>
        <c:delete val="0"/>
        <c:axPos val="b"/>
        <c:numFmt formatCode="General" sourceLinked="1"/>
        <c:majorTickMark val="out"/>
        <c:minorTickMark val="none"/>
        <c:tickLblPos val="nextTo"/>
        <c:crossAx val="334636360"/>
        <c:crosses val="autoZero"/>
        <c:auto val="1"/>
        <c:lblAlgn val="ctr"/>
        <c:lblOffset val="100"/>
        <c:tickLblSkip val="50"/>
        <c:tickMarkSkip val="10"/>
        <c:noMultiLvlLbl val="0"/>
      </c:catAx>
      <c:valAx>
        <c:axId val="334636360"/>
        <c:scaling>
          <c:orientation val="minMax"/>
        </c:scaling>
        <c:delete val="0"/>
        <c:axPos val="l"/>
        <c:majorGridlines/>
        <c:title>
          <c:tx>
            <c:rich>
              <a:bodyPr rot="-5400000" vert="horz"/>
              <a:lstStyle/>
              <a:p>
                <a:pPr>
                  <a:defRPr/>
                </a:pPr>
                <a:r>
                  <a:rPr lang="de-DE"/>
                  <a:t>°</a:t>
                </a:r>
                <a:r>
                  <a:rPr lang="de-DE" baseline="0"/>
                  <a:t>C above 1950</a:t>
                </a:r>
                <a:endParaRPr lang="de-DE"/>
              </a:p>
            </c:rich>
          </c:tx>
          <c:layout/>
          <c:overlay val="0"/>
        </c:title>
        <c:numFmt formatCode="0.00" sourceLinked="1"/>
        <c:majorTickMark val="out"/>
        <c:minorTickMark val="none"/>
        <c:tickLblPos val="nextTo"/>
        <c:crossAx val="334635968"/>
        <c:crosses val="autoZero"/>
        <c:crossBetween val="between"/>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Temperature (simulated</a:t>
            </a:r>
            <a:r>
              <a:rPr lang="en-US" sz="1600" baseline="0"/>
              <a:t> past increase)</a:t>
            </a:r>
            <a:endParaRPr lang="en-US" sz="1600"/>
          </a:p>
        </c:rich>
      </c:tx>
      <c:overlay val="0"/>
    </c:title>
    <c:autoTitleDeleted val="0"/>
    <c:plotArea>
      <c:layout/>
      <c:lineChart>
        <c:grouping val="standard"/>
        <c:varyColors val="0"/>
        <c:ser>
          <c:idx val="0"/>
          <c:order val="0"/>
          <c:tx>
            <c:strRef>
              <c:f>'FUND Simulation 1950-2010'!$B$30</c:f>
              <c:strCache>
                <c:ptCount val="1"/>
                <c:pt idx="0">
                  <c:v>Temp</c:v>
                </c:pt>
              </c:strCache>
            </c:strRef>
          </c:tx>
          <c:marker>
            <c:symbol val="none"/>
          </c:marker>
          <c:cat>
            <c:numRef>
              <c:f>'FUND Simulation 1950-2010'!$C$11:$BG$11</c:f>
              <c:numCache>
                <c:formatCode>General</c:formatCode>
                <c:ptCount val="57"/>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numCache>
            </c:numRef>
          </c:cat>
          <c:val>
            <c:numRef>
              <c:f>'FUND Simulation 1950-2010'!$C$30:$BG$30</c:f>
              <c:numCache>
                <c:formatCode>0.00</c:formatCode>
                <c:ptCount val="57"/>
                <c:pt idx="0">
                  <c:v>0</c:v>
                </c:pt>
                <c:pt idx="1">
                  <c:v>1.4407558390096296E-2</c:v>
                </c:pt>
                <c:pt idx="2">
                  <c:v>2.8904711094091602E-2</c:v>
                </c:pt>
                <c:pt idx="3">
                  <c:v>4.3480103162373905E-2</c:v>
                </c:pt>
                <c:pt idx="4">
                  <c:v>5.8126237376146403E-2</c:v>
                </c:pt>
                <c:pt idx="5">
                  <c:v>7.2833673570616667E-2</c:v>
                </c:pt>
                <c:pt idx="6">
                  <c:v>8.7615960051114619E-2</c:v>
                </c:pt>
                <c:pt idx="7">
                  <c:v>0.1024797166966972</c:v>
                </c:pt>
                <c:pt idx="8">
                  <c:v>0.11742545358415904</c:v>
                </c:pt>
                <c:pt idx="9">
                  <c:v>0.13244971582185408</c:v>
                </c:pt>
                <c:pt idx="10">
                  <c:v>0.14756010750962043</c:v>
                </c:pt>
                <c:pt idx="11">
                  <c:v>0.16275117433754072</c:v>
                </c:pt>
                <c:pt idx="12">
                  <c:v>0.17800853970880678</c:v>
                </c:pt>
                <c:pt idx="13">
                  <c:v>0.19333259201021644</c:v>
                </c:pt>
                <c:pt idx="14">
                  <c:v>0.20873073351858909</c:v>
                </c:pt>
                <c:pt idx="15">
                  <c:v>0.22421213284541691</c:v>
                </c:pt>
                <c:pt idx="16">
                  <c:v>0.2397831286235845</c:v>
                </c:pt>
                <c:pt idx="17">
                  <c:v>0.25545317383525362</c:v>
                </c:pt>
                <c:pt idx="18">
                  <c:v>0.27122261346959559</c:v>
                </c:pt>
                <c:pt idx="19">
                  <c:v>0.28710241212942467</c:v>
                </c:pt>
                <c:pt idx="20">
                  <c:v>0.30310761162653654</c:v>
                </c:pt>
                <c:pt idx="21">
                  <c:v>0.31936973347148179</c:v>
                </c:pt>
                <c:pt idx="22">
                  <c:v>0.33589555199706433</c:v>
                </c:pt>
                <c:pt idx="23">
                  <c:v>0.35269152266620024</c:v>
                </c:pt>
                <c:pt idx="24">
                  <c:v>0.36977012897806616</c:v>
                </c:pt>
                <c:pt idx="25">
                  <c:v>0.38711599808441011</c:v>
                </c:pt>
                <c:pt idx="26">
                  <c:v>0.40471020641974048</c:v>
                </c:pt>
                <c:pt idx="27">
                  <c:v>0.4225755657042744</c:v>
                </c:pt>
                <c:pt idx="28">
                  <c:v>0.4407149094577521</c:v>
                </c:pt>
                <c:pt idx="29">
                  <c:v>0.45912512580943415</c:v>
                </c:pt>
                <c:pt idx="30">
                  <c:v>0.47782650428836149</c:v>
                </c:pt>
                <c:pt idx="31">
                  <c:v>0.49681101281478873</c:v>
                </c:pt>
                <c:pt idx="32">
                  <c:v>0.51604169636576569</c:v>
                </c:pt>
                <c:pt idx="33">
                  <c:v>0.53549867718743382</c:v>
                </c:pt>
                <c:pt idx="34">
                  <c:v>0.55516324266504302</c:v>
                </c:pt>
                <c:pt idx="35">
                  <c:v>0.57504462924377087</c:v>
                </c:pt>
                <c:pt idx="36">
                  <c:v>0.59514805368930401</c:v>
                </c:pt>
                <c:pt idx="37">
                  <c:v>0.61548312943259864</c:v>
                </c:pt>
                <c:pt idx="38">
                  <c:v>0.63604852493509278</c:v>
                </c:pt>
                <c:pt idx="39">
                  <c:v>0.6568557691552579</c:v>
                </c:pt>
                <c:pt idx="40">
                  <c:v>0.67790582142369915</c:v>
                </c:pt>
                <c:pt idx="41">
                  <c:v>0.69923151278635021</c:v>
                </c:pt>
                <c:pt idx="42">
                  <c:v>0.72081035622308631</c:v>
                </c:pt>
                <c:pt idx="43">
                  <c:v>0.74258707249949452</c:v>
                </c:pt>
                <c:pt idx="44">
                  <c:v>0.7645333768511049</c:v>
                </c:pt>
                <c:pt idx="45">
                  <c:v>0.78663710229179229</c:v>
                </c:pt>
                <c:pt idx="46">
                  <c:v>0.80888730159483158</c:v>
                </c:pt>
                <c:pt idx="47">
                  <c:v>0.83127691549670024</c:v>
                </c:pt>
                <c:pt idx="48">
                  <c:v>0.85379385512897688</c:v>
                </c:pt>
                <c:pt idx="49">
                  <c:v>0.87640704543188708</c:v>
                </c:pt>
                <c:pt idx="50">
                  <c:v>0.89909209830103121</c:v>
                </c:pt>
                <c:pt idx="51">
                  <c:v>0.92174322112925489</c:v>
                </c:pt>
                <c:pt idx="52">
                  <c:v>0.94438359979359854</c:v>
                </c:pt>
                <c:pt idx="53">
                  <c:v>0.96702156506134596</c:v>
                </c:pt>
                <c:pt idx="54">
                  <c:v>0.98969773251206028</c:v>
                </c:pt>
                <c:pt idx="55">
                  <c:v>1.0124544508327407</c:v>
                </c:pt>
                <c:pt idx="56">
                  <c:v>1.0353832504589129</c:v>
                </c:pt>
              </c:numCache>
            </c:numRef>
          </c:val>
          <c:smooth val="0"/>
        </c:ser>
        <c:dLbls>
          <c:showLegendKey val="0"/>
          <c:showVal val="0"/>
          <c:showCatName val="0"/>
          <c:showSerName val="0"/>
          <c:showPercent val="0"/>
          <c:showBubbleSize val="0"/>
        </c:dLbls>
        <c:smooth val="0"/>
        <c:axId val="334632832"/>
        <c:axId val="334635184"/>
      </c:lineChart>
      <c:catAx>
        <c:axId val="334632832"/>
        <c:scaling>
          <c:orientation val="minMax"/>
        </c:scaling>
        <c:delete val="0"/>
        <c:axPos val="b"/>
        <c:numFmt formatCode="General" sourceLinked="1"/>
        <c:majorTickMark val="out"/>
        <c:minorTickMark val="none"/>
        <c:tickLblPos val="nextTo"/>
        <c:crossAx val="334635184"/>
        <c:crosses val="autoZero"/>
        <c:auto val="1"/>
        <c:lblAlgn val="ctr"/>
        <c:lblOffset val="100"/>
        <c:tickLblSkip val="10"/>
        <c:tickMarkSkip val="10"/>
        <c:noMultiLvlLbl val="0"/>
      </c:catAx>
      <c:valAx>
        <c:axId val="334635184"/>
        <c:scaling>
          <c:orientation val="minMax"/>
          <c:max val="2.5"/>
        </c:scaling>
        <c:delete val="0"/>
        <c:axPos val="l"/>
        <c:majorGridlines/>
        <c:title>
          <c:tx>
            <c:rich>
              <a:bodyPr rot="-5400000" vert="horz"/>
              <a:lstStyle/>
              <a:p>
                <a:pPr>
                  <a:defRPr/>
                </a:pPr>
                <a:r>
                  <a:rPr lang="de-DE"/>
                  <a:t>°</a:t>
                </a:r>
                <a:r>
                  <a:rPr lang="de-DE" baseline="0"/>
                  <a:t>C above 1950</a:t>
                </a:r>
                <a:endParaRPr lang="de-DE"/>
              </a:p>
            </c:rich>
          </c:tx>
          <c:overlay val="0"/>
        </c:title>
        <c:numFmt formatCode="0.00" sourceLinked="1"/>
        <c:majorTickMark val="out"/>
        <c:minorTickMark val="none"/>
        <c:tickLblPos val="nextTo"/>
        <c:crossAx val="334632832"/>
        <c:crosses val="autoZero"/>
        <c:crossBetween val="between"/>
        <c:majorUnit val="0.5"/>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100GtC in 2008</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Beta=0</c:v>
          </c:tx>
          <c:spPr>
            <a:ln w="19050" cap="rnd">
              <a:solidFill>
                <a:schemeClr val="accent1"/>
              </a:solidFill>
              <a:round/>
            </a:ln>
            <a:effectLst/>
          </c:spPr>
          <c:marker>
            <c:symbol val="none"/>
          </c:marker>
          <c:xVal>
            <c:numRef>
              <c:f>'Emissions pulses &amp; scenarios'!$C$1:$RV$1</c:f>
              <c:numCache>
                <c:formatCode>General</c:formatCode>
                <c:ptCount val="48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pt idx="43">
                  <c:v>2051</c:v>
                </c:pt>
                <c:pt idx="44">
                  <c:v>2052</c:v>
                </c:pt>
                <c:pt idx="45">
                  <c:v>2053</c:v>
                </c:pt>
                <c:pt idx="46">
                  <c:v>2054</c:v>
                </c:pt>
                <c:pt idx="47">
                  <c:v>2055</c:v>
                </c:pt>
                <c:pt idx="48">
                  <c:v>2056</c:v>
                </c:pt>
                <c:pt idx="49">
                  <c:v>2057</c:v>
                </c:pt>
                <c:pt idx="50">
                  <c:v>2058</c:v>
                </c:pt>
                <c:pt idx="51">
                  <c:v>2059</c:v>
                </c:pt>
                <c:pt idx="52">
                  <c:v>2060</c:v>
                </c:pt>
                <c:pt idx="53">
                  <c:v>2061</c:v>
                </c:pt>
                <c:pt idx="54">
                  <c:v>2062</c:v>
                </c:pt>
                <c:pt idx="55">
                  <c:v>2063</c:v>
                </c:pt>
                <c:pt idx="56">
                  <c:v>2064</c:v>
                </c:pt>
                <c:pt idx="57">
                  <c:v>2065</c:v>
                </c:pt>
                <c:pt idx="58">
                  <c:v>2066</c:v>
                </c:pt>
                <c:pt idx="59">
                  <c:v>2067</c:v>
                </c:pt>
                <c:pt idx="60">
                  <c:v>2068</c:v>
                </c:pt>
                <c:pt idx="61">
                  <c:v>2069</c:v>
                </c:pt>
                <c:pt idx="62">
                  <c:v>2070</c:v>
                </c:pt>
                <c:pt idx="63">
                  <c:v>2071</c:v>
                </c:pt>
                <c:pt idx="64">
                  <c:v>2072</c:v>
                </c:pt>
                <c:pt idx="65">
                  <c:v>2073</c:v>
                </c:pt>
                <c:pt idx="66">
                  <c:v>2074</c:v>
                </c:pt>
                <c:pt idx="67">
                  <c:v>2075</c:v>
                </c:pt>
                <c:pt idx="68">
                  <c:v>2076</c:v>
                </c:pt>
                <c:pt idx="69">
                  <c:v>2077</c:v>
                </c:pt>
                <c:pt idx="70">
                  <c:v>2078</c:v>
                </c:pt>
                <c:pt idx="71">
                  <c:v>2079</c:v>
                </c:pt>
                <c:pt idx="72">
                  <c:v>2080</c:v>
                </c:pt>
                <c:pt idx="73">
                  <c:v>2081</c:v>
                </c:pt>
                <c:pt idx="74">
                  <c:v>2082</c:v>
                </c:pt>
                <c:pt idx="75">
                  <c:v>2083</c:v>
                </c:pt>
                <c:pt idx="76">
                  <c:v>2084</c:v>
                </c:pt>
                <c:pt idx="77">
                  <c:v>2085</c:v>
                </c:pt>
                <c:pt idx="78">
                  <c:v>2086</c:v>
                </c:pt>
                <c:pt idx="79">
                  <c:v>2087</c:v>
                </c:pt>
                <c:pt idx="80">
                  <c:v>2088</c:v>
                </c:pt>
                <c:pt idx="81">
                  <c:v>2089</c:v>
                </c:pt>
                <c:pt idx="82">
                  <c:v>2090</c:v>
                </c:pt>
                <c:pt idx="83">
                  <c:v>2091</c:v>
                </c:pt>
                <c:pt idx="84">
                  <c:v>2092</c:v>
                </c:pt>
                <c:pt idx="85">
                  <c:v>2093</c:v>
                </c:pt>
                <c:pt idx="86">
                  <c:v>2094</c:v>
                </c:pt>
                <c:pt idx="87">
                  <c:v>2095</c:v>
                </c:pt>
                <c:pt idx="88">
                  <c:v>2096</c:v>
                </c:pt>
                <c:pt idx="89">
                  <c:v>2097</c:v>
                </c:pt>
                <c:pt idx="90">
                  <c:v>2098</c:v>
                </c:pt>
                <c:pt idx="91">
                  <c:v>2099</c:v>
                </c:pt>
                <c:pt idx="92">
                  <c:v>2100</c:v>
                </c:pt>
                <c:pt idx="93">
                  <c:v>2101</c:v>
                </c:pt>
                <c:pt idx="94">
                  <c:v>2102</c:v>
                </c:pt>
                <c:pt idx="95">
                  <c:v>2103</c:v>
                </c:pt>
                <c:pt idx="96">
                  <c:v>2104</c:v>
                </c:pt>
                <c:pt idx="97">
                  <c:v>2105</c:v>
                </c:pt>
                <c:pt idx="98">
                  <c:v>2106</c:v>
                </c:pt>
                <c:pt idx="99">
                  <c:v>2107</c:v>
                </c:pt>
                <c:pt idx="100">
                  <c:v>2108</c:v>
                </c:pt>
                <c:pt idx="101">
                  <c:v>2109</c:v>
                </c:pt>
                <c:pt idx="102">
                  <c:v>2110</c:v>
                </c:pt>
                <c:pt idx="103">
                  <c:v>2111</c:v>
                </c:pt>
                <c:pt idx="104">
                  <c:v>2112</c:v>
                </c:pt>
                <c:pt idx="105">
                  <c:v>2113</c:v>
                </c:pt>
                <c:pt idx="106">
                  <c:v>2114</c:v>
                </c:pt>
                <c:pt idx="107">
                  <c:v>2115</c:v>
                </c:pt>
                <c:pt idx="108">
                  <c:v>2116</c:v>
                </c:pt>
                <c:pt idx="109">
                  <c:v>2117</c:v>
                </c:pt>
                <c:pt idx="110">
                  <c:v>2118</c:v>
                </c:pt>
                <c:pt idx="111">
                  <c:v>2119</c:v>
                </c:pt>
                <c:pt idx="112">
                  <c:v>2120</c:v>
                </c:pt>
                <c:pt idx="113">
                  <c:v>2121</c:v>
                </c:pt>
                <c:pt idx="114">
                  <c:v>2122</c:v>
                </c:pt>
                <c:pt idx="115">
                  <c:v>2123</c:v>
                </c:pt>
                <c:pt idx="116">
                  <c:v>2124</c:v>
                </c:pt>
                <c:pt idx="117">
                  <c:v>2125</c:v>
                </c:pt>
                <c:pt idx="118">
                  <c:v>2126</c:v>
                </c:pt>
                <c:pt idx="119">
                  <c:v>2127</c:v>
                </c:pt>
                <c:pt idx="120">
                  <c:v>2128</c:v>
                </c:pt>
                <c:pt idx="121">
                  <c:v>2129</c:v>
                </c:pt>
                <c:pt idx="122">
                  <c:v>2130</c:v>
                </c:pt>
                <c:pt idx="123">
                  <c:v>2131</c:v>
                </c:pt>
                <c:pt idx="124">
                  <c:v>2132</c:v>
                </c:pt>
                <c:pt idx="125">
                  <c:v>2133</c:v>
                </c:pt>
                <c:pt idx="126">
                  <c:v>2134</c:v>
                </c:pt>
                <c:pt idx="127">
                  <c:v>2135</c:v>
                </c:pt>
                <c:pt idx="128">
                  <c:v>2136</c:v>
                </c:pt>
                <c:pt idx="129">
                  <c:v>2137</c:v>
                </c:pt>
                <c:pt idx="130">
                  <c:v>2138</c:v>
                </c:pt>
                <c:pt idx="131">
                  <c:v>2139</c:v>
                </c:pt>
                <c:pt idx="132">
                  <c:v>2140</c:v>
                </c:pt>
                <c:pt idx="133">
                  <c:v>2141</c:v>
                </c:pt>
                <c:pt idx="134">
                  <c:v>2142</c:v>
                </c:pt>
                <c:pt idx="135">
                  <c:v>2143</c:v>
                </c:pt>
                <c:pt idx="136">
                  <c:v>2144</c:v>
                </c:pt>
                <c:pt idx="137">
                  <c:v>2145</c:v>
                </c:pt>
                <c:pt idx="138">
                  <c:v>2146</c:v>
                </c:pt>
                <c:pt idx="139">
                  <c:v>2147</c:v>
                </c:pt>
                <c:pt idx="140">
                  <c:v>2148</c:v>
                </c:pt>
                <c:pt idx="141">
                  <c:v>2149</c:v>
                </c:pt>
                <c:pt idx="142">
                  <c:v>2150</c:v>
                </c:pt>
                <c:pt idx="143">
                  <c:v>2151</c:v>
                </c:pt>
                <c:pt idx="144">
                  <c:v>2152</c:v>
                </c:pt>
                <c:pt idx="145">
                  <c:v>2153</c:v>
                </c:pt>
                <c:pt idx="146">
                  <c:v>2154</c:v>
                </c:pt>
                <c:pt idx="147">
                  <c:v>2155</c:v>
                </c:pt>
                <c:pt idx="148">
                  <c:v>2156</c:v>
                </c:pt>
                <c:pt idx="149">
                  <c:v>2157</c:v>
                </c:pt>
                <c:pt idx="150">
                  <c:v>2158</c:v>
                </c:pt>
                <c:pt idx="151">
                  <c:v>2159</c:v>
                </c:pt>
                <c:pt idx="152">
                  <c:v>2160</c:v>
                </c:pt>
                <c:pt idx="153">
                  <c:v>2161</c:v>
                </c:pt>
                <c:pt idx="154">
                  <c:v>2162</c:v>
                </c:pt>
                <c:pt idx="155">
                  <c:v>2163</c:v>
                </c:pt>
                <c:pt idx="156">
                  <c:v>2164</c:v>
                </c:pt>
                <c:pt idx="157">
                  <c:v>2165</c:v>
                </c:pt>
                <c:pt idx="158">
                  <c:v>2166</c:v>
                </c:pt>
                <c:pt idx="159">
                  <c:v>2167</c:v>
                </c:pt>
                <c:pt idx="160">
                  <c:v>2168</c:v>
                </c:pt>
                <c:pt idx="161">
                  <c:v>2169</c:v>
                </c:pt>
                <c:pt idx="162">
                  <c:v>2170</c:v>
                </c:pt>
                <c:pt idx="163">
                  <c:v>2171</c:v>
                </c:pt>
                <c:pt idx="164">
                  <c:v>2172</c:v>
                </c:pt>
                <c:pt idx="165">
                  <c:v>2173</c:v>
                </c:pt>
                <c:pt idx="166">
                  <c:v>2174</c:v>
                </c:pt>
                <c:pt idx="167">
                  <c:v>2175</c:v>
                </c:pt>
                <c:pt idx="168">
                  <c:v>2176</c:v>
                </c:pt>
                <c:pt idx="169">
                  <c:v>2177</c:v>
                </c:pt>
                <c:pt idx="170">
                  <c:v>2178</c:v>
                </c:pt>
                <c:pt idx="171">
                  <c:v>2179</c:v>
                </c:pt>
                <c:pt idx="172">
                  <c:v>2180</c:v>
                </c:pt>
                <c:pt idx="173">
                  <c:v>2181</c:v>
                </c:pt>
                <c:pt idx="174">
                  <c:v>2182</c:v>
                </c:pt>
                <c:pt idx="175">
                  <c:v>2183</c:v>
                </c:pt>
                <c:pt idx="176">
                  <c:v>2184</c:v>
                </c:pt>
                <c:pt idx="177">
                  <c:v>2185</c:v>
                </c:pt>
                <c:pt idx="178">
                  <c:v>2186</c:v>
                </c:pt>
                <c:pt idx="179">
                  <c:v>2187</c:v>
                </c:pt>
                <c:pt idx="180">
                  <c:v>2188</c:v>
                </c:pt>
                <c:pt idx="181">
                  <c:v>2189</c:v>
                </c:pt>
                <c:pt idx="182">
                  <c:v>2190</c:v>
                </c:pt>
                <c:pt idx="183">
                  <c:v>2191</c:v>
                </c:pt>
                <c:pt idx="184">
                  <c:v>2192</c:v>
                </c:pt>
                <c:pt idx="185">
                  <c:v>2193</c:v>
                </c:pt>
                <c:pt idx="186">
                  <c:v>2194</c:v>
                </c:pt>
                <c:pt idx="187">
                  <c:v>2195</c:v>
                </c:pt>
                <c:pt idx="188">
                  <c:v>2196</c:v>
                </c:pt>
                <c:pt idx="189">
                  <c:v>2197</c:v>
                </c:pt>
                <c:pt idx="190">
                  <c:v>2198</c:v>
                </c:pt>
                <c:pt idx="191">
                  <c:v>2199</c:v>
                </c:pt>
                <c:pt idx="192">
                  <c:v>2200</c:v>
                </c:pt>
                <c:pt idx="193">
                  <c:v>2201</c:v>
                </c:pt>
                <c:pt idx="194">
                  <c:v>2202</c:v>
                </c:pt>
                <c:pt idx="195">
                  <c:v>2203</c:v>
                </c:pt>
                <c:pt idx="196">
                  <c:v>2204</c:v>
                </c:pt>
                <c:pt idx="197">
                  <c:v>2205</c:v>
                </c:pt>
                <c:pt idx="198">
                  <c:v>2206</c:v>
                </c:pt>
                <c:pt idx="199">
                  <c:v>2207</c:v>
                </c:pt>
                <c:pt idx="200">
                  <c:v>2208</c:v>
                </c:pt>
                <c:pt idx="201">
                  <c:v>2209</c:v>
                </c:pt>
                <c:pt idx="202">
                  <c:v>2210</c:v>
                </c:pt>
                <c:pt idx="203">
                  <c:v>2211</c:v>
                </c:pt>
                <c:pt idx="204">
                  <c:v>2212</c:v>
                </c:pt>
                <c:pt idx="205">
                  <c:v>2213</c:v>
                </c:pt>
                <c:pt idx="206">
                  <c:v>2214</c:v>
                </c:pt>
                <c:pt idx="207">
                  <c:v>2215</c:v>
                </c:pt>
                <c:pt idx="208">
                  <c:v>2216</c:v>
                </c:pt>
                <c:pt idx="209">
                  <c:v>2217</c:v>
                </c:pt>
                <c:pt idx="210">
                  <c:v>2218</c:v>
                </c:pt>
                <c:pt idx="211">
                  <c:v>2219</c:v>
                </c:pt>
                <c:pt idx="212">
                  <c:v>2220</c:v>
                </c:pt>
                <c:pt idx="213">
                  <c:v>2221</c:v>
                </c:pt>
                <c:pt idx="214">
                  <c:v>2222</c:v>
                </c:pt>
                <c:pt idx="215">
                  <c:v>2223</c:v>
                </c:pt>
                <c:pt idx="216">
                  <c:v>2224</c:v>
                </c:pt>
                <c:pt idx="217">
                  <c:v>2225</c:v>
                </c:pt>
                <c:pt idx="218">
                  <c:v>2226</c:v>
                </c:pt>
                <c:pt idx="219">
                  <c:v>2227</c:v>
                </c:pt>
                <c:pt idx="220">
                  <c:v>2228</c:v>
                </c:pt>
                <c:pt idx="221">
                  <c:v>2229</c:v>
                </c:pt>
                <c:pt idx="222">
                  <c:v>2230</c:v>
                </c:pt>
                <c:pt idx="223">
                  <c:v>2231</c:v>
                </c:pt>
                <c:pt idx="224">
                  <c:v>2232</c:v>
                </c:pt>
                <c:pt idx="225">
                  <c:v>2233</c:v>
                </c:pt>
                <c:pt idx="226">
                  <c:v>2234</c:v>
                </c:pt>
                <c:pt idx="227">
                  <c:v>2235</c:v>
                </c:pt>
                <c:pt idx="228">
                  <c:v>2236</c:v>
                </c:pt>
                <c:pt idx="229">
                  <c:v>2237</c:v>
                </c:pt>
                <c:pt idx="230">
                  <c:v>2238</c:v>
                </c:pt>
                <c:pt idx="231">
                  <c:v>2239</c:v>
                </c:pt>
                <c:pt idx="232">
                  <c:v>2240</c:v>
                </c:pt>
                <c:pt idx="233">
                  <c:v>2241</c:v>
                </c:pt>
                <c:pt idx="234">
                  <c:v>2242</c:v>
                </c:pt>
                <c:pt idx="235">
                  <c:v>2243</c:v>
                </c:pt>
                <c:pt idx="236">
                  <c:v>2244</c:v>
                </c:pt>
                <c:pt idx="237">
                  <c:v>2245</c:v>
                </c:pt>
                <c:pt idx="238">
                  <c:v>2246</c:v>
                </c:pt>
                <c:pt idx="239">
                  <c:v>2247</c:v>
                </c:pt>
                <c:pt idx="240">
                  <c:v>2248</c:v>
                </c:pt>
                <c:pt idx="241">
                  <c:v>2249</c:v>
                </c:pt>
                <c:pt idx="242">
                  <c:v>2250</c:v>
                </c:pt>
                <c:pt idx="243">
                  <c:v>2251</c:v>
                </c:pt>
                <c:pt idx="244">
                  <c:v>2252</c:v>
                </c:pt>
                <c:pt idx="245">
                  <c:v>2253</c:v>
                </c:pt>
                <c:pt idx="246">
                  <c:v>2254</c:v>
                </c:pt>
                <c:pt idx="247">
                  <c:v>2255</c:v>
                </c:pt>
                <c:pt idx="248">
                  <c:v>2256</c:v>
                </c:pt>
                <c:pt idx="249">
                  <c:v>2257</c:v>
                </c:pt>
                <c:pt idx="250">
                  <c:v>2258</c:v>
                </c:pt>
                <c:pt idx="251">
                  <c:v>2259</c:v>
                </c:pt>
                <c:pt idx="252">
                  <c:v>2260</c:v>
                </c:pt>
                <c:pt idx="253">
                  <c:v>2261</c:v>
                </c:pt>
                <c:pt idx="254">
                  <c:v>2262</c:v>
                </c:pt>
                <c:pt idx="255">
                  <c:v>2263</c:v>
                </c:pt>
                <c:pt idx="256">
                  <c:v>2264</c:v>
                </c:pt>
                <c:pt idx="257">
                  <c:v>2265</c:v>
                </c:pt>
                <c:pt idx="258">
                  <c:v>2266</c:v>
                </c:pt>
                <c:pt idx="259">
                  <c:v>2267</c:v>
                </c:pt>
                <c:pt idx="260">
                  <c:v>2268</c:v>
                </c:pt>
                <c:pt idx="261">
                  <c:v>2269</c:v>
                </c:pt>
                <c:pt idx="262">
                  <c:v>2270</c:v>
                </c:pt>
                <c:pt idx="263">
                  <c:v>2271</c:v>
                </c:pt>
                <c:pt idx="264">
                  <c:v>2272</c:v>
                </c:pt>
                <c:pt idx="265">
                  <c:v>2273</c:v>
                </c:pt>
                <c:pt idx="266">
                  <c:v>2274</c:v>
                </c:pt>
                <c:pt idx="267">
                  <c:v>2275</c:v>
                </c:pt>
                <c:pt idx="268">
                  <c:v>2276</c:v>
                </c:pt>
                <c:pt idx="269">
                  <c:v>2277</c:v>
                </c:pt>
                <c:pt idx="270">
                  <c:v>2278</c:v>
                </c:pt>
                <c:pt idx="271">
                  <c:v>2279</c:v>
                </c:pt>
                <c:pt idx="272">
                  <c:v>2280</c:v>
                </c:pt>
                <c:pt idx="273">
                  <c:v>2281</c:v>
                </c:pt>
                <c:pt idx="274">
                  <c:v>2282</c:v>
                </c:pt>
                <c:pt idx="275">
                  <c:v>2283</c:v>
                </c:pt>
                <c:pt idx="276">
                  <c:v>2284</c:v>
                </c:pt>
                <c:pt idx="277">
                  <c:v>2285</c:v>
                </c:pt>
                <c:pt idx="278">
                  <c:v>2286</c:v>
                </c:pt>
                <c:pt idx="279">
                  <c:v>2287</c:v>
                </c:pt>
                <c:pt idx="280">
                  <c:v>2288</c:v>
                </c:pt>
                <c:pt idx="281">
                  <c:v>2289</c:v>
                </c:pt>
                <c:pt idx="282">
                  <c:v>2290</c:v>
                </c:pt>
                <c:pt idx="283">
                  <c:v>2291</c:v>
                </c:pt>
                <c:pt idx="284">
                  <c:v>2292</c:v>
                </c:pt>
                <c:pt idx="285">
                  <c:v>2293</c:v>
                </c:pt>
                <c:pt idx="286">
                  <c:v>2294</c:v>
                </c:pt>
                <c:pt idx="287">
                  <c:v>2295</c:v>
                </c:pt>
                <c:pt idx="288">
                  <c:v>2296</c:v>
                </c:pt>
                <c:pt idx="289">
                  <c:v>2297</c:v>
                </c:pt>
                <c:pt idx="290">
                  <c:v>2298</c:v>
                </c:pt>
                <c:pt idx="291">
                  <c:v>2299</c:v>
                </c:pt>
                <c:pt idx="292">
                  <c:v>2300</c:v>
                </c:pt>
                <c:pt idx="293">
                  <c:v>2301</c:v>
                </c:pt>
                <c:pt idx="294">
                  <c:v>2302</c:v>
                </c:pt>
                <c:pt idx="295">
                  <c:v>2303</c:v>
                </c:pt>
                <c:pt idx="296">
                  <c:v>2304</c:v>
                </c:pt>
                <c:pt idx="297">
                  <c:v>2305</c:v>
                </c:pt>
                <c:pt idx="298">
                  <c:v>2306</c:v>
                </c:pt>
                <c:pt idx="299">
                  <c:v>2307</c:v>
                </c:pt>
                <c:pt idx="300">
                  <c:v>2308</c:v>
                </c:pt>
                <c:pt idx="301">
                  <c:v>2309</c:v>
                </c:pt>
                <c:pt idx="302">
                  <c:v>2310</c:v>
                </c:pt>
                <c:pt idx="303">
                  <c:v>2311</c:v>
                </c:pt>
                <c:pt idx="304">
                  <c:v>2312</c:v>
                </c:pt>
                <c:pt idx="305">
                  <c:v>2313</c:v>
                </c:pt>
                <c:pt idx="306">
                  <c:v>2314</c:v>
                </c:pt>
                <c:pt idx="307">
                  <c:v>2315</c:v>
                </c:pt>
                <c:pt idx="308">
                  <c:v>2316</c:v>
                </c:pt>
                <c:pt idx="309">
                  <c:v>2317</c:v>
                </c:pt>
                <c:pt idx="310">
                  <c:v>2318</c:v>
                </c:pt>
                <c:pt idx="311">
                  <c:v>2319</c:v>
                </c:pt>
                <c:pt idx="312">
                  <c:v>2320</c:v>
                </c:pt>
                <c:pt idx="313">
                  <c:v>2321</c:v>
                </c:pt>
                <c:pt idx="314">
                  <c:v>2322</c:v>
                </c:pt>
                <c:pt idx="315">
                  <c:v>2323</c:v>
                </c:pt>
                <c:pt idx="316">
                  <c:v>2324</c:v>
                </c:pt>
                <c:pt idx="317">
                  <c:v>2325</c:v>
                </c:pt>
                <c:pt idx="318">
                  <c:v>2326</c:v>
                </c:pt>
                <c:pt idx="319">
                  <c:v>2327</c:v>
                </c:pt>
                <c:pt idx="320">
                  <c:v>2328</c:v>
                </c:pt>
                <c:pt idx="321">
                  <c:v>2329</c:v>
                </c:pt>
                <c:pt idx="322">
                  <c:v>2330</c:v>
                </c:pt>
                <c:pt idx="323">
                  <c:v>2331</c:v>
                </c:pt>
                <c:pt idx="324">
                  <c:v>2332</c:v>
                </c:pt>
                <c:pt idx="325">
                  <c:v>2333</c:v>
                </c:pt>
                <c:pt idx="326">
                  <c:v>2334</c:v>
                </c:pt>
                <c:pt idx="327">
                  <c:v>2335</c:v>
                </c:pt>
                <c:pt idx="328">
                  <c:v>2336</c:v>
                </c:pt>
                <c:pt idx="329">
                  <c:v>2337</c:v>
                </c:pt>
                <c:pt idx="330">
                  <c:v>2338</c:v>
                </c:pt>
                <c:pt idx="331">
                  <c:v>2339</c:v>
                </c:pt>
                <c:pt idx="332">
                  <c:v>2340</c:v>
                </c:pt>
                <c:pt idx="333">
                  <c:v>2341</c:v>
                </c:pt>
                <c:pt idx="334">
                  <c:v>2342</c:v>
                </c:pt>
                <c:pt idx="335">
                  <c:v>2343</c:v>
                </c:pt>
                <c:pt idx="336">
                  <c:v>2344</c:v>
                </c:pt>
                <c:pt idx="337">
                  <c:v>2345</c:v>
                </c:pt>
                <c:pt idx="338">
                  <c:v>2346</c:v>
                </c:pt>
                <c:pt idx="339">
                  <c:v>2347</c:v>
                </c:pt>
                <c:pt idx="340">
                  <c:v>2348</c:v>
                </c:pt>
                <c:pt idx="341">
                  <c:v>2349</c:v>
                </c:pt>
                <c:pt idx="342">
                  <c:v>2350</c:v>
                </c:pt>
                <c:pt idx="343">
                  <c:v>2351</c:v>
                </c:pt>
                <c:pt idx="344">
                  <c:v>2352</c:v>
                </c:pt>
                <c:pt idx="345">
                  <c:v>2353</c:v>
                </c:pt>
                <c:pt idx="346">
                  <c:v>2354</c:v>
                </c:pt>
                <c:pt idx="347">
                  <c:v>2355</c:v>
                </c:pt>
                <c:pt idx="348">
                  <c:v>2356</c:v>
                </c:pt>
                <c:pt idx="349">
                  <c:v>2357</c:v>
                </c:pt>
                <c:pt idx="350">
                  <c:v>2358</c:v>
                </c:pt>
                <c:pt idx="351">
                  <c:v>2359</c:v>
                </c:pt>
                <c:pt idx="352">
                  <c:v>2360</c:v>
                </c:pt>
                <c:pt idx="353">
                  <c:v>2361</c:v>
                </c:pt>
                <c:pt idx="354">
                  <c:v>2362</c:v>
                </c:pt>
                <c:pt idx="355">
                  <c:v>2363</c:v>
                </c:pt>
                <c:pt idx="356">
                  <c:v>2364</c:v>
                </c:pt>
                <c:pt idx="357">
                  <c:v>2365</c:v>
                </c:pt>
                <c:pt idx="358">
                  <c:v>2366</c:v>
                </c:pt>
                <c:pt idx="359">
                  <c:v>2367</c:v>
                </c:pt>
                <c:pt idx="360">
                  <c:v>2368</c:v>
                </c:pt>
                <c:pt idx="361">
                  <c:v>2369</c:v>
                </c:pt>
                <c:pt idx="362">
                  <c:v>2370</c:v>
                </c:pt>
                <c:pt idx="363">
                  <c:v>2371</c:v>
                </c:pt>
                <c:pt idx="364">
                  <c:v>2372</c:v>
                </c:pt>
                <c:pt idx="365">
                  <c:v>2373</c:v>
                </c:pt>
                <c:pt idx="366">
                  <c:v>2374</c:v>
                </c:pt>
                <c:pt idx="367">
                  <c:v>2375</c:v>
                </c:pt>
                <c:pt idx="368">
                  <c:v>2376</c:v>
                </c:pt>
                <c:pt idx="369">
                  <c:v>2377</c:v>
                </c:pt>
                <c:pt idx="370">
                  <c:v>2378</c:v>
                </c:pt>
                <c:pt idx="371">
                  <c:v>2379</c:v>
                </c:pt>
                <c:pt idx="372">
                  <c:v>2380</c:v>
                </c:pt>
                <c:pt idx="373">
                  <c:v>2381</c:v>
                </c:pt>
                <c:pt idx="374">
                  <c:v>2382</c:v>
                </c:pt>
                <c:pt idx="375">
                  <c:v>2383</c:v>
                </c:pt>
                <c:pt idx="376">
                  <c:v>2384</c:v>
                </c:pt>
                <c:pt idx="377">
                  <c:v>2385</c:v>
                </c:pt>
                <c:pt idx="378">
                  <c:v>2386</c:v>
                </c:pt>
                <c:pt idx="379">
                  <c:v>2387</c:v>
                </c:pt>
                <c:pt idx="380">
                  <c:v>2388</c:v>
                </c:pt>
                <c:pt idx="381">
                  <c:v>2389</c:v>
                </c:pt>
                <c:pt idx="382">
                  <c:v>2390</c:v>
                </c:pt>
                <c:pt idx="383">
                  <c:v>2391</c:v>
                </c:pt>
                <c:pt idx="384">
                  <c:v>2392</c:v>
                </c:pt>
                <c:pt idx="385">
                  <c:v>2393</c:v>
                </c:pt>
                <c:pt idx="386">
                  <c:v>2394</c:v>
                </c:pt>
                <c:pt idx="387">
                  <c:v>2395</c:v>
                </c:pt>
                <c:pt idx="388">
                  <c:v>2396</c:v>
                </c:pt>
                <c:pt idx="389">
                  <c:v>2397</c:v>
                </c:pt>
                <c:pt idx="390">
                  <c:v>2398</c:v>
                </c:pt>
                <c:pt idx="391">
                  <c:v>2399</c:v>
                </c:pt>
                <c:pt idx="392">
                  <c:v>2400</c:v>
                </c:pt>
                <c:pt idx="393">
                  <c:v>2401</c:v>
                </c:pt>
                <c:pt idx="394">
                  <c:v>2402</c:v>
                </c:pt>
                <c:pt idx="395">
                  <c:v>2403</c:v>
                </c:pt>
                <c:pt idx="396">
                  <c:v>2404</c:v>
                </c:pt>
                <c:pt idx="397">
                  <c:v>2405</c:v>
                </c:pt>
                <c:pt idx="398">
                  <c:v>2406</c:v>
                </c:pt>
                <c:pt idx="399">
                  <c:v>2407</c:v>
                </c:pt>
                <c:pt idx="400">
                  <c:v>2408</c:v>
                </c:pt>
                <c:pt idx="401">
                  <c:v>2409</c:v>
                </c:pt>
                <c:pt idx="402">
                  <c:v>2410</c:v>
                </c:pt>
                <c:pt idx="403">
                  <c:v>2411</c:v>
                </c:pt>
                <c:pt idx="404">
                  <c:v>2412</c:v>
                </c:pt>
                <c:pt idx="405">
                  <c:v>2413</c:v>
                </c:pt>
                <c:pt idx="406">
                  <c:v>2414</c:v>
                </c:pt>
                <c:pt idx="407">
                  <c:v>2415</c:v>
                </c:pt>
                <c:pt idx="408">
                  <c:v>2416</c:v>
                </c:pt>
                <c:pt idx="409">
                  <c:v>2417</c:v>
                </c:pt>
                <c:pt idx="410">
                  <c:v>2418</c:v>
                </c:pt>
                <c:pt idx="411">
                  <c:v>2419</c:v>
                </c:pt>
                <c:pt idx="412">
                  <c:v>2420</c:v>
                </c:pt>
                <c:pt idx="413">
                  <c:v>2421</c:v>
                </c:pt>
                <c:pt idx="414">
                  <c:v>2422</c:v>
                </c:pt>
                <c:pt idx="415">
                  <c:v>2423</c:v>
                </c:pt>
                <c:pt idx="416">
                  <c:v>2424</c:v>
                </c:pt>
                <c:pt idx="417">
                  <c:v>2425</c:v>
                </c:pt>
                <c:pt idx="418">
                  <c:v>2426</c:v>
                </c:pt>
                <c:pt idx="419">
                  <c:v>2427</c:v>
                </c:pt>
                <c:pt idx="420">
                  <c:v>2428</c:v>
                </c:pt>
                <c:pt idx="421">
                  <c:v>2429</c:v>
                </c:pt>
                <c:pt idx="422">
                  <c:v>2430</c:v>
                </c:pt>
                <c:pt idx="423">
                  <c:v>2431</c:v>
                </c:pt>
                <c:pt idx="424">
                  <c:v>2432</c:v>
                </c:pt>
                <c:pt idx="425">
                  <c:v>2433</c:v>
                </c:pt>
                <c:pt idx="426">
                  <c:v>2434</c:v>
                </c:pt>
                <c:pt idx="427">
                  <c:v>2435</c:v>
                </c:pt>
                <c:pt idx="428">
                  <c:v>2436</c:v>
                </c:pt>
                <c:pt idx="429">
                  <c:v>2437</c:v>
                </c:pt>
                <c:pt idx="430">
                  <c:v>2438</c:v>
                </c:pt>
                <c:pt idx="431">
                  <c:v>2439</c:v>
                </c:pt>
                <c:pt idx="432">
                  <c:v>2440</c:v>
                </c:pt>
                <c:pt idx="433">
                  <c:v>2441</c:v>
                </c:pt>
                <c:pt idx="434">
                  <c:v>2442</c:v>
                </c:pt>
                <c:pt idx="435">
                  <c:v>2443</c:v>
                </c:pt>
                <c:pt idx="436">
                  <c:v>2444</c:v>
                </c:pt>
                <c:pt idx="437">
                  <c:v>2445</c:v>
                </c:pt>
                <c:pt idx="438">
                  <c:v>2446</c:v>
                </c:pt>
                <c:pt idx="439">
                  <c:v>2447</c:v>
                </c:pt>
                <c:pt idx="440">
                  <c:v>2448</c:v>
                </c:pt>
                <c:pt idx="441">
                  <c:v>2449</c:v>
                </c:pt>
                <c:pt idx="442">
                  <c:v>2450</c:v>
                </c:pt>
                <c:pt idx="443">
                  <c:v>2451</c:v>
                </c:pt>
                <c:pt idx="444">
                  <c:v>2452</c:v>
                </c:pt>
                <c:pt idx="445">
                  <c:v>2453</c:v>
                </c:pt>
                <c:pt idx="446">
                  <c:v>2454</c:v>
                </c:pt>
                <c:pt idx="447">
                  <c:v>2455</c:v>
                </c:pt>
                <c:pt idx="448">
                  <c:v>2456</c:v>
                </c:pt>
                <c:pt idx="449">
                  <c:v>2457</c:v>
                </c:pt>
                <c:pt idx="450">
                  <c:v>2458</c:v>
                </c:pt>
                <c:pt idx="451">
                  <c:v>2459</c:v>
                </c:pt>
                <c:pt idx="452">
                  <c:v>2460</c:v>
                </c:pt>
                <c:pt idx="453">
                  <c:v>2461</c:v>
                </c:pt>
                <c:pt idx="454">
                  <c:v>2462</c:v>
                </c:pt>
                <c:pt idx="455">
                  <c:v>2463</c:v>
                </c:pt>
                <c:pt idx="456">
                  <c:v>2464</c:v>
                </c:pt>
                <c:pt idx="457">
                  <c:v>2465</c:v>
                </c:pt>
                <c:pt idx="458">
                  <c:v>2466</c:v>
                </c:pt>
                <c:pt idx="459">
                  <c:v>2467</c:v>
                </c:pt>
                <c:pt idx="460">
                  <c:v>2468</c:v>
                </c:pt>
                <c:pt idx="461">
                  <c:v>2469</c:v>
                </c:pt>
                <c:pt idx="462">
                  <c:v>2470</c:v>
                </c:pt>
                <c:pt idx="463">
                  <c:v>2471</c:v>
                </c:pt>
                <c:pt idx="464">
                  <c:v>2472</c:v>
                </c:pt>
                <c:pt idx="465">
                  <c:v>2473</c:v>
                </c:pt>
                <c:pt idx="466">
                  <c:v>2474</c:v>
                </c:pt>
                <c:pt idx="467">
                  <c:v>2475</c:v>
                </c:pt>
                <c:pt idx="468">
                  <c:v>2476</c:v>
                </c:pt>
                <c:pt idx="469">
                  <c:v>2477</c:v>
                </c:pt>
                <c:pt idx="470">
                  <c:v>2478</c:v>
                </c:pt>
                <c:pt idx="471">
                  <c:v>2479</c:v>
                </c:pt>
                <c:pt idx="472">
                  <c:v>2480</c:v>
                </c:pt>
                <c:pt idx="473">
                  <c:v>2481</c:v>
                </c:pt>
                <c:pt idx="474">
                  <c:v>2482</c:v>
                </c:pt>
                <c:pt idx="475">
                  <c:v>2483</c:v>
                </c:pt>
                <c:pt idx="476">
                  <c:v>2484</c:v>
                </c:pt>
                <c:pt idx="477">
                  <c:v>2485</c:v>
                </c:pt>
                <c:pt idx="478">
                  <c:v>2486</c:v>
                </c:pt>
                <c:pt idx="479">
                  <c:v>2487</c:v>
                </c:pt>
                <c:pt idx="480">
                  <c:v>2488</c:v>
                </c:pt>
                <c:pt idx="481">
                  <c:v>2489</c:v>
                </c:pt>
                <c:pt idx="482">
                  <c:v>2490</c:v>
                </c:pt>
                <c:pt idx="483">
                  <c:v>2491</c:v>
                </c:pt>
                <c:pt idx="484">
                  <c:v>2492</c:v>
                </c:pt>
                <c:pt idx="485">
                  <c:v>2493</c:v>
                </c:pt>
                <c:pt idx="486">
                  <c:v>2494</c:v>
                </c:pt>
                <c:pt idx="487">
                  <c:v>2495</c:v>
                </c:pt>
              </c:numCache>
            </c:numRef>
          </c:xVal>
          <c:yVal>
            <c:numRef>
              <c:f>'Emissions pulses &amp; scenarios'!$C$6:$RV$6</c:f>
              <c:numCache>
                <c:formatCode>General</c:formatCode>
                <c:ptCount val="488"/>
                <c:pt idx="0">
                  <c:v>0</c:v>
                </c:pt>
                <c:pt idx="1">
                  <c:v>1.0709281034150475E-2</c:v>
                </c:pt>
                <c:pt idx="2">
                  <c:v>2.055801980858396E-2</c:v>
                </c:pt>
                <c:pt idx="3">
                  <c:v>2.9738128262942087E-2</c:v>
                </c:pt>
                <c:pt idx="4">
                  <c:v>3.8370913350199265E-2</c:v>
                </c:pt>
                <c:pt idx="5">
                  <c:v>4.6536722773554029E-2</c:v>
                </c:pt>
                <c:pt idx="6">
                  <c:v>5.4290572359680267E-2</c:v>
                </c:pt>
                <c:pt idx="7">
                  <c:v>6.1671660704800457E-2</c:v>
                </c:pt>
                <c:pt idx="8">
                  <c:v>6.8709316550866317E-2</c:v>
                </c:pt>
                <c:pt idx="9">
                  <c:v>7.5426573936943742E-2</c:v>
                </c:pt>
                <c:pt idx="10">
                  <c:v>8.1842360370605771E-2</c:v>
                </c:pt>
                <c:pt idx="11">
                  <c:v>8.7972822144052998E-2</c:v>
                </c:pt>
                <c:pt idx="12">
                  <c:v>9.3832190976645968E-2</c:v>
                </c:pt>
                <c:pt idx="13">
                  <c:v>9.9433315489199092E-2</c:v>
                </c:pt>
                <c:pt idx="14">
                  <c:v>0.10478800029541135</c:v>
                </c:pt>
                <c:pt idx="15">
                  <c:v>0.10990718575647218</c:v>
                </c:pt>
                <c:pt idx="16">
                  <c:v>0.11480112597392655</c:v>
                </c:pt>
                <c:pt idx="17">
                  <c:v>0.11947948199583136</c:v>
                </c:pt>
                <c:pt idx="18">
                  <c:v>0.12395137621599117</c:v>
                </c:pt>
                <c:pt idx="19">
                  <c:v>0.12822545851905964</c:v>
                </c:pt>
                <c:pt idx="20">
                  <c:v>0.13230995282479863</c:v>
                </c:pt>
                <c:pt idx="21">
                  <c:v>0.1362126679192559</c:v>
                </c:pt>
                <c:pt idx="22">
                  <c:v>0.13994104598802526</c:v>
                </c:pt>
                <c:pt idx="23">
                  <c:v>0.14350217536390675</c:v>
                </c:pt>
                <c:pt idx="24">
                  <c:v>0.14690281408423855</c:v>
                </c:pt>
                <c:pt idx="25">
                  <c:v>0.15014941412872806</c:v>
                </c:pt>
                <c:pt idx="26">
                  <c:v>0.15324812768455054</c:v>
                </c:pt>
                <c:pt idx="27">
                  <c:v>0.15620483774746918</c:v>
                </c:pt>
                <c:pt idx="28">
                  <c:v>0.15902515807315831</c:v>
                </c:pt>
                <c:pt idx="29">
                  <c:v>0.16171445953678365</c:v>
                </c:pt>
                <c:pt idx="30">
                  <c:v>0.16427787212728595</c:v>
                </c:pt>
                <c:pt idx="31">
                  <c:v>0.16672030643794744</c:v>
                </c:pt>
                <c:pt idx="32">
                  <c:v>0.16904645753390168</c:v>
                </c:pt>
                <c:pt idx="33">
                  <c:v>0.17126082178822255</c:v>
                </c:pt>
                <c:pt idx="34">
                  <c:v>0.17336770149714198</c:v>
                </c:pt>
                <c:pt idx="35">
                  <c:v>0.17537122134819794</c:v>
                </c:pt>
                <c:pt idx="36">
                  <c:v>0.17727532809909352</c:v>
                </c:pt>
                <c:pt idx="37">
                  <c:v>0.17908380672588753</c:v>
                </c:pt>
                <c:pt idx="38">
                  <c:v>0.18080028427875661</c:v>
                </c:pt>
                <c:pt idx="39">
                  <c:v>0.18242823794094987</c:v>
                </c:pt>
                <c:pt idx="40">
                  <c:v>0.18397100470980066</c:v>
                </c:pt>
                <c:pt idx="41">
                  <c:v>0.18543178303478025</c:v>
                </c:pt>
                <c:pt idx="42">
                  <c:v>0.18681364538562839</c:v>
                </c:pt>
                <c:pt idx="43">
                  <c:v>0.18811953796838821</c:v>
                </c:pt>
                <c:pt idx="44">
                  <c:v>0.18935229122387587</c:v>
                </c:pt>
                <c:pt idx="45">
                  <c:v>0.19051462618616721</c:v>
                </c:pt>
                <c:pt idx="46">
                  <c:v>0.19160915271547108</c:v>
                </c:pt>
                <c:pt idx="47">
                  <c:v>0.19263838018532842</c:v>
                </c:pt>
                <c:pt idx="48">
                  <c:v>0.19360472287886421</c:v>
                </c:pt>
                <c:pt idx="49">
                  <c:v>0.19451049773529117</c:v>
                </c:pt>
                <c:pt idx="50">
                  <c:v>0.1953579344474039</c:v>
                </c:pt>
                <c:pt idx="51">
                  <c:v>0.19614917984771219</c:v>
                </c:pt>
                <c:pt idx="52">
                  <c:v>0.19688629555754322</c:v>
                </c:pt>
                <c:pt idx="53">
                  <c:v>0.19757126727397845</c:v>
                </c:pt>
                <c:pt idx="54">
                  <c:v>0.1982060082802195</c:v>
                </c:pt>
                <c:pt idx="55">
                  <c:v>0.19879235620966051</c:v>
                </c:pt>
                <c:pt idx="56">
                  <c:v>0.19933208250194689</c:v>
                </c:pt>
                <c:pt idx="57">
                  <c:v>0.19982689520385444</c:v>
                </c:pt>
                <c:pt idx="58">
                  <c:v>0.20027844089856961</c:v>
                </c:pt>
                <c:pt idx="59">
                  <c:v>0.20068830148273742</c:v>
                </c:pt>
                <c:pt idx="60">
                  <c:v>0.20105800341115287</c:v>
                </c:pt>
                <c:pt idx="61">
                  <c:v>0.20138901979132151</c:v>
                </c:pt>
                <c:pt idx="62">
                  <c:v>0.20168277116416089</c:v>
                </c:pt>
                <c:pt idx="63">
                  <c:v>0.2019406238186654</c:v>
                </c:pt>
                <c:pt idx="64">
                  <c:v>0.2021638972319868</c:v>
                </c:pt>
                <c:pt idx="65">
                  <c:v>0.20235386577797687</c:v>
                </c:pt>
                <c:pt idx="66">
                  <c:v>0.20251175863488413</c:v>
                </c:pt>
                <c:pt idx="67">
                  <c:v>0.20263875950915922</c:v>
                </c:pt>
                <c:pt idx="68">
                  <c:v>0.20273601238440087</c:v>
                </c:pt>
                <c:pt idx="69">
                  <c:v>0.20280462292503576</c:v>
                </c:pt>
                <c:pt idx="70">
                  <c:v>0.20284565742177518</c:v>
                </c:pt>
                <c:pt idx="71">
                  <c:v>0.20286014357286919</c:v>
                </c:pt>
                <c:pt idx="72">
                  <c:v>0.20284907527179485</c:v>
                </c:pt>
                <c:pt idx="73">
                  <c:v>0.20281341375486628</c:v>
                </c:pt>
                <c:pt idx="74">
                  <c:v>0.20275408873326883</c:v>
                </c:pt>
                <c:pt idx="75">
                  <c:v>0.20267199693571425</c:v>
                </c:pt>
                <c:pt idx="76">
                  <c:v>0.20256800258719254</c:v>
                </c:pt>
                <c:pt idx="77">
                  <c:v>0.20244294211964764</c:v>
                </c:pt>
                <c:pt idx="78">
                  <c:v>0.20229762506342985</c:v>
                </c:pt>
                <c:pt idx="79">
                  <c:v>0.20213283493507972</c:v>
                </c:pt>
                <c:pt idx="80">
                  <c:v>0.20194932778697061</c:v>
                </c:pt>
                <c:pt idx="81">
                  <c:v>0.20174783251664885</c:v>
                </c:pt>
                <c:pt idx="82">
                  <c:v>0.20152905502080598</c:v>
                </c:pt>
                <c:pt idx="83">
                  <c:v>0.20129367889592742</c:v>
                </c:pt>
                <c:pt idx="84">
                  <c:v>0.20104236614144977</c:v>
                </c:pt>
                <c:pt idx="85">
                  <c:v>0.20077575584815177</c:v>
                </c:pt>
                <c:pt idx="86">
                  <c:v>0.20049446440825824</c:v>
                </c:pt>
                <c:pt idx="87">
                  <c:v>0.20019908905130857</c:v>
                </c:pt>
                <c:pt idx="88">
                  <c:v>0.19989020840215321</c:v>
                </c:pt>
                <c:pt idx="89">
                  <c:v>0.19956838304410418</c:v>
                </c:pt>
                <c:pt idx="90">
                  <c:v>0.19923415435127567</c:v>
                </c:pt>
                <c:pt idx="91">
                  <c:v>0.19888804463097531</c:v>
                </c:pt>
                <c:pt idx="92">
                  <c:v>0.19853056013104853</c:v>
                </c:pt>
                <c:pt idx="93">
                  <c:v>0.19816219148841863</c:v>
                </c:pt>
                <c:pt idx="94">
                  <c:v>0.1977834141840642</c:v>
                </c:pt>
                <c:pt idx="95">
                  <c:v>0.19739468733543908</c:v>
                </c:pt>
                <c:pt idx="96">
                  <c:v>0.19699645375046115</c:v>
                </c:pt>
                <c:pt idx="97">
                  <c:v>0.19658914274157824</c:v>
                </c:pt>
                <c:pt idx="98">
                  <c:v>0.19617317048258509</c:v>
                </c:pt>
                <c:pt idx="99">
                  <c:v>0.19574894037477142</c:v>
                </c:pt>
                <c:pt idx="100">
                  <c:v>0.19531684188471221</c:v>
                </c:pt>
                <c:pt idx="101">
                  <c:v>0.19487725054536376</c:v>
                </c:pt>
                <c:pt idx="102">
                  <c:v>0.19443053050250381</c:v>
                </c:pt>
                <c:pt idx="103">
                  <c:v>0.19397703480103212</c:v>
                </c:pt>
                <c:pt idx="104">
                  <c:v>0.19351710568189784</c:v>
                </c:pt>
                <c:pt idx="105">
                  <c:v>0.19305107358810614</c:v>
                </c:pt>
                <c:pt idx="106">
                  <c:v>0.19257925715523183</c:v>
                </c:pt>
                <c:pt idx="107">
                  <c:v>0.19210196535686985</c:v>
                </c:pt>
                <c:pt idx="108">
                  <c:v>0.19161949773978959</c:v>
                </c:pt>
                <c:pt idx="109">
                  <c:v>0.19113214466885275</c:v>
                </c:pt>
                <c:pt idx="110">
                  <c:v>0.1906401864915428</c:v>
                </c:pt>
                <c:pt idx="111">
                  <c:v>0.19014389352675898</c:v>
                </c:pt>
                <c:pt idx="112">
                  <c:v>0.18964352785923855</c:v>
                </c:pt>
                <c:pt idx="113">
                  <c:v>0.18913934353516781</c:v>
                </c:pt>
                <c:pt idx="114">
                  <c:v>0.1886315867663475</c:v>
                </c:pt>
                <c:pt idx="115">
                  <c:v>0.18812049503275885</c:v>
                </c:pt>
                <c:pt idx="116">
                  <c:v>0.18760629702527121</c:v>
                </c:pt>
                <c:pt idx="117">
                  <c:v>0.18708921443058335</c:v>
                </c:pt>
                <c:pt idx="118">
                  <c:v>0.1865694620878906</c:v>
                </c:pt>
                <c:pt idx="119">
                  <c:v>0.18604724815555906</c:v>
                </c:pt>
                <c:pt idx="120">
                  <c:v>0.18552277324225308</c:v>
                </c:pt>
                <c:pt idx="121">
                  <c:v>0.18499623032959667</c:v>
                </c:pt>
                <c:pt idx="122">
                  <c:v>0.18446780643062732</c:v>
                </c:pt>
                <c:pt idx="123">
                  <c:v>0.18393768271675404</c:v>
                </c:pt>
                <c:pt idx="124">
                  <c:v>0.18340603465499461</c:v>
                </c:pt>
                <c:pt idx="125">
                  <c:v>0.18287303130538213</c:v>
                </c:pt>
                <c:pt idx="126">
                  <c:v>0.18233883526161598</c:v>
                </c:pt>
                <c:pt idx="127">
                  <c:v>0.18180360400242801</c:v>
                </c:pt>
                <c:pt idx="128">
                  <c:v>0.18126748999959608</c:v>
                </c:pt>
                <c:pt idx="129">
                  <c:v>0.18073064083448021</c:v>
                </c:pt>
                <c:pt idx="130">
                  <c:v>0.18019319864929617</c:v>
                </c:pt>
                <c:pt idx="131">
                  <c:v>0.17965530010777364</c:v>
                </c:pt>
                <c:pt idx="132">
                  <c:v>0.17911707747383288</c:v>
                </c:pt>
                <c:pt idx="133">
                  <c:v>0.17857865870528711</c:v>
                </c:pt>
                <c:pt idx="134">
                  <c:v>0.17804016755422447</c:v>
                </c:pt>
                <c:pt idx="135">
                  <c:v>0.17750172291600164</c:v>
                </c:pt>
                <c:pt idx="136">
                  <c:v>0.17696343875167031</c:v>
                </c:pt>
                <c:pt idx="137">
                  <c:v>0.17642542527118499</c:v>
                </c:pt>
                <c:pt idx="138">
                  <c:v>0.17588778900684243</c:v>
                </c:pt>
                <c:pt idx="139">
                  <c:v>0.17535063289484709</c:v>
                </c:pt>
                <c:pt idx="140">
                  <c:v>0.17481405562730634</c:v>
                </c:pt>
                <c:pt idx="141">
                  <c:v>0.17427815156237791</c:v>
                </c:pt>
                <c:pt idx="142">
                  <c:v>0.17374301186140073</c:v>
                </c:pt>
                <c:pt idx="143">
                  <c:v>0.17320872454758529</c:v>
                </c:pt>
                <c:pt idx="144">
                  <c:v>0.17267537457307292</c:v>
                </c:pt>
                <c:pt idx="145">
                  <c:v>0.17214304333587327</c:v>
                </c:pt>
                <c:pt idx="146">
                  <c:v>0.17161180861913072</c:v>
                </c:pt>
                <c:pt idx="147">
                  <c:v>0.17108174545827426</c:v>
                </c:pt>
                <c:pt idx="148">
                  <c:v>0.17055292619342755</c:v>
                </c:pt>
                <c:pt idx="149">
                  <c:v>0.1700254205281837</c:v>
                </c:pt>
                <c:pt idx="150">
                  <c:v>0.16949929519900531</c:v>
                </c:pt>
                <c:pt idx="151">
                  <c:v>0.16897461394352042</c:v>
                </c:pt>
                <c:pt idx="152">
                  <c:v>0.16845143812588637</c:v>
                </c:pt>
                <c:pt idx="153">
                  <c:v>0.16792982678519719</c:v>
                </c:pt>
                <c:pt idx="154">
                  <c:v>0.16740983668822107</c:v>
                </c:pt>
                <c:pt idx="155">
                  <c:v>0.16689152185237388</c:v>
                </c:pt>
                <c:pt idx="156">
                  <c:v>0.16637493347227217</c:v>
                </c:pt>
                <c:pt idx="157">
                  <c:v>0.16586012073614453</c:v>
                </c:pt>
                <c:pt idx="158">
                  <c:v>0.16534713086088138</c:v>
                </c:pt>
                <c:pt idx="159">
                  <c:v>0.16483600913325747</c:v>
                </c:pt>
                <c:pt idx="160">
                  <c:v>0.16432679841162745</c:v>
                </c:pt>
                <c:pt idx="161">
                  <c:v>0.16381953904010915</c:v>
                </c:pt>
                <c:pt idx="162">
                  <c:v>0.16331426967167895</c:v>
                </c:pt>
                <c:pt idx="163">
                  <c:v>0.16281102729437169</c:v>
                </c:pt>
                <c:pt idx="164">
                  <c:v>0.16230984726413622</c:v>
                </c:pt>
                <c:pt idx="165">
                  <c:v>0.16181076297814645</c:v>
                </c:pt>
                <c:pt idx="166">
                  <c:v>0.1613138058247956</c:v>
                </c:pt>
                <c:pt idx="167">
                  <c:v>0.16081900574237151</c:v>
                </c:pt>
                <c:pt idx="168">
                  <c:v>0.16032639124480363</c:v>
                </c:pt>
                <c:pt idx="169">
                  <c:v>0.15983598945191613</c:v>
                </c:pt>
                <c:pt idx="170">
                  <c:v>0.15934782591599017</c:v>
                </c:pt>
                <c:pt idx="171">
                  <c:v>0.15886192460537174</c:v>
                </c:pt>
                <c:pt idx="172">
                  <c:v>0.1583783082335013</c:v>
                </c:pt>
                <c:pt idx="173">
                  <c:v>0.15789699828544901</c:v>
                </c:pt>
                <c:pt idx="174">
                  <c:v>0.15741801504684405</c:v>
                </c:pt>
                <c:pt idx="175">
                  <c:v>0.15694137708078415</c:v>
                </c:pt>
                <c:pt idx="176">
                  <c:v>0.15646710155519461</c:v>
                </c:pt>
                <c:pt idx="177">
                  <c:v>0.15599520459464244</c:v>
                </c:pt>
                <c:pt idx="178">
                  <c:v>0.15552570129817456</c:v>
                </c:pt>
                <c:pt idx="179">
                  <c:v>0.15505860576107811</c:v>
                </c:pt>
                <c:pt idx="180">
                  <c:v>0.15459393031373692</c:v>
                </c:pt>
                <c:pt idx="181">
                  <c:v>0.15413168627279905</c:v>
                </c:pt>
                <c:pt idx="182">
                  <c:v>0.15367188409055776</c:v>
                </c:pt>
                <c:pt idx="183">
                  <c:v>0.15321453336850244</c:v>
                </c:pt>
                <c:pt idx="184">
                  <c:v>0.1527596428330753</c:v>
                </c:pt>
                <c:pt idx="185">
                  <c:v>0.15230721989312324</c:v>
                </c:pt>
                <c:pt idx="186">
                  <c:v>0.15185727121170434</c:v>
                </c:pt>
                <c:pt idx="187">
                  <c:v>0.15140980271731586</c:v>
                </c:pt>
                <c:pt idx="188">
                  <c:v>0.15096481961883113</c:v>
                </c:pt>
                <c:pt idx="189">
                  <c:v>0.15052232635511409</c:v>
                </c:pt>
                <c:pt idx="190">
                  <c:v>0.15008232652307996</c:v>
                </c:pt>
                <c:pt idx="191">
                  <c:v>0.14964482307272053</c:v>
                </c:pt>
                <c:pt idx="192">
                  <c:v>0.14920981815698031</c:v>
                </c:pt>
                <c:pt idx="193">
                  <c:v>0.14877731314079767</c:v>
                </c:pt>
                <c:pt idx="194">
                  <c:v>0.14834730881782043</c:v>
                </c:pt>
                <c:pt idx="195">
                  <c:v>0.14791980520802062</c:v>
                </c:pt>
                <c:pt idx="196">
                  <c:v>0.14749480168684803</c:v>
                </c:pt>
                <c:pt idx="197">
                  <c:v>0.14707229712315506</c:v>
                </c:pt>
                <c:pt idx="198">
                  <c:v>0.14665228964942667</c:v>
                </c:pt>
                <c:pt idx="199">
                  <c:v>0.14623477688342756</c:v>
                </c:pt>
                <c:pt idx="200">
                  <c:v>0.14581975599294328</c:v>
                </c:pt>
                <c:pt idx="201">
                  <c:v>0.14541256481346476</c:v>
                </c:pt>
                <c:pt idx="202">
                  <c:v>0.14501275777431877</c:v>
                </c:pt>
                <c:pt idx="203">
                  <c:v>0.14461998556751876</c:v>
                </c:pt>
                <c:pt idx="204">
                  <c:v>0.14423396050997361</c:v>
                </c:pt>
                <c:pt idx="205">
                  <c:v>0.14385443532960496</c:v>
                </c:pt>
                <c:pt idx="206">
                  <c:v>0.14348119013201588</c:v>
                </c:pt>
                <c:pt idx="207">
                  <c:v>0.14311402435019938</c:v>
                </c:pt>
                <c:pt idx="208">
                  <c:v>0.14275275173006019</c:v>
                </c:pt>
                <c:pt idx="209">
                  <c:v>0.14239719716690447</c:v>
                </c:pt>
                <c:pt idx="210">
                  <c:v>0.14204719467224214</c:v>
                </c:pt>
                <c:pt idx="211">
                  <c:v>0.14170258603266905</c:v>
                </c:pt>
                <c:pt idx="212">
                  <c:v>0.14136321989429668</c:v>
                </c:pt>
                <c:pt idx="213">
                  <c:v>0.14102895111057423</c:v>
                </c:pt>
                <c:pt idx="214">
                  <c:v>0.140699640254772</c:v>
                </c:pt>
                <c:pt idx="215">
                  <c:v>0.14037515323693261</c:v>
                </c:pt>
                <c:pt idx="216">
                  <c:v>0.14005536098852378</c:v>
                </c:pt>
                <c:pt idx="217">
                  <c:v>0.13974013919224815</c:v>
                </c:pt>
                <c:pt idx="218">
                  <c:v>0.13942936804313133</c:v>
                </c:pt>
                <c:pt idx="219">
                  <c:v>0.13912293203225801</c:v>
                </c:pt>
                <c:pt idx="220">
                  <c:v>0.13882071974775068</c:v>
                </c:pt>
                <c:pt idx="221">
                  <c:v>0.13852262368951784</c:v>
                </c:pt>
                <c:pt idx="222">
                  <c:v>0.13822854009550678</c:v>
                </c:pt>
                <c:pt idx="223">
                  <c:v>0.13793836877792742</c:v>
                </c:pt>
                <c:pt idx="224">
                  <c:v>0.13765201296835983</c:v>
                </c:pt>
                <c:pt idx="225">
                  <c:v>0.13736937917095338</c:v>
                </c:pt>
                <c:pt idx="226">
                  <c:v>0.13709037702308446</c:v>
                </c:pt>
                <c:pt idx="227">
                  <c:v>0.13681491916297261</c:v>
                </c:pt>
                <c:pt idx="228">
                  <c:v>0.13654292110382249</c:v>
                </c:pt>
                <c:pt idx="229">
                  <c:v>0.13627430111411165</c:v>
                </c:pt>
                <c:pt idx="230">
                  <c:v>0.13600898010368123</c:v>
                </c:pt>
                <c:pt idx="231">
                  <c:v>0.13574688151532133</c:v>
                </c:pt>
                <c:pt idx="232">
                  <c:v>0.13548793122155489</c:v>
                </c:pt>
                <c:pt idx="233">
                  <c:v>0.1352320574263528</c:v>
                </c:pt>
                <c:pt idx="234">
                  <c:v>0.13497919057152519</c:v>
                </c:pt>
                <c:pt idx="235">
                  <c:v>0.13472926324754386</c:v>
                </c:pt>
                <c:pt idx="236">
                  <c:v>0.13448221010857297</c:v>
                </c:pt>
                <c:pt idx="237">
                  <c:v>0.13423796779149066</c:v>
                </c:pt>
                <c:pt idx="238">
                  <c:v>0.13399647483869881</c:v>
                </c:pt>
                <c:pt idx="239">
                  <c:v>0.13375767162452634</c:v>
                </c:pt>
                <c:pt idx="240">
                  <c:v>0.13352150028504317</c:v>
                </c:pt>
                <c:pt idx="241">
                  <c:v>0.13328790465111195</c:v>
                </c:pt>
                <c:pt idx="242">
                  <c:v>0.13305683018451564</c:v>
                </c:pt>
                <c:pt idx="243">
                  <c:v>0.13282822391699867</c:v>
                </c:pt>
                <c:pt idx="244">
                  <c:v>0.13260203439208018</c:v>
                </c:pt>
                <c:pt idx="245">
                  <c:v>0.13237821160949581</c:v>
                </c:pt>
                <c:pt idx="246">
                  <c:v>0.13215670697213877</c:v>
                </c:pt>
                <c:pt idx="247">
                  <c:v>0.13193747323536664</c:v>
                </c:pt>
                <c:pt idx="248">
                  <c:v>0.13172046445856855</c:v>
                </c:pt>
                <c:pt idx="249">
                  <c:v>0.13150563595886333</c:v>
                </c:pt>
                <c:pt idx="250">
                  <c:v>0.13129294426683602</c:v>
                </c:pt>
                <c:pt idx="251">
                  <c:v>0.13108234708420063</c:v>
                </c:pt>
                <c:pt idx="252">
                  <c:v>0.13087380324330211</c:v>
                </c:pt>
                <c:pt idx="253">
                  <c:v>0.13066727266835843</c:v>
                </c:pt>
                <c:pt idx="254">
                  <c:v>0.13046271633836182</c:v>
                </c:pt>
                <c:pt idx="255">
                  <c:v>0.1302600962515561</c:v>
                </c:pt>
                <c:pt idx="256">
                  <c:v>0.13005937539141255</c:v>
                </c:pt>
                <c:pt idx="257">
                  <c:v>0.12986051769402929</c:v>
                </c:pt>
                <c:pt idx="258">
                  <c:v>0.12966348801688943</c:v>
                </c:pt>
                <c:pt idx="259">
                  <c:v>0.12946825210890345</c:v>
                </c:pt>
                <c:pt idx="260">
                  <c:v>0.12927477658168729</c:v>
                </c:pt>
                <c:pt idx="261">
                  <c:v>0.12908302888199974</c:v>
                </c:pt>
                <c:pt idx="262">
                  <c:v>0.12889297726529736</c:v>
                </c:pt>
                <c:pt idx="263">
                  <c:v>0.12870459077034746</c:v>
                </c:pt>
                <c:pt idx="264">
                  <c:v>0.12851783919484783</c:v>
                </c:pt>
                <c:pt idx="265">
                  <c:v>0.12833269307201034</c:v>
                </c:pt>
                <c:pt idx="266">
                  <c:v>0.12814912364805608</c:v>
                </c:pt>
                <c:pt idx="267">
                  <c:v>0.12796710286058599</c:v>
                </c:pt>
                <c:pt idx="268">
                  <c:v>0.12778660331778369</c:v>
                </c:pt>
                <c:pt idx="269">
                  <c:v>0.12760759827841017</c:v>
                </c:pt>
                <c:pt idx="270">
                  <c:v>0.12743006163255455</c:v>
                </c:pt>
                <c:pt idx="271">
                  <c:v>0.1272539678831095</c:v>
                </c:pt>
                <c:pt idx="272">
                  <c:v>0.12707929212793223</c:v>
                </c:pt>
                <c:pt idx="273">
                  <c:v>0.12690601004266533</c:v>
                </c:pt>
                <c:pt idx="274">
                  <c:v>0.12673409786418688</c:v>
                </c:pt>
                <c:pt idx="275">
                  <c:v>0.12656353237465634</c:v>
                </c:pt>
                <c:pt idx="276">
                  <c:v>0.12639429088613774</c:v>
                </c:pt>
                <c:pt idx="277">
                  <c:v>0.12622635122576886</c:v>
                </c:pt>
                <c:pt idx="278">
                  <c:v>0.12605969172145315</c:v>
                </c:pt>
                <c:pt idx="279">
                  <c:v>0.12589429118805473</c:v>
                </c:pt>
                <c:pt idx="280">
                  <c:v>0.12573012891407065</c:v>
                </c:pt>
                <c:pt idx="281">
                  <c:v>0.1255671846487616</c:v>
                </c:pt>
                <c:pt idx="282">
                  <c:v>0.12540543858972319</c:v>
                </c:pt>
                <c:pt idx="283">
                  <c:v>0.12524487137087559</c:v>
                </c:pt>
                <c:pt idx="284">
                  <c:v>0.12508546405085452</c:v>
                </c:pt>
                <c:pt idx="285">
                  <c:v>0.12492719810179187</c:v>
                </c:pt>
                <c:pt idx="286">
                  <c:v>0.12477005539846142</c:v>
                </c:pt>
                <c:pt idx="287">
                  <c:v>0.12461401820778129</c:v>
                </c:pt>
                <c:pt idx="288">
                  <c:v>0.1244590691786549</c:v>
                </c:pt>
                <c:pt idx="289">
                  <c:v>0.12430519133213913</c:v>
                </c:pt>
                <c:pt idx="290">
                  <c:v>0.12415236805192431</c:v>
                </c:pt>
                <c:pt idx="291">
                  <c:v>0.1240005830751143</c:v>
                </c:pt>
                <c:pt idx="292">
                  <c:v>0.12384982048329585</c:v>
                </c:pt>
                <c:pt idx="293">
                  <c:v>0.12370006469388395</c:v>
                </c:pt>
                <c:pt idx="294">
                  <c:v>0.12355130045173457</c:v>
                </c:pt>
                <c:pt idx="295">
                  <c:v>0.12340351282101181</c:v>
                </c:pt>
                <c:pt idx="296">
                  <c:v>0.12325668717730198</c:v>
                </c:pt>
                <c:pt idx="297">
                  <c:v>0.12311080919996487</c:v>
                </c:pt>
                <c:pt idx="298">
                  <c:v>0.12296586486471073</c:v>
                </c:pt>
                <c:pt idx="299">
                  <c:v>0.12282184043639921</c:v>
                </c:pt>
                <c:pt idx="300">
                  <c:v>0.1226787224620467</c:v>
                </c:pt>
                <c:pt idx="301">
                  <c:v>0.12253649776403952</c:v>
                </c:pt>
                <c:pt idx="302">
                  <c:v>0.12239515343354079</c:v>
                </c:pt>
                <c:pt idx="303">
                  <c:v>0.12225467682408708</c:v>
                </c:pt>
                <c:pt idx="304">
                  <c:v>0.12211505554536717</c:v>
                </c:pt>
                <c:pt idx="305">
                  <c:v>0.12197627745717621</c:v>
                </c:pt>
                <c:pt idx="306">
                  <c:v>0.12183833066353889</c:v>
                </c:pt>
                <c:pt idx="307">
                  <c:v>0.12170120350699665</c:v>
                </c:pt>
                <c:pt idx="308">
                  <c:v>0.12156488456305214</c:v>
                </c:pt>
                <c:pt idx="309">
                  <c:v>0.12142936263476667</c:v>
                </c:pt>
                <c:pt idx="310">
                  <c:v>0.12129462674750324</c:v>
                </c:pt>
                <c:pt idx="311">
                  <c:v>0.12116066614381449</c:v>
                </c:pt>
                <c:pt idx="312">
                  <c:v>0.1210274702784655</c:v>
                </c:pt>
                <c:pt idx="313">
                  <c:v>0.12089502881359038</c:v>
                </c:pt>
                <c:pt idx="314">
                  <c:v>0.1207633316139789</c:v>
                </c:pt>
                <c:pt idx="315">
                  <c:v>0.12063236874248351</c:v>
                </c:pt>
                <c:pt idx="316">
                  <c:v>0.12050213045555158</c:v>
                </c:pt>
                <c:pt idx="317">
                  <c:v>0.12037260719887066</c:v>
                </c:pt>
                <c:pt idx="318">
                  <c:v>0.12024378960312765</c:v>
                </c:pt>
                <c:pt idx="319">
                  <c:v>0.12011566847987609</c:v>
                </c:pt>
                <c:pt idx="320">
                  <c:v>0.11998823481751208</c:v>
                </c:pt>
                <c:pt idx="321">
                  <c:v>0.11986147977734896</c:v>
                </c:pt>
                <c:pt idx="322">
                  <c:v>0.11973539468979388</c:v>
                </c:pt>
                <c:pt idx="323">
                  <c:v>0.11960997105061999</c:v>
                </c:pt>
                <c:pt idx="324">
                  <c:v>0.11948520051733147</c:v>
                </c:pt>
                <c:pt idx="325">
                  <c:v>0.11936107490562042</c:v>
                </c:pt>
                <c:pt idx="326">
                  <c:v>0.11923758618590963</c:v>
                </c:pt>
                <c:pt idx="327">
                  <c:v>0.11911472647998322</c:v>
                </c:pt>
                <c:pt idx="328">
                  <c:v>0.11899248805769758</c:v>
                </c:pt>
                <c:pt idx="329">
                  <c:v>0.11887086333377428</c:v>
                </c:pt>
                <c:pt idx="330">
                  <c:v>0.11874984486467088</c:v>
                </c:pt>
                <c:pt idx="331">
                  <c:v>0.11862942534552712</c:v>
                </c:pt>
                <c:pt idx="332">
                  <c:v>0.11850959760718438</c:v>
                </c:pt>
                <c:pt idx="333">
                  <c:v>0.11839035461327718</c:v>
                </c:pt>
                <c:pt idx="334">
                  <c:v>0.11827168945739519</c:v>
                </c:pt>
                <c:pt idx="335">
                  <c:v>0.11815359536031167</c:v>
                </c:pt>
                <c:pt idx="336">
                  <c:v>0.11803606566727698</c:v>
                </c:pt>
                <c:pt idx="337">
                  <c:v>0.11791909384537891</c:v>
                </c:pt>
                <c:pt idx="338">
                  <c:v>0.11780267348096052</c:v>
                </c:pt>
                <c:pt idx="339">
                  <c:v>0.11768679827710415</c:v>
                </c:pt>
                <c:pt idx="340">
                  <c:v>0.11757146205116986</c:v>
                </c:pt>
                <c:pt idx="341">
                  <c:v>0.11745665873239286</c:v>
                </c:pt>
                <c:pt idx="342">
                  <c:v>0.11734238235953742</c:v>
                </c:pt>
                <c:pt idx="343">
                  <c:v>0.11722862707860249</c:v>
                </c:pt>
                <c:pt idx="344">
                  <c:v>0.11711538714058345</c:v>
                </c:pt>
                <c:pt idx="345">
                  <c:v>0.11700265689928369</c:v>
                </c:pt>
                <c:pt idx="346">
                  <c:v>0.11689043080917583</c:v>
                </c:pt>
                <c:pt idx="347">
                  <c:v>0.11677870342331209</c:v>
                </c:pt>
                <c:pt idx="348">
                  <c:v>0.11666746939128392</c:v>
                </c:pt>
                <c:pt idx="349">
                  <c:v>0.11655672345722534</c:v>
                </c:pt>
                <c:pt idx="350">
                  <c:v>0.116446460457863</c:v>
                </c:pt>
                <c:pt idx="351">
                  <c:v>0.11633667532061054</c:v>
                </c:pt>
                <c:pt idx="352">
                  <c:v>0.11622736306170478</c:v>
                </c:pt>
                <c:pt idx="353">
                  <c:v>0.11611851878438428</c:v>
                </c:pt>
                <c:pt idx="354">
                  <c:v>0.11601013767710899</c:v>
                </c:pt>
                <c:pt idx="355">
                  <c:v>0.11590221501181897</c:v>
                </c:pt>
                <c:pt idx="356">
                  <c:v>0.11579474614223328</c:v>
                </c:pt>
                <c:pt idx="357">
                  <c:v>0.11568772650218473</c:v>
                </c:pt>
                <c:pt idx="358">
                  <c:v>0.11558115160399351</c:v>
                </c:pt>
                <c:pt idx="359">
                  <c:v>0.11547501703687479</c:v>
                </c:pt>
                <c:pt idx="360">
                  <c:v>0.11536931846538456</c:v>
                </c:pt>
                <c:pt idx="361">
                  <c:v>0.11526405162789488</c:v>
                </c:pt>
                <c:pt idx="362">
                  <c:v>0.11515921233510862</c:v>
                </c:pt>
                <c:pt idx="363">
                  <c:v>0.11505479646860106</c:v>
                </c:pt>
                <c:pt idx="364">
                  <c:v>0.11495079997939817</c:v>
                </c:pt>
                <c:pt idx="365">
                  <c:v>0.11484721888658189</c:v>
                </c:pt>
                <c:pt idx="366">
                  <c:v>0.11474404927592929</c:v>
                </c:pt>
                <c:pt idx="367">
                  <c:v>0.11464128729857892</c:v>
                </c:pt>
                <c:pt idx="368">
                  <c:v>0.11453892916972719</c:v>
                </c:pt>
                <c:pt idx="369">
                  <c:v>0.11443697116735296</c:v>
                </c:pt>
                <c:pt idx="370">
                  <c:v>0.11433540963096944</c:v>
                </c:pt>
                <c:pt idx="371">
                  <c:v>0.11423424096040358</c:v>
                </c:pt>
                <c:pt idx="372">
                  <c:v>0.11413346161460058</c:v>
                </c:pt>
                <c:pt idx="373">
                  <c:v>0.11403306811045555</c:v>
                </c:pt>
                <c:pt idx="374">
                  <c:v>0.11393305702166923</c:v>
                </c:pt>
                <c:pt idx="375">
                  <c:v>0.11383342497762894</c:v>
                </c:pt>
                <c:pt idx="376">
                  <c:v>0.11373416866231367</c:v>
                </c:pt>
                <c:pt idx="377">
                  <c:v>0.11363528481322116</c:v>
                </c:pt>
                <c:pt idx="378">
                  <c:v>0.11353677022031938</c:v>
                </c:pt>
                <c:pt idx="379">
                  <c:v>0.1134386217250194</c:v>
                </c:pt>
                <c:pt idx="380">
                  <c:v>0.11334083621917146</c:v>
                </c:pt>
                <c:pt idx="381">
                  <c:v>0.11324341064408028</c:v>
                </c:pt>
                <c:pt idx="382">
                  <c:v>0.1131463419895431</c:v>
                </c:pt>
                <c:pt idx="383">
                  <c:v>0.11304962729290668</c:v>
                </c:pt>
                <c:pt idx="384">
                  <c:v>0.11295326363814628</c:v>
                </c:pt>
                <c:pt idx="385">
                  <c:v>0.11285724815496123</c:v>
                </c:pt>
                <c:pt idx="386">
                  <c:v>0.11276157801789188</c:v>
                </c:pt>
                <c:pt idx="387">
                  <c:v>0.11266625044545409</c:v>
                </c:pt>
                <c:pt idx="388">
                  <c:v>0.11257126269929185</c:v>
                </c:pt>
                <c:pt idx="389">
                  <c:v>0.11247661208334936</c:v>
                </c:pt>
                <c:pt idx="390">
                  <c:v>0.11238229594305715</c:v>
                </c:pt>
                <c:pt idx="391">
                  <c:v>0.11228831166453856</c:v>
                </c:pt>
                <c:pt idx="392">
                  <c:v>0.11219465667383099</c:v>
                </c:pt>
                <c:pt idx="393">
                  <c:v>0.11210132843612364</c:v>
                </c:pt>
                <c:pt idx="394">
                  <c:v>0.11200832445501141</c:v>
                </c:pt>
                <c:pt idx="395">
                  <c:v>0.11191564227176487</c:v>
                </c:pt>
                <c:pt idx="396">
                  <c:v>0.1118232794646139</c:v>
                </c:pt>
                <c:pt idx="397">
                  <c:v>0.1117312336480476</c:v>
                </c:pt>
                <c:pt idx="398">
                  <c:v>0.11163950247212862</c:v>
                </c:pt>
                <c:pt idx="399">
                  <c:v>0.11154808362181989</c:v>
                </c:pt>
                <c:pt idx="400">
                  <c:v>0.1114569748163281</c:v>
                </c:pt>
                <c:pt idx="401">
                  <c:v>0.11136617380845881</c:v>
                </c:pt>
                <c:pt idx="402">
                  <c:v>0.11127567838398544</c:v>
                </c:pt>
                <c:pt idx="403">
                  <c:v>0.11118548636103065</c:v>
                </c:pt>
                <c:pt idx="404">
                  <c:v>0.11109559558946147</c:v>
                </c:pt>
                <c:pt idx="405">
                  <c:v>0.11100600395029625</c:v>
                </c:pt>
                <c:pt idx="406">
                  <c:v>0.11091670935512421</c:v>
                </c:pt>
                <c:pt idx="407">
                  <c:v>0.11082770974553569</c:v>
                </c:pt>
                <c:pt idx="408">
                  <c:v>0.11073900309256612</c:v>
                </c:pt>
                <c:pt idx="409">
                  <c:v>0.11065058739614875</c:v>
                </c:pt>
                <c:pt idx="410">
                  <c:v>0.11056246068458142</c:v>
                </c:pt>
                <c:pt idx="411">
                  <c:v>0.11047462101400152</c:v>
                </c:pt>
                <c:pt idx="412">
                  <c:v>0.11038706646787366</c:v>
                </c:pt>
                <c:pt idx="413">
                  <c:v>0.1102997951564868</c:v>
                </c:pt>
                <c:pt idx="414">
                  <c:v>0.11021280521646126</c:v>
                </c:pt>
                <c:pt idx="415">
                  <c:v>0.11012609481026714</c:v>
                </c:pt>
                <c:pt idx="416">
                  <c:v>0.11003966212575067</c:v>
                </c:pt>
                <c:pt idx="417">
                  <c:v>0.1099535053756715</c:v>
                </c:pt>
                <c:pt idx="418">
                  <c:v>0.10986762279724904</c:v>
                </c:pt>
                <c:pt idx="419">
                  <c:v>0.10978201265171705</c:v>
                </c:pt>
                <c:pt idx="420">
                  <c:v>0.10969667322388932</c:v>
                </c:pt>
                <c:pt idx="421">
                  <c:v>0.10961160282173132</c:v>
                </c:pt>
                <c:pt idx="422">
                  <c:v>0.10952679977594282</c:v>
                </c:pt>
                <c:pt idx="423">
                  <c:v>0.10944226243954724</c:v>
                </c:pt>
                <c:pt idx="424">
                  <c:v>0.10935798918749029</c:v>
                </c:pt>
                <c:pt idx="425">
                  <c:v>0.10927397841624709</c:v>
                </c:pt>
                <c:pt idx="426">
                  <c:v>0.10919022854343452</c:v>
                </c:pt>
                <c:pt idx="427">
                  <c:v>0.10910673800743487</c:v>
                </c:pt>
                <c:pt idx="428">
                  <c:v>0.10902350526702387</c:v>
                </c:pt>
                <c:pt idx="429">
                  <c:v>0.10894052880100924</c:v>
                </c:pt>
                <c:pt idx="430">
                  <c:v>0.10885780710787274</c:v>
                </c:pt>
                <c:pt idx="431">
                  <c:v>0.10877533870542266</c:v>
                </c:pt>
                <c:pt idx="432">
                  <c:v>0.10869312213045146</c:v>
                </c:pt>
                <c:pt idx="433">
                  <c:v>0.10861115593840021</c:v>
                </c:pt>
                <c:pt idx="434">
                  <c:v>0.10852943870303111</c:v>
                </c:pt>
                <c:pt idx="435">
                  <c:v>0.10844796901610398</c:v>
                </c:pt>
                <c:pt idx="436">
                  <c:v>0.10836674548706204</c:v>
                </c:pt>
                <c:pt idx="437">
                  <c:v>0.10828576674272061</c:v>
                </c:pt>
                <c:pt idx="438">
                  <c:v>0.10820503142696536</c:v>
                </c:pt>
                <c:pt idx="439">
                  <c:v>0.10812453820045431</c:v>
                </c:pt>
                <c:pt idx="440">
                  <c:v>0.1080442857403261</c:v>
                </c:pt>
                <c:pt idx="441">
                  <c:v>0.10796427273991371</c:v>
                </c:pt>
                <c:pt idx="442">
                  <c:v>0.10788449790846544</c:v>
                </c:pt>
                <c:pt idx="443">
                  <c:v>0.10780495997086859</c:v>
                </c:pt>
                <c:pt idx="444">
                  <c:v>0.10772565766738107</c:v>
                </c:pt>
                <c:pt idx="445">
                  <c:v>0.10764658975336672</c:v>
                </c:pt>
                <c:pt idx="446">
                  <c:v>0.10756775499903637</c:v>
                </c:pt>
                <c:pt idx="447">
                  <c:v>0.10748915218919364</c:v>
                </c:pt>
                <c:pt idx="448">
                  <c:v>0.10741078012298622</c:v>
                </c:pt>
                <c:pt idx="449">
                  <c:v>0.10733263761366096</c:v>
                </c:pt>
                <c:pt idx="450">
                  <c:v>0.10725472348832499</c:v>
                </c:pt>
                <c:pt idx="451">
                  <c:v>0.10717703658771027</c:v>
                </c:pt>
                <c:pt idx="452">
                  <c:v>0.10709957576594387</c:v>
                </c:pt>
                <c:pt idx="453">
                  <c:v>0.10702233989032117</c:v>
                </c:pt>
                <c:pt idx="454">
                  <c:v>0.10694532784108501</c:v>
                </c:pt>
                <c:pt idx="455">
                  <c:v>0.10686853851120781</c:v>
                </c:pt>
                <c:pt idx="456">
                  <c:v>0.10679197080617864</c:v>
                </c:pt>
                <c:pt idx="457">
                  <c:v>0.10671562364379383</c:v>
                </c:pt>
                <c:pt idx="458">
                  <c:v>0.10663949595395228</c:v>
                </c:pt>
                <c:pt idx="459">
                  <c:v>0.106563586678454</c:v>
                </c:pt>
                <c:pt idx="460">
                  <c:v>0.10648789477080278</c:v>
                </c:pt>
                <c:pt idx="461">
                  <c:v>0.10641241919601274</c:v>
                </c:pt>
                <c:pt idx="462">
                  <c:v>0.10633715893041829</c:v>
                </c:pt>
                <c:pt idx="463">
                  <c:v>0.10626211296148758</c:v>
                </c:pt>
                <c:pt idx="464">
                  <c:v>0.10618728028764024</c:v>
                </c:pt>
                <c:pt idx="465">
                  <c:v>0.10611265991806729</c:v>
                </c:pt>
                <c:pt idx="466">
                  <c:v>0.10603825087255569</c:v>
                </c:pt>
                <c:pt idx="467">
                  <c:v>0.10596405218131655</c:v>
                </c:pt>
                <c:pt idx="468">
                  <c:v>0.10589006288481406</c:v>
                </c:pt>
                <c:pt idx="469">
                  <c:v>0.10581628203359972</c:v>
                </c:pt>
                <c:pt idx="470">
                  <c:v>0.10574270868815017</c:v>
                </c:pt>
                <c:pt idx="471">
                  <c:v>0.10566934191870625</c:v>
                </c:pt>
                <c:pt idx="472">
                  <c:v>0.1055961808051169</c:v>
                </c:pt>
                <c:pt idx="473">
                  <c:v>0.10552322443668394</c:v>
                </c:pt>
                <c:pt idx="474">
                  <c:v>0.10545047191201151</c:v>
                </c:pt>
                <c:pt idx="475">
                  <c:v>0.10537792233885734</c:v>
                </c:pt>
                <c:pt idx="476">
                  <c:v>0.10530557483398728</c:v>
                </c:pt>
                <c:pt idx="477">
                  <c:v>0.1052334285230323</c:v>
                </c:pt>
                <c:pt idx="478">
                  <c:v>0.10516148254034818</c:v>
                </c:pt>
                <c:pt idx="479">
                  <c:v>0.10508973602887761</c:v>
                </c:pt>
                <c:pt idx="480">
                  <c:v>0.10501818814001607</c:v>
                </c:pt>
                <c:pt idx="481">
                  <c:v>0.10494683803347682</c:v>
                </c:pt>
                <c:pt idx="482">
                  <c:v>0.10487568487716281</c:v>
                </c:pt>
                <c:pt idx="483">
                  <c:v>0.10480472784703809</c:v>
                </c:pt>
                <c:pt idx="484">
                  <c:v>0.10473396612700214</c:v>
                </c:pt>
                <c:pt idx="485">
                  <c:v>0.10466339890876686</c:v>
                </c:pt>
                <c:pt idx="486">
                  <c:v>0.10459302539173532</c:v>
                </c:pt>
                <c:pt idx="487">
                  <c:v>0.10452284478288343</c:v>
                </c:pt>
              </c:numCache>
            </c:numRef>
          </c:yVal>
          <c:smooth val="0"/>
        </c:ser>
        <c:ser>
          <c:idx val="1"/>
          <c:order val="1"/>
          <c:tx>
            <c:v>Beta=2600</c:v>
          </c:tx>
          <c:spPr>
            <a:ln w="19050" cap="rnd">
              <a:solidFill>
                <a:schemeClr val="accent2"/>
              </a:solidFill>
              <a:round/>
            </a:ln>
            <a:effectLst/>
          </c:spPr>
          <c:marker>
            <c:symbol val="none"/>
          </c:marker>
          <c:xVal>
            <c:numRef>
              <c:f>'Emissions pulses &amp; scenarios'!$C$1:$RV$1</c:f>
              <c:numCache>
                <c:formatCode>General</c:formatCode>
                <c:ptCount val="48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pt idx="43">
                  <c:v>2051</c:v>
                </c:pt>
                <c:pt idx="44">
                  <c:v>2052</c:v>
                </c:pt>
                <c:pt idx="45">
                  <c:v>2053</c:v>
                </c:pt>
                <c:pt idx="46">
                  <c:v>2054</c:v>
                </c:pt>
                <c:pt idx="47">
                  <c:v>2055</c:v>
                </c:pt>
                <c:pt idx="48">
                  <c:v>2056</c:v>
                </c:pt>
                <c:pt idx="49">
                  <c:v>2057</c:v>
                </c:pt>
                <c:pt idx="50">
                  <c:v>2058</c:v>
                </c:pt>
                <c:pt idx="51">
                  <c:v>2059</c:v>
                </c:pt>
                <c:pt idx="52">
                  <c:v>2060</c:v>
                </c:pt>
                <c:pt idx="53">
                  <c:v>2061</c:v>
                </c:pt>
                <c:pt idx="54">
                  <c:v>2062</c:v>
                </c:pt>
                <c:pt idx="55">
                  <c:v>2063</c:v>
                </c:pt>
                <c:pt idx="56">
                  <c:v>2064</c:v>
                </c:pt>
                <c:pt idx="57">
                  <c:v>2065</c:v>
                </c:pt>
                <c:pt idx="58">
                  <c:v>2066</c:v>
                </c:pt>
                <c:pt idx="59">
                  <c:v>2067</c:v>
                </c:pt>
                <c:pt idx="60">
                  <c:v>2068</c:v>
                </c:pt>
                <c:pt idx="61">
                  <c:v>2069</c:v>
                </c:pt>
                <c:pt idx="62">
                  <c:v>2070</c:v>
                </c:pt>
                <c:pt idx="63">
                  <c:v>2071</c:v>
                </c:pt>
                <c:pt idx="64">
                  <c:v>2072</c:v>
                </c:pt>
                <c:pt idx="65">
                  <c:v>2073</c:v>
                </c:pt>
                <c:pt idx="66">
                  <c:v>2074</c:v>
                </c:pt>
                <c:pt idx="67">
                  <c:v>2075</c:v>
                </c:pt>
                <c:pt idx="68">
                  <c:v>2076</c:v>
                </c:pt>
                <c:pt idx="69">
                  <c:v>2077</c:v>
                </c:pt>
                <c:pt idx="70">
                  <c:v>2078</c:v>
                </c:pt>
                <c:pt idx="71">
                  <c:v>2079</c:v>
                </c:pt>
                <c:pt idx="72">
                  <c:v>2080</c:v>
                </c:pt>
                <c:pt idx="73">
                  <c:v>2081</c:v>
                </c:pt>
                <c:pt idx="74">
                  <c:v>2082</c:v>
                </c:pt>
                <c:pt idx="75">
                  <c:v>2083</c:v>
                </c:pt>
                <c:pt idx="76">
                  <c:v>2084</c:v>
                </c:pt>
                <c:pt idx="77">
                  <c:v>2085</c:v>
                </c:pt>
                <c:pt idx="78">
                  <c:v>2086</c:v>
                </c:pt>
                <c:pt idx="79">
                  <c:v>2087</c:v>
                </c:pt>
                <c:pt idx="80">
                  <c:v>2088</c:v>
                </c:pt>
                <c:pt idx="81">
                  <c:v>2089</c:v>
                </c:pt>
                <c:pt idx="82">
                  <c:v>2090</c:v>
                </c:pt>
                <c:pt idx="83">
                  <c:v>2091</c:v>
                </c:pt>
                <c:pt idx="84">
                  <c:v>2092</c:v>
                </c:pt>
                <c:pt idx="85">
                  <c:v>2093</c:v>
                </c:pt>
                <c:pt idx="86">
                  <c:v>2094</c:v>
                </c:pt>
                <c:pt idx="87">
                  <c:v>2095</c:v>
                </c:pt>
                <c:pt idx="88">
                  <c:v>2096</c:v>
                </c:pt>
                <c:pt idx="89">
                  <c:v>2097</c:v>
                </c:pt>
                <c:pt idx="90">
                  <c:v>2098</c:v>
                </c:pt>
                <c:pt idx="91">
                  <c:v>2099</c:v>
                </c:pt>
                <c:pt idx="92">
                  <c:v>2100</c:v>
                </c:pt>
                <c:pt idx="93">
                  <c:v>2101</c:v>
                </c:pt>
                <c:pt idx="94">
                  <c:v>2102</c:v>
                </c:pt>
                <c:pt idx="95">
                  <c:v>2103</c:v>
                </c:pt>
                <c:pt idx="96">
                  <c:v>2104</c:v>
                </c:pt>
                <c:pt idx="97">
                  <c:v>2105</c:v>
                </c:pt>
                <c:pt idx="98">
                  <c:v>2106</c:v>
                </c:pt>
                <c:pt idx="99">
                  <c:v>2107</c:v>
                </c:pt>
                <c:pt idx="100">
                  <c:v>2108</c:v>
                </c:pt>
                <c:pt idx="101">
                  <c:v>2109</c:v>
                </c:pt>
                <c:pt idx="102">
                  <c:v>2110</c:v>
                </c:pt>
                <c:pt idx="103">
                  <c:v>2111</c:v>
                </c:pt>
                <c:pt idx="104">
                  <c:v>2112</c:v>
                </c:pt>
                <c:pt idx="105">
                  <c:v>2113</c:v>
                </c:pt>
                <c:pt idx="106">
                  <c:v>2114</c:v>
                </c:pt>
                <c:pt idx="107">
                  <c:v>2115</c:v>
                </c:pt>
                <c:pt idx="108">
                  <c:v>2116</c:v>
                </c:pt>
                <c:pt idx="109">
                  <c:v>2117</c:v>
                </c:pt>
                <c:pt idx="110">
                  <c:v>2118</c:v>
                </c:pt>
                <c:pt idx="111">
                  <c:v>2119</c:v>
                </c:pt>
                <c:pt idx="112">
                  <c:v>2120</c:v>
                </c:pt>
                <c:pt idx="113">
                  <c:v>2121</c:v>
                </c:pt>
                <c:pt idx="114">
                  <c:v>2122</c:v>
                </c:pt>
                <c:pt idx="115">
                  <c:v>2123</c:v>
                </c:pt>
                <c:pt idx="116">
                  <c:v>2124</c:v>
                </c:pt>
                <c:pt idx="117">
                  <c:v>2125</c:v>
                </c:pt>
                <c:pt idx="118">
                  <c:v>2126</c:v>
                </c:pt>
                <c:pt idx="119">
                  <c:v>2127</c:v>
                </c:pt>
                <c:pt idx="120">
                  <c:v>2128</c:v>
                </c:pt>
                <c:pt idx="121">
                  <c:v>2129</c:v>
                </c:pt>
                <c:pt idx="122">
                  <c:v>2130</c:v>
                </c:pt>
                <c:pt idx="123">
                  <c:v>2131</c:v>
                </c:pt>
                <c:pt idx="124">
                  <c:v>2132</c:v>
                </c:pt>
                <c:pt idx="125">
                  <c:v>2133</c:v>
                </c:pt>
                <c:pt idx="126">
                  <c:v>2134</c:v>
                </c:pt>
                <c:pt idx="127">
                  <c:v>2135</c:v>
                </c:pt>
                <c:pt idx="128">
                  <c:v>2136</c:v>
                </c:pt>
                <c:pt idx="129">
                  <c:v>2137</c:v>
                </c:pt>
                <c:pt idx="130">
                  <c:v>2138</c:v>
                </c:pt>
                <c:pt idx="131">
                  <c:v>2139</c:v>
                </c:pt>
                <c:pt idx="132">
                  <c:v>2140</c:v>
                </c:pt>
                <c:pt idx="133">
                  <c:v>2141</c:v>
                </c:pt>
                <c:pt idx="134">
                  <c:v>2142</c:v>
                </c:pt>
                <c:pt idx="135">
                  <c:v>2143</c:v>
                </c:pt>
                <c:pt idx="136">
                  <c:v>2144</c:v>
                </c:pt>
                <c:pt idx="137">
                  <c:v>2145</c:v>
                </c:pt>
                <c:pt idx="138">
                  <c:v>2146</c:v>
                </c:pt>
                <c:pt idx="139">
                  <c:v>2147</c:v>
                </c:pt>
                <c:pt idx="140">
                  <c:v>2148</c:v>
                </c:pt>
                <c:pt idx="141">
                  <c:v>2149</c:v>
                </c:pt>
                <c:pt idx="142">
                  <c:v>2150</c:v>
                </c:pt>
                <c:pt idx="143">
                  <c:v>2151</c:v>
                </c:pt>
                <c:pt idx="144">
                  <c:v>2152</c:v>
                </c:pt>
                <c:pt idx="145">
                  <c:v>2153</c:v>
                </c:pt>
                <c:pt idx="146">
                  <c:v>2154</c:v>
                </c:pt>
                <c:pt idx="147">
                  <c:v>2155</c:v>
                </c:pt>
                <c:pt idx="148">
                  <c:v>2156</c:v>
                </c:pt>
                <c:pt idx="149">
                  <c:v>2157</c:v>
                </c:pt>
                <c:pt idx="150">
                  <c:v>2158</c:v>
                </c:pt>
                <c:pt idx="151">
                  <c:v>2159</c:v>
                </c:pt>
                <c:pt idx="152">
                  <c:v>2160</c:v>
                </c:pt>
                <c:pt idx="153">
                  <c:v>2161</c:v>
                </c:pt>
                <c:pt idx="154">
                  <c:v>2162</c:v>
                </c:pt>
                <c:pt idx="155">
                  <c:v>2163</c:v>
                </c:pt>
                <c:pt idx="156">
                  <c:v>2164</c:v>
                </c:pt>
                <c:pt idx="157">
                  <c:v>2165</c:v>
                </c:pt>
                <c:pt idx="158">
                  <c:v>2166</c:v>
                </c:pt>
                <c:pt idx="159">
                  <c:v>2167</c:v>
                </c:pt>
                <c:pt idx="160">
                  <c:v>2168</c:v>
                </c:pt>
                <c:pt idx="161">
                  <c:v>2169</c:v>
                </c:pt>
                <c:pt idx="162">
                  <c:v>2170</c:v>
                </c:pt>
                <c:pt idx="163">
                  <c:v>2171</c:v>
                </c:pt>
                <c:pt idx="164">
                  <c:v>2172</c:v>
                </c:pt>
                <c:pt idx="165">
                  <c:v>2173</c:v>
                </c:pt>
                <c:pt idx="166">
                  <c:v>2174</c:v>
                </c:pt>
                <c:pt idx="167">
                  <c:v>2175</c:v>
                </c:pt>
                <c:pt idx="168">
                  <c:v>2176</c:v>
                </c:pt>
                <c:pt idx="169">
                  <c:v>2177</c:v>
                </c:pt>
                <c:pt idx="170">
                  <c:v>2178</c:v>
                </c:pt>
                <c:pt idx="171">
                  <c:v>2179</c:v>
                </c:pt>
                <c:pt idx="172">
                  <c:v>2180</c:v>
                </c:pt>
                <c:pt idx="173">
                  <c:v>2181</c:v>
                </c:pt>
                <c:pt idx="174">
                  <c:v>2182</c:v>
                </c:pt>
                <c:pt idx="175">
                  <c:v>2183</c:v>
                </c:pt>
                <c:pt idx="176">
                  <c:v>2184</c:v>
                </c:pt>
                <c:pt idx="177">
                  <c:v>2185</c:v>
                </c:pt>
                <c:pt idx="178">
                  <c:v>2186</c:v>
                </c:pt>
                <c:pt idx="179">
                  <c:v>2187</c:v>
                </c:pt>
                <c:pt idx="180">
                  <c:v>2188</c:v>
                </c:pt>
                <c:pt idx="181">
                  <c:v>2189</c:v>
                </c:pt>
                <c:pt idx="182">
                  <c:v>2190</c:v>
                </c:pt>
                <c:pt idx="183">
                  <c:v>2191</c:v>
                </c:pt>
                <c:pt idx="184">
                  <c:v>2192</c:v>
                </c:pt>
                <c:pt idx="185">
                  <c:v>2193</c:v>
                </c:pt>
                <c:pt idx="186">
                  <c:v>2194</c:v>
                </c:pt>
                <c:pt idx="187">
                  <c:v>2195</c:v>
                </c:pt>
                <c:pt idx="188">
                  <c:v>2196</c:v>
                </c:pt>
                <c:pt idx="189">
                  <c:v>2197</c:v>
                </c:pt>
                <c:pt idx="190">
                  <c:v>2198</c:v>
                </c:pt>
                <c:pt idx="191">
                  <c:v>2199</c:v>
                </c:pt>
                <c:pt idx="192">
                  <c:v>2200</c:v>
                </c:pt>
                <c:pt idx="193">
                  <c:v>2201</c:v>
                </c:pt>
                <c:pt idx="194">
                  <c:v>2202</c:v>
                </c:pt>
                <c:pt idx="195">
                  <c:v>2203</c:v>
                </c:pt>
                <c:pt idx="196">
                  <c:v>2204</c:v>
                </c:pt>
                <c:pt idx="197">
                  <c:v>2205</c:v>
                </c:pt>
                <c:pt idx="198">
                  <c:v>2206</c:v>
                </c:pt>
                <c:pt idx="199">
                  <c:v>2207</c:v>
                </c:pt>
                <c:pt idx="200">
                  <c:v>2208</c:v>
                </c:pt>
                <c:pt idx="201">
                  <c:v>2209</c:v>
                </c:pt>
                <c:pt idx="202">
                  <c:v>2210</c:v>
                </c:pt>
                <c:pt idx="203">
                  <c:v>2211</c:v>
                </c:pt>
                <c:pt idx="204">
                  <c:v>2212</c:v>
                </c:pt>
                <c:pt idx="205">
                  <c:v>2213</c:v>
                </c:pt>
                <c:pt idx="206">
                  <c:v>2214</c:v>
                </c:pt>
                <c:pt idx="207">
                  <c:v>2215</c:v>
                </c:pt>
                <c:pt idx="208">
                  <c:v>2216</c:v>
                </c:pt>
                <c:pt idx="209">
                  <c:v>2217</c:v>
                </c:pt>
                <c:pt idx="210">
                  <c:v>2218</c:v>
                </c:pt>
                <c:pt idx="211">
                  <c:v>2219</c:v>
                </c:pt>
                <c:pt idx="212">
                  <c:v>2220</c:v>
                </c:pt>
                <c:pt idx="213">
                  <c:v>2221</c:v>
                </c:pt>
                <c:pt idx="214">
                  <c:v>2222</c:v>
                </c:pt>
                <c:pt idx="215">
                  <c:v>2223</c:v>
                </c:pt>
                <c:pt idx="216">
                  <c:v>2224</c:v>
                </c:pt>
                <c:pt idx="217">
                  <c:v>2225</c:v>
                </c:pt>
                <c:pt idx="218">
                  <c:v>2226</c:v>
                </c:pt>
                <c:pt idx="219">
                  <c:v>2227</c:v>
                </c:pt>
                <c:pt idx="220">
                  <c:v>2228</c:v>
                </c:pt>
                <c:pt idx="221">
                  <c:v>2229</c:v>
                </c:pt>
                <c:pt idx="222">
                  <c:v>2230</c:v>
                </c:pt>
                <c:pt idx="223">
                  <c:v>2231</c:v>
                </c:pt>
                <c:pt idx="224">
                  <c:v>2232</c:v>
                </c:pt>
                <c:pt idx="225">
                  <c:v>2233</c:v>
                </c:pt>
                <c:pt idx="226">
                  <c:v>2234</c:v>
                </c:pt>
                <c:pt idx="227">
                  <c:v>2235</c:v>
                </c:pt>
                <c:pt idx="228">
                  <c:v>2236</c:v>
                </c:pt>
                <c:pt idx="229">
                  <c:v>2237</c:v>
                </c:pt>
                <c:pt idx="230">
                  <c:v>2238</c:v>
                </c:pt>
                <c:pt idx="231">
                  <c:v>2239</c:v>
                </c:pt>
                <c:pt idx="232">
                  <c:v>2240</c:v>
                </c:pt>
                <c:pt idx="233">
                  <c:v>2241</c:v>
                </c:pt>
                <c:pt idx="234">
                  <c:v>2242</c:v>
                </c:pt>
                <c:pt idx="235">
                  <c:v>2243</c:v>
                </c:pt>
                <c:pt idx="236">
                  <c:v>2244</c:v>
                </c:pt>
                <c:pt idx="237">
                  <c:v>2245</c:v>
                </c:pt>
                <c:pt idx="238">
                  <c:v>2246</c:v>
                </c:pt>
                <c:pt idx="239">
                  <c:v>2247</c:v>
                </c:pt>
                <c:pt idx="240">
                  <c:v>2248</c:v>
                </c:pt>
                <c:pt idx="241">
                  <c:v>2249</c:v>
                </c:pt>
                <c:pt idx="242">
                  <c:v>2250</c:v>
                </c:pt>
                <c:pt idx="243">
                  <c:v>2251</c:v>
                </c:pt>
                <c:pt idx="244">
                  <c:v>2252</c:v>
                </c:pt>
                <c:pt idx="245">
                  <c:v>2253</c:v>
                </c:pt>
                <c:pt idx="246">
                  <c:v>2254</c:v>
                </c:pt>
                <c:pt idx="247">
                  <c:v>2255</c:v>
                </c:pt>
                <c:pt idx="248">
                  <c:v>2256</c:v>
                </c:pt>
                <c:pt idx="249">
                  <c:v>2257</c:v>
                </c:pt>
                <c:pt idx="250">
                  <c:v>2258</c:v>
                </c:pt>
                <c:pt idx="251">
                  <c:v>2259</c:v>
                </c:pt>
                <c:pt idx="252">
                  <c:v>2260</c:v>
                </c:pt>
                <c:pt idx="253">
                  <c:v>2261</c:v>
                </c:pt>
                <c:pt idx="254">
                  <c:v>2262</c:v>
                </c:pt>
                <c:pt idx="255">
                  <c:v>2263</c:v>
                </c:pt>
                <c:pt idx="256">
                  <c:v>2264</c:v>
                </c:pt>
                <c:pt idx="257">
                  <c:v>2265</c:v>
                </c:pt>
                <c:pt idx="258">
                  <c:v>2266</c:v>
                </c:pt>
                <c:pt idx="259">
                  <c:v>2267</c:v>
                </c:pt>
                <c:pt idx="260">
                  <c:v>2268</c:v>
                </c:pt>
                <c:pt idx="261">
                  <c:v>2269</c:v>
                </c:pt>
                <c:pt idx="262">
                  <c:v>2270</c:v>
                </c:pt>
                <c:pt idx="263">
                  <c:v>2271</c:v>
                </c:pt>
                <c:pt idx="264">
                  <c:v>2272</c:v>
                </c:pt>
                <c:pt idx="265">
                  <c:v>2273</c:v>
                </c:pt>
                <c:pt idx="266">
                  <c:v>2274</c:v>
                </c:pt>
                <c:pt idx="267">
                  <c:v>2275</c:v>
                </c:pt>
                <c:pt idx="268">
                  <c:v>2276</c:v>
                </c:pt>
                <c:pt idx="269">
                  <c:v>2277</c:v>
                </c:pt>
                <c:pt idx="270">
                  <c:v>2278</c:v>
                </c:pt>
                <c:pt idx="271">
                  <c:v>2279</c:v>
                </c:pt>
                <c:pt idx="272">
                  <c:v>2280</c:v>
                </c:pt>
                <c:pt idx="273">
                  <c:v>2281</c:v>
                </c:pt>
                <c:pt idx="274">
                  <c:v>2282</c:v>
                </c:pt>
                <c:pt idx="275">
                  <c:v>2283</c:v>
                </c:pt>
                <c:pt idx="276">
                  <c:v>2284</c:v>
                </c:pt>
                <c:pt idx="277">
                  <c:v>2285</c:v>
                </c:pt>
                <c:pt idx="278">
                  <c:v>2286</c:v>
                </c:pt>
                <c:pt idx="279">
                  <c:v>2287</c:v>
                </c:pt>
                <c:pt idx="280">
                  <c:v>2288</c:v>
                </c:pt>
                <c:pt idx="281">
                  <c:v>2289</c:v>
                </c:pt>
                <c:pt idx="282">
                  <c:v>2290</c:v>
                </c:pt>
                <c:pt idx="283">
                  <c:v>2291</c:v>
                </c:pt>
                <c:pt idx="284">
                  <c:v>2292</c:v>
                </c:pt>
                <c:pt idx="285">
                  <c:v>2293</c:v>
                </c:pt>
                <c:pt idx="286">
                  <c:v>2294</c:v>
                </c:pt>
                <c:pt idx="287">
                  <c:v>2295</c:v>
                </c:pt>
                <c:pt idx="288">
                  <c:v>2296</c:v>
                </c:pt>
                <c:pt idx="289">
                  <c:v>2297</c:v>
                </c:pt>
                <c:pt idx="290">
                  <c:v>2298</c:v>
                </c:pt>
                <c:pt idx="291">
                  <c:v>2299</c:v>
                </c:pt>
                <c:pt idx="292">
                  <c:v>2300</c:v>
                </c:pt>
                <c:pt idx="293">
                  <c:v>2301</c:v>
                </c:pt>
                <c:pt idx="294">
                  <c:v>2302</c:v>
                </c:pt>
                <c:pt idx="295">
                  <c:v>2303</c:v>
                </c:pt>
                <c:pt idx="296">
                  <c:v>2304</c:v>
                </c:pt>
                <c:pt idx="297">
                  <c:v>2305</c:v>
                </c:pt>
                <c:pt idx="298">
                  <c:v>2306</c:v>
                </c:pt>
                <c:pt idx="299">
                  <c:v>2307</c:v>
                </c:pt>
                <c:pt idx="300">
                  <c:v>2308</c:v>
                </c:pt>
                <c:pt idx="301">
                  <c:v>2309</c:v>
                </c:pt>
                <c:pt idx="302">
                  <c:v>2310</c:v>
                </c:pt>
                <c:pt idx="303">
                  <c:v>2311</c:v>
                </c:pt>
                <c:pt idx="304">
                  <c:v>2312</c:v>
                </c:pt>
                <c:pt idx="305">
                  <c:v>2313</c:v>
                </c:pt>
                <c:pt idx="306">
                  <c:v>2314</c:v>
                </c:pt>
                <c:pt idx="307">
                  <c:v>2315</c:v>
                </c:pt>
                <c:pt idx="308">
                  <c:v>2316</c:v>
                </c:pt>
                <c:pt idx="309">
                  <c:v>2317</c:v>
                </c:pt>
                <c:pt idx="310">
                  <c:v>2318</c:v>
                </c:pt>
                <c:pt idx="311">
                  <c:v>2319</c:v>
                </c:pt>
                <c:pt idx="312">
                  <c:v>2320</c:v>
                </c:pt>
                <c:pt idx="313">
                  <c:v>2321</c:v>
                </c:pt>
                <c:pt idx="314">
                  <c:v>2322</c:v>
                </c:pt>
                <c:pt idx="315">
                  <c:v>2323</c:v>
                </c:pt>
                <c:pt idx="316">
                  <c:v>2324</c:v>
                </c:pt>
                <c:pt idx="317">
                  <c:v>2325</c:v>
                </c:pt>
                <c:pt idx="318">
                  <c:v>2326</c:v>
                </c:pt>
                <c:pt idx="319">
                  <c:v>2327</c:v>
                </c:pt>
                <c:pt idx="320">
                  <c:v>2328</c:v>
                </c:pt>
                <c:pt idx="321">
                  <c:v>2329</c:v>
                </c:pt>
                <c:pt idx="322">
                  <c:v>2330</c:v>
                </c:pt>
                <c:pt idx="323">
                  <c:v>2331</c:v>
                </c:pt>
                <c:pt idx="324">
                  <c:v>2332</c:v>
                </c:pt>
                <c:pt idx="325">
                  <c:v>2333</c:v>
                </c:pt>
                <c:pt idx="326">
                  <c:v>2334</c:v>
                </c:pt>
                <c:pt idx="327">
                  <c:v>2335</c:v>
                </c:pt>
                <c:pt idx="328">
                  <c:v>2336</c:v>
                </c:pt>
                <c:pt idx="329">
                  <c:v>2337</c:v>
                </c:pt>
                <c:pt idx="330">
                  <c:v>2338</c:v>
                </c:pt>
                <c:pt idx="331">
                  <c:v>2339</c:v>
                </c:pt>
                <c:pt idx="332">
                  <c:v>2340</c:v>
                </c:pt>
                <c:pt idx="333">
                  <c:v>2341</c:v>
                </c:pt>
                <c:pt idx="334">
                  <c:v>2342</c:v>
                </c:pt>
                <c:pt idx="335">
                  <c:v>2343</c:v>
                </c:pt>
                <c:pt idx="336">
                  <c:v>2344</c:v>
                </c:pt>
                <c:pt idx="337">
                  <c:v>2345</c:v>
                </c:pt>
                <c:pt idx="338">
                  <c:v>2346</c:v>
                </c:pt>
                <c:pt idx="339">
                  <c:v>2347</c:v>
                </c:pt>
                <c:pt idx="340">
                  <c:v>2348</c:v>
                </c:pt>
                <c:pt idx="341">
                  <c:v>2349</c:v>
                </c:pt>
                <c:pt idx="342">
                  <c:v>2350</c:v>
                </c:pt>
                <c:pt idx="343">
                  <c:v>2351</c:v>
                </c:pt>
                <c:pt idx="344">
                  <c:v>2352</c:v>
                </c:pt>
                <c:pt idx="345">
                  <c:v>2353</c:v>
                </c:pt>
                <c:pt idx="346">
                  <c:v>2354</c:v>
                </c:pt>
                <c:pt idx="347">
                  <c:v>2355</c:v>
                </c:pt>
                <c:pt idx="348">
                  <c:v>2356</c:v>
                </c:pt>
                <c:pt idx="349">
                  <c:v>2357</c:v>
                </c:pt>
                <c:pt idx="350">
                  <c:v>2358</c:v>
                </c:pt>
                <c:pt idx="351">
                  <c:v>2359</c:v>
                </c:pt>
                <c:pt idx="352">
                  <c:v>2360</c:v>
                </c:pt>
                <c:pt idx="353">
                  <c:v>2361</c:v>
                </c:pt>
                <c:pt idx="354">
                  <c:v>2362</c:v>
                </c:pt>
                <c:pt idx="355">
                  <c:v>2363</c:v>
                </c:pt>
                <c:pt idx="356">
                  <c:v>2364</c:v>
                </c:pt>
                <c:pt idx="357">
                  <c:v>2365</c:v>
                </c:pt>
                <c:pt idx="358">
                  <c:v>2366</c:v>
                </c:pt>
                <c:pt idx="359">
                  <c:v>2367</c:v>
                </c:pt>
                <c:pt idx="360">
                  <c:v>2368</c:v>
                </c:pt>
                <c:pt idx="361">
                  <c:v>2369</c:v>
                </c:pt>
                <c:pt idx="362">
                  <c:v>2370</c:v>
                </c:pt>
                <c:pt idx="363">
                  <c:v>2371</c:v>
                </c:pt>
                <c:pt idx="364">
                  <c:v>2372</c:v>
                </c:pt>
                <c:pt idx="365">
                  <c:v>2373</c:v>
                </c:pt>
                <c:pt idx="366">
                  <c:v>2374</c:v>
                </c:pt>
                <c:pt idx="367">
                  <c:v>2375</c:v>
                </c:pt>
                <c:pt idx="368">
                  <c:v>2376</c:v>
                </c:pt>
                <c:pt idx="369">
                  <c:v>2377</c:v>
                </c:pt>
                <c:pt idx="370">
                  <c:v>2378</c:v>
                </c:pt>
                <c:pt idx="371">
                  <c:v>2379</c:v>
                </c:pt>
                <c:pt idx="372">
                  <c:v>2380</c:v>
                </c:pt>
                <c:pt idx="373">
                  <c:v>2381</c:v>
                </c:pt>
                <c:pt idx="374">
                  <c:v>2382</c:v>
                </c:pt>
                <c:pt idx="375">
                  <c:v>2383</c:v>
                </c:pt>
                <c:pt idx="376">
                  <c:v>2384</c:v>
                </c:pt>
                <c:pt idx="377">
                  <c:v>2385</c:v>
                </c:pt>
                <c:pt idx="378">
                  <c:v>2386</c:v>
                </c:pt>
                <c:pt idx="379">
                  <c:v>2387</c:v>
                </c:pt>
                <c:pt idx="380">
                  <c:v>2388</c:v>
                </c:pt>
                <c:pt idx="381">
                  <c:v>2389</c:v>
                </c:pt>
                <c:pt idx="382">
                  <c:v>2390</c:v>
                </c:pt>
                <c:pt idx="383">
                  <c:v>2391</c:v>
                </c:pt>
                <c:pt idx="384">
                  <c:v>2392</c:v>
                </c:pt>
                <c:pt idx="385">
                  <c:v>2393</c:v>
                </c:pt>
                <c:pt idx="386">
                  <c:v>2394</c:v>
                </c:pt>
                <c:pt idx="387">
                  <c:v>2395</c:v>
                </c:pt>
                <c:pt idx="388">
                  <c:v>2396</c:v>
                </c:pt>
                <c:pt idx="389">
                  <c:v>2397</c:v>
                </c:pt>
                <c:pt idx="390">
                  <c:v>2398</c:v>
                </c:pt>
                <c:pt idx="391">
                  <c:v>2399</c:v>
                </c:pt>
                <c:pt idx="392">
                  <c:v>2400</c:v>
                </c:pt>
                <c:pt idx="393">
                  <c:v>2401</c:v>
                </c:pt>
                <c:pt idx="394">
                  <c:v>2402</c:v>
                </c:pt>
                <c:pt idx="395">
                  <c:v>2403</c:v>
                </c:pt>
                <c:pt idx="396">
                  <c:v>2404</c:v>
                </c:pt>
                <c:pt idx="397">
                  <c:v>2405</c:v>
                </c:pt>
                <c:pt idx="398">
                  <c:v>2406</c:v>
                </c:pt>
                <c:pt idx="399">
                  <c:v>2407</c:v>
                </c:pt>
                <c:pt idx="400">
                  <c:v>2408</c:v>
                </c:pt>
                <c:pt idx="401">
                  <c:v>2409</c:v>
                </c:pt>
                <c:pt idx="402">
                  <c:v>2410</c:v>
                </c:pt>
                <c:pt idx="403">
                  <c:v>2411</c:v>
                </c:pt>
                <c:pt idx="404">
                  <c:v>2412</c:v>
                </c:pt>
                <c:pt idx="405">
                  <c:v>2413</c:v>
                </c:pt>
                <c:pt idx="406">
                  <c:v>2414</c:v>
                </c:pt>
                <c:pt idx="407">
                  <c:v>2415</c:v>
                </c:pt>
                <c:pt idx="408">
                  <c:v>2416</c:v>
                </c:pt>
                <c:pt idx="409">
                  <c:v>2417</c:v>
                </c:pt>
                <c:pt idx="410">
                  <c:v>2418</c:v>
                </c:pt>
                <c:pt idx="411">
                  <c:v>2419</c:v>
                </c:pt>
                <c:pt idx="412">
                  <c:v>2420</c:v>
                </c:pt>
                <c:pt idx="413">
                  <c:v>2421</c:v>
                </c:pt>
                <c:pt idx="414">
                  <c:v>2422</c:v>
                </c:pt>
                <c:pt idx="415">
                  <c:v>2423</c:v>
                </c:pt>
                <c:pt idx="416">
                  <c:v>2424</c:v>
                </c:pt>
                <c:pt idx="417">
                  <c:v>2425</c:v>
                </c:pt>
                <c:pt idx="418">
                  <c:v>2426</c:v>
                </c:pt>
                <c:pt idx="419">
                  <c:v>2427</c:v>
                </c:pt>
                <c:pt idx="420">
                  <c:v>2428</c:v>
                </c:pt>
                <c:pt idx="421">
                  <c:v>2429</c:v>
                </c:pt>
                <c:pt idx="422">
                  <c:v>2430</c:v>
                </c:pt>
                <c:pt idx="423">
                  <c:v>2431</c:v>
                </c:pt>
                <c:pt idx="424">
                  <c:v>2432</c:v>
                </c:pt>
                <c:pt idx="425">
                  <c:v>2433</c:v>
                </c:pt>
                <c:pt idx="426">
                  <c:v>2434</c:v>
                </c:pt>
                <c:pt idx="427">
                  <c:v>2435</c:v>
                </c:pt>
                <c:pt idx="428">
                  <c:v>2436</c:v>
                </c:pt>
                <c:pt idx="429">
                  <c:v>2437</c:v>
                </c:pt>
                <c:pt idx="430">
                  <c:v>2438</c:v>
                </c:pt>
                <c:pt idx="431">
                  <c:v>2439</c:v>
                </c:pt>
                <c:pt idx="432">
                  <c:v>2440</c:v>
                </c:pt>
                <c:pt idx="433">
                  <c:v>2441</c:v>
                </c:pt>
                <c:pt idx="434">
                  <c:v>2442</c:v>
                </c:pt>
                <c:pt idx="435">
                  <c:v>2443</c:v>
                </c:pt>
                <c:pt idx="436">
                  <c:v>2444</c:v>
                </c:pt>
                <c:pt idx="437">
                  <c:v>2445</c:v>
                </c:pt>
                <c:pt idx="438">
                  <c:v>2446</c:v>
                </c:pt>
                <c:pt idx="439">
                  <c:v>2447</c:v>
                </c:pt>
                <c:pt idx="440">
                  <c:v>2448</c:v>
                </c:pt>
                <c:pt idx="441">
                  <c:v>2449</c:v>
                </c:pt>
                <c:pt idx="442">
                  <c:v>2450</c:v>
                </c:pt>
                <c:pt idx="443">
                  <c:v>2451</c:v>
                </c:pt>
                <c:pt idx="444">
                  <c:v>2452</c:v>
                </c:pt>
                <c:pt idx="445">
                  <c:v>2453</c:v>
                </c:pt>
                <c:pt idx="446">
                  <c:v>2454</c:v>
                </c:pt>
                <c:pt idx="447">
                  <c:v>2455</c:v>
                </c:pt>
                <c:pt idx="448">
                  <c:v>2456</c:v>
                </c:pt>
                <c:pt idx="449">
                  <c:v>2457</c:v>
                </c:pt>
                <c:pt idx="450">
                  <c:v>2458</c:v>
                </c:pt>
                <c:pt idx="451">
                  <c:v>2459</c:v>
                </c:pt>
                <c:pt idx="452">
                  <c:v>2460</c:v>
                </c:pt>
                <c:pt idx="453">
                  <c:v>2461</c:v>
                </c:pt>
                <c:pt idx="454">
                  <c:v>2462</c:v>
                </c:pt>
                <c:pt idx="455">
                  <c:v>2463</c:v>
                </c:pt>
                <c:pt idx="456">
                  <c:v>2464</c:v>
                </c:pt>
                <c:pt idx="457">
                  <c:v>2465</c:v>
                </c:pt>
                <c:pt idx="458">
                  <c:v>2466</c:v>
                </c:pt>
                <c:pt idx="459">
                  <c:v>2467</c:v>
                </c:pt>
                <c:pt idx="460">
                  <c:v>2468</c:v>
                </c:pt>
                <c:pt idx="461">
                  <c:v>2469</c:v>
                </c:pt>
                <c:pt idx="462">
                  <c:v>2470</c:v>
                </c:pt>
                <c:pt idx="463">
                  <c:v>2471</c:v>
                </c:pt>
                <c:pt idx="464">
                  <c:v>2472</c:v>
                </c:pt>
                <c:pt idx="465">
                  <c:v>2473</c:v>
                </c:pt>
                <c:pt idx="466">
                  <c:v>2474</c:v>
                </c:pt>
                <c:pt idx="467">
                  <c:v>2475</c:v>
                </c:pt>
                <c:pt idx="468">
                  <c:v>2476</c:v>
                </c:pt>
                <c:pt idx="469">
                  <c:v>2477</c:v>
                </c:pt>
                <c:pt idx="470">
                  <c:v>2478</c:v>
                </c:pt>
                <c:pt idx="471">
                  <c:v>2479</c:v>
                </c:pt>
                <c:pt idx="472">
                  <c:v>2480</c:v>
                </c:pt>
                <c:pt idx="473">
                  <c:v>2481</c:v>
                </c:pt>
                <c:pt idx="474">
                  <c:v>2482</c:v>
                </c:pt>
                <c:pt idx="475">
                  <c:v>2483</c:v>
                </c:pt>
                <c:pt idx="476">
                  <c:v>2484</c:v>
                </c:pt>
                <c:pt idx="477">
                  <c:v>2485</c:v>
                </c:pt>
                <c:pt idx="478">
                  <c:v>2486</c:v>
                </c:pt>
                <c:pt idx="479">
                  <c:v>2487</c:v>
                </c:pt>
                <c:pt idx="480">
                  <c:v>2488</c:v>
                </c:pt>
                <c:pt idx="481">
                  <c:v>2489</c:v>
                </c:pt>
                <c:pt idx="482">
                  <c:v>2490</c:v>
                </c:pt>
                <c:pt idx="483">
                  <c:v>2491</c:v>
                </c:pt>
                <c:pt idx="484">
                  <c:v>2492</c:v>
                </c:pt>
                <c:pt idx="485">
                  <c:v>2493</c:v>
                </c:pt>
                <c:pt idx="486">
                  <c:v>2494</c:v>
                </c:pt>
                <c:pt idx="487">
                  <c:v>2495</c:v>
                </c:pt>
              </c:numCache>
            </c:numRef>
          </c:xVal>
          <c:yVal>
            <c:numRef>
              <c:f>'Emissions pulses &amp; scenarios'!$C$17:$RV$17</c:f>
              <c:numCache>
                <c:formatCode>General</c:formatCode>
                <c:ptCount val="488"/>
                <c:pt idx="0">
                  <c:v>0</c:v>
                </c:pt>
                <c:pt idx="1">
                  <c:v>1.0709281034150475E-2</c:v>
                </c:pt>
                <c:pt idx="2">
                  <c:v>2.055801980858396E-2</c:v>
                </c:pt>
                <c:pt idx="3">
                  <c:v>2.9738128262942087E-2</c:v>
                </c:pt>
                <c:pt idx="4">
                  <c:v>3.8372663741071733E-2</c:v>
                </c:pt>
                <c:pt idx="5">
                  <c:v>4.6543530447952675E-2</c:v>
                </c:pt>
                <c:pt idx="6">
                  <c:v>5.4307135381973293E-2</c:v>
                </c:pt>
                <c:pt idx="7">
                  <c:v>6.1703928003000508E-2</c:v>
                </c:pt>
                <c:pt idx="8">
                  <c:v>6.8764366883696137E-2</c:v>
                </c:pt>
                <c:pt idx="9">
                  <c:v>7.5512509003584416E-2</c:v>
                </c:pt>
                <c:pt idx="10">
                  <c:v>8.1968208237204632E-2</c:v>
                </c:pt>
                <c:pt idx="11">
                  <c:v>8.8148448283328351E-2</c:v>
                </c:pt>
                <c:pt idx="12">
                  <c:v>9.4068215376223119E-2</c:v>
                </c:pt>
                <c:pt idx="13">
                  <c:v>9.9741034787546701E-2</c:v>
                </c:pt>
                <c:pt idx="14">
                  <c:v>0.10517931435844052</c:v>
                </c:pt>
                <c:pt idx="15">
                  <c:v>0.11039452798658678</c:v>
                </c:pt>
                <c:pt idx="16">
                  <c:v>0.1153973975974445</c:v>
                </c:pt>
                <c:pt idx="17">
                  <c:v>0.12019798994798192</c:v>
                </c:pt>
                <c:pt idx="18">
                  <c:v>0.12480577432489448</c:v>
                </c:pt>
                <c:pt idx="19">
                  <c:v>0.12922969222075675</c:v>
                </c:pt>
                <c:pt idx="20">
                  <c:v>0.1334782073019829</c:v>
                </c:pt>
                <c:pt idx="21">
                  <c:v>0.13755931906579377</c:v>
                </c:pt>
                <c:pt idx="22">
                  <c:v>0.14148061482972651</c:v>
                </c:pt>
                <c:pt idx="23">
                  <c:v>0.14524928526167513</c:v>
                </c:pt>
                <c:pt idx="24">
                  <c:v>0.1488721508518609</c:v>
                </c:pt>
                <c:pt idx="25">
                  <c:v>0.15235568906270536</c:v>
                </c:pt>
                <c:pt idx="26">
                  <c:v>0.15570604292256096</c:v>
                </c:pt>
                <c:pt idx="27">
                  <c:v>0.15892905460307771</c:v>
                </c:pt>
                <c:pt idx="28">
                  <c:v>0.16203026729685965</c:v>
                </c:pt>
                <c:pt idx="29">
                  <c:v>0.16501495430975788</c:v>
                </c:pt>
                <c:pt idx="30">
                  <c:v>0.16788812281216781</c:v>
                </c:pt>
                <c:pt idx="31">
                  <c:v>0.17065453777375694</c:v>
                </c:pt>
                <c:pt idx="32">
                  <c:v>0.1733187274519512</c:v>
                </c:pt>
                <c:pt idx="33">
                  <c:v>0.17588500235917115</c:v>
                </c:pt>
                <c:pt idx="34">
                  <c:v>0.17835746133940034</c:v>
                </c:pt>
                <c:pt idx="35">
                  <c:v>0.18074001006140561</c:v>
                </c:pt>
                <c:pt idx="36">
                  <c:v>0.18303636170216131</c:v>
                </c:pt>
                <c:pt idx="37">
                  <c:v>0.18525005499411962</c:v>
                </c:pt>
                <c:pt idx="38">
                  <c:v>0.18738445918362889</c:v>
                </c:pt>
                <c:pt idx="39">
                  <c:v>0.18944278338183351</c:v>
                </c:pt>
                <c:pt idx="40">
                  <c:v>0.19142808762448604</c:v>
                </c:pt>
                <c:pt idx="41">
                  <c:v>0.19334328523080369</c:v>
                </c:pt>
                <c:pt idx="42">
                  <c:v>0.19519115689227196</c:v>
                </c:pt>
                <c:pt idx="43">
                  <c:v>0.19697435083636505</c:v>
                </c:pt>
                <c:pt idx="44">
                  <c:v>0.19869539462240549</c:v>
                </c:pt>
                <c:pt idx="45">
                  <c:v>0.20035670245331261</c:v>
                </c:pt>
                <c:pt idx="46">
                  <c:v>0.20196057353243102</c:v>
                </c:pt>
                <c:pt idx="47">
                  <c:v>0.20350920401608819</c:v>
                </c:pt>
                <c:pt idx="48">
                  <c:v>0.20500469318835024</c:v>
                </c:pt>
                <c:pt idx="49">
                  <c:v>0.20644904112113216</c:v>
                </c:pt>
                <c:pt idx="50">
                  <c:v>0.20784415996928551</c:v>
                </c:pt>
                <c:pt idx="51">
                  <c:v>0.2091918789664442</c:v>
                </c:pt>
                <c:pt idx="52">
                  <c:v>0.21049394184275894</c:v>
                </c:pt>
                <c:pt idx="53">
                  <c:v>0.21175201723303316</c:v>
                </c:pt>
                <c:pt idx="54">
                  <c:v>0.21296770264755027</c:v>
                </c:pt>
                <c:pt idx="55">
                  <c:v>0.21414252077429952</c:v>
                </c:pt>
                <c:pt idx="56">
                  <c:v>0.21527793010658813</c:v>
                </c:pt>
                <c:pt idx="57">
                  <c:v>0.21637532807905635</c:v>
                </c:pt>
                <c:pt idx="58">
                  <c:v>0.2174360531962638</c:v>
                </c:pt>
                <c:pt idx="59">
                  <c:v>0.21846138120821257</c:v>
                </c:pt>
                <c:pt idx="60">
                  <c:v>0.2194525355670589</c:v>
                </c:pt>
                <c:pt idx="61">
                  <c:v>0.22041068972565458</c:v>
                </c:pt>
                <c:pt idx="62">
                  <c:v>0.22133696790116053</c:v>
                </c:pt>
                <c:pt idx="63">
                  <c:v>0.22223244293062128</c:v>
                </c:pt>
                <c:pt idx="64">
                  <c:v>0.22309814473254908</c:v>
                </c:pt>
                <c:pt idx="65">
                  <c:v>0.22393506214158809</c:v>
                </c:pt>
                <c:pt idx="66">
                  <c:v>0.22474414261755138</c:v>
                </c:pt>
                <c:pt idx="67">
                  <c:v>0.22552629170011107</c:v>
                </c:pt>
                <c:pt idx="68">
                  <c:v>0.22628237957062214</c:v>
                </c:pt>
                <c:pt idx="69">
                  <c:v>0.22701324252412891</c:v>
                </c:pt>
                <c:pt idx="70">
                  <c:v>0.22771968150622701</c:v>
                </c:pt>
                <c:pt idx="71">
                  <c:v>0.22840246280102305</c:v>
                </c:pt>
                <c:pt idx="72">
                  <c:v>0.22906232352059441</c:v>
                </c:pt>
                <c:pt idx="73">
                  <c:v>0.22969997277646081</c:v>
                </c:pt>
                <c:pt idx="74">
                  <c:v>0.2303160928329786</c:v>
                </c:pt>
                <c:pt idx="75">
                  <c:v>0.23091133712345613</c:v>
                </c:pt>
                <c:pt idx="76">
                  <c:v>0.23148633057410972</c:v>
                </c:pt>
                <c:pt idx="77">
                  <c:v>0.23204167507936901</c:v>
                </c:pt>
                <c:pt idx="78">
                  <c:v>0.23257795037660856</c:v>
                </c:pt>
                <c:pt idx="79">
                  <c:v>0.23309571491827041</c:v>
                </c:pt>
                <c:pt idx="80">
                  <c:v>0.23359550387024708</c:v>
                </c:pt>
                <c:pt idx="81">
                  <c:v>0.23407782924190901</c:v>
                </c:pt>
                <c:pt idx="82">
                  <c:v>0.2345431847655437</c:v>
                </c:pt>
                <c:pt idx="83">
                  <c:v>0.23499204655412154</c:v>
                </c:pt>
                <c:pt idx="84">
                  <c:v>0.23542487376479926</c:v>
                </c:pt>
                <c:pt idx="85">
                  <c:v>0.23584210675220518</c:v>
                </c:pt>
                <c:pt idx="86">
                  <c:v>0.2362441670935258</c:v>
                </c:pt>
                <c:pt idx="87">
                  <c:v>0.23663146177971406</c:v>
                </c:pt>
                <c:pt idx="88">
                  <c:v>0.23700438371480326</c:v>
                </c:pt>
                <c:pt idx="89">
                  <c:v>0.23736331222472051</c:v>
                </c:pt>
                <c:pt idx="90">
                  <c:v>0.23770861138176569</c:v>
                </c:pt>
                <c:pt idx="91">
                  <c:v>0.23804062996400877</c:v>
                </c:pt>
                <c:pt idx="92">
                  <c:v>0.23835970505092252</c:v>
                </c:pt>
                <c:pt idx="93">
                  <c:v>0.23866616240423166</c:v>
                </c:pt>
                <c:pt idx="94">
                  <c:v>0.23896031686013774</c:v>
                </c:pt>
                <c:pt idx="95">
                  <c:v>0.23924247059740056</c:v>
                </c:pt>
                <c:pt idx="96">
                  <c:v>0.23951291300098498</c:v>
                </c:pt>
                <c:pt idx="97">
                  <c:v>0.23977192407160741</c:v>
                </c:pt>
                <c:pt idx="98">
                  <c:v>0.24001977470880931</c:v>
                </c:pt>
                <c:pt idx="99">
                  <c:v>0.24025672700914713</c:v>
                </c:pt>
                <c:pt idx="100">
                  <c:v>0.24048303258919468</c:v>
                </c:pt>
                <c:pt idx="101">
                  <c:v>0.24069893239835816</c:v>
                </c:pt>
                <c:pt idx="102">
                  <c:v>0.24090465983897014</c:v>
                </c:pt>
                <c:pt idx="103">
                  <c:v>0.24110044097654715</c:v>
                </c:pt>
                <c:pt idx="104">
                  <c:v>0.24128649476686048</c:v>
                </c:pt>
                <c:pt idx="105">
                  <c:v>0.24146303159703519</c:v>
                </c:pt>
                <c:pt idx="106">
                  <c:v>0.24163025310253694</c:v>
                </c:pt>
                <c:pt idx="107">
                  <c:v>0.2417883548138966</c:v>
                </c:pt>
                <c:pt idx="108">
                  <c:v>0.24193752631709309</c:v>
                </c:pt>
                <c:pt idx="109">
                  <c:v>0.24207795142961341</c:v>
                </c:pt>
                <c:pt idx="110">
                  <c:v>0.24220980695182792</c:v>
                </c:pt>
                <c:pt idx="111">
                  <c:v>0.24233326249845</c:v>
                </c:pt>
                <c:pt idx="112">
                  <c:v>0.24244848272426278</c:v>
                </c:pt>
                <c:pt idx="113">
                  <c:v>0.24255562744791259</c:v>
                </c:pt>
                <c:pt idx="114">
                  <c:v>0.24265485178973556</c:v>
                </c:pt>
                <c:pt idx="115">
                  <c:v>0.24274630484346149</c:v>
                </c:pt>
                <c:pt idx="116">
                  <c:v>0.24283012945949833</c:v>
                </c:pt>
                <c:pt idx="117">
                  <c:v>0.24290646449231401</c:v>
                </c:pt>
                <c:pt idx="118">
                  <c:v>0.24297544488673939</c:v>
                </c:pt>
                <c:pt idx="119">
                  <c:v>0.24303720178011856</c:v>
                </c:pt>
                <c:pt idx="120">
                  <c:v>0.24309186121479209</c:v>
                </c:pt>
                <c:pt idx="121">
                  <c:v>0.2431395439073416</c:v>
                </c:pt>
                <c:pt idx="122">
                  <c:v>0.24318036735808723</c:v>
                </c:pt>
                <c:pt idx="123">
                  <c:v>0.24321444591047703</c:v>
                </c:pt>
                <c:pt idx="124">
                  <c:v>0.24324189082659542</c:v>
                </c:pt>
                <c:pt idx="125">
                  <c:v>0.24326280922752597</c:v>
                </c:pt>
                <c:pt idx="126">
                  <c:v>0.24327730389988922</c:v>
                </c:pt>
                <c:pt idx="127">
                  <c:v>0.24328547501830267</c:v>
                </c:pt>
                <c:pt idx="128">
                  <c:v>0.24328742019081995</c:v>
                </c:pt>
                <c:pt idx="129">
                  <c:v>0.24328323451803291</c:v>
                </c:pt>
                <c:pt idx="130">
                  <c:v>0.2432730097473117</c:v>
                </c:pt>
                <c:pt idx="131">
                  <c:v>0.24325683411838472</c:v>
                </c:pt>
                <c:pt idx="132">
                  <c:v>0.24323479373731915</c:v>
                </c:pt>
                <c:pt idx="133">
                  <c:v>0.24320697261303703</c:v>
                </c:pt>
                <c:pt idx="134">
                  <c:v>0.24317345270488433</c:v>
                </c:pt>
                <c:pt idx="135">
                  <c:v>0.24313431294177645</c:v>
                </c:pt>
                <c:pt idx="136">
                  <c:v>0.24308962902435649</c:v>
                </c:pt>
                <c:pt idx="137">
                  <c:v>0.24303947495993761</c:v>
                </c:pt>
                <c:pt idx="138">
                  <c:v>0.24298392308083816</c:v>
                </c:pt>
                <c:pt idx="139">
                  <c:v>0.24292304407562693</c:v>
                </c:pt>
                <c:pt idx="140">
                  <c:v>0.24285690601661525</c:v>
                </c:pt>
                <c:pt idx="141">
                  <c:v>0.24278557415387114</c:v>
                </c:pt>
                <c:pt idx="142">
                  <c:v>0.24270911240362469</c:v>
                </c:pt>
                <c:pt idx="143">
                  <c:v>0.24262758335486145</c:v>
                </c:pt>
                <c:pt idx="144">
                  <c:v>0.24254104828907419</c:v>
                </c:pt>
                <c:pt idx="145">
                  <c:v>0.2424495664401638</c:v>
                </c:pt>
                <c:pt idx="146">
                  <c:v>0.24235319483755768</c:v>
                </c:pt>
                <c:pt idx="147">
                  <c:v>0.24225198943621784</c:v>
                </c:pt>
                <c:pt idx="148">
                  <c:v>0.24214600512227458</c:v>
                </c:pt>
                <c:pt idx="149">
                  <c:v>0.24203529572896487</c:v>
                </c:pt>
                <c:pt idx="150">
                  <c:v>0.24191991351315023</c:v>
                </c:pt>
                <c:pt idx="151">
                  <c:v>0.24179990904672577</c:v>
                </c:pt>
                <c:pt idx="152">
                  <c:v>0.24167533202269365</c:v>
                </c:pt>
                <c:pt idx="153">
                  <c:v>0.24154623126225294</c:v>
                </c:pt>
                <c:pt idx="154">
                  <c:v>0.24141265472925788</c:v>
                </c:pt>
                <c:pt idx="155">
                  <c:v>0.24127464880803684</c:v>
                </c:pt>
                <c:pt idx="156">
                  <c:v>0.24113225814278749</c:v>
                </c:pt>
                <c:pt idx="157">
                  <c:v>0.24098552671834428</c:v>
                </c:pt>
                <c:pt idx="158">
                  <c:v>0.24083449785490396</c:v>
                </c:pt>
                <c:pt idx="159">
                  <c:v>0.24067921421259042</c:v>
                </c:pt>
                <c:pt idx="160">
                  <c:v>0.24051971704404629</c:v>
                </c:pt>
                <c:pt idx="161">
                  <c:v>0.24035604602252603</c:v>
                </c:pt>
                <c:pt idx="162">
                  <c:v>0.24018824034027597</c:v>
                </c:pt>
                <c:pt idx="163">
                  <c:v>0.24001633869648531</c:v>
                </c:pt>
                <c:pt idx="164">
                  <c:v>0.2398403792956656</c:v>
                </c:pt>
                <c:pt idx="165">
                  <c:v>0.23966039934447592</c:v>
                </c:pt>
                <c:pt idx="166">
                  <c:v>0.23947643493571746</c:v>
                </c:pt>
                <c:pt idx="167">
                  <c:v>0.23928852178437054</c:v>
                </c:pt>
                <c:pt idx="168">
                  <c:v>0.23909669522003441</c:v>
                </c:pt>
                <c:pt idx="169">
                  <c:v>0.23890099018668742</c:v>
                </c:pt>
                <c:pt idx="170">
                  <c:v>0.23870144095845669</c:v>
                </c:pt>
                <c:pt idx="171">
                  <c:v>0.23849808107583481</c:v>
                </c:pt>
                <c:pt idx="172">
                  <c:v>0.23829094376607118</c:v>
                </c:pt>
                <c:pt idx="173">
                  <c:v>0.23808006194139564</c:v>
                </c:pt>
                <c:pt idx="174">
                  <c:v>0.23786546820149512</c:v>
                </c:pt>
                <c:pt idx="175">
                  <c:v>0.23764719406443469</c:v>
                </c:pt>
                <c:pt idx="176">
                  <c:v>0.23742527038823624</c:v>
                </c:pt>
                <c:pt idx="177">
                  <c:v>0.23719972782739784</c:v>
                </c:pt>
                <c:pt idx="178">
                  <c:v>0.23697059682296118</c:v>
                </c:pt>
                <c:pt idx="179">
                  <c:v>0.23673790759890023</c:v>
                </c:pt>
                <c:pt idx="180">
                  <c:v>0.23650168906433722</c:v>
                </c:pt>
                <c:pt idx="181">
                  <c:v>0.23626196983174808</c:v>
                </c:pt>
                <c:pt idx="182">
                  <c:v>0.23601877839384677</c:v>
                </c:pt>
                <c:pt idx="183">
                  <c:v>0.2357721431112525</c:v>
                </c:pt>
                <c:pt idx="184">
                  <c:v>0.23552209214812914</c:v>
                </c:pt>
                <c:pt idx="185">
                  <c:v>0.23526865282418941</c:v>
                </c:pt>
                <c:pt idx="186">
                  <c:v>0.23501185238479838</c:v>
                </c:pt>
                <c:pt idx="187">
                  <c:v>0.23475171798806205</c:v>
                </c:pt>
                <c:pt idx="188">
                  <c:v>0.23448827669783112</c:v>
                </c:pt>
                <c:pt idx="189">
                  <c:v>0.23422155538624612</c:v>
                </c:pt>
                <c:pt idx="190">
                  <c:v>0.23395158060701915</c:v>
                </c:pt>
                <c:pt idx="191">
                  <c:v>0.23367837884173337</c:v>
                </c:pt>
                <c:pt idx="192">
                  <c:v>0.23340197626530523</c:v>
                </c:pt>
                <c:pt idx="193">
                  <c:v>0.23312239873419927</c:v>
                </c:pt>
                <c:pt idx="194">
                  <c:v>0.23283967206434886</c:v>
                </c:pt>
                <c:pt idx="195">
                  <c:v>0.23255382172583827</c:v>
                </c:pt>
                <c:pt idx="196">
                  <c:v>0.2322648729999397</c:v>
                </c:pt>
                <c:pt idx="197">
                  <c:v>0.23197285114849553</c:v>
                </c:pt>
                <c:pt idx="198">
                  <c:v>0.23167778107256831</c:v>
                </c:pt>
                <c:pt idx="199">
                  <c:v>0.23137968759928462</c:v>
                </c:pt>
                <c:pt idx="200">
                  <c:v>0.23107859555066312</c:v>
                </c:pt>
                <c:pt idx="201">
                  <c:v>0.23078193407805037</c:v>
                </c:pt>
                <c:pt idx="202">
                  <c:v>0.23048910443830062</c:v>
                </c:pt>
                <c:pt idx="203">
                  <c:v>0.23019964618349187</c:v>
                </c:pt>
                <c:pt idx="204">
                  <c:v>0.22991318822852813</c:v>
                </c:pt>
                <c:pt idx="205">
                  <c:v>0.2296294188430279</c:v>
                </c:pt>
                <c:pt idx="206">
                  <c:v>0.22934806716108413</c:v>
                </c:pt>
                <c:pt idx="207">
                  <c:v>0.22906889170089562</c:v>
                </c:pt>
                <c:pt idx="208">
                  <c:v>0.22879167315347404</c:v>
                </c:pt>
                <c:pt idx="209">
                  <c:v>0.22851620977508524</c:v>
                </c:pt>
                <c:pt idx="210">
                  <c:v>0.2282423143718022</c:v>
                </c:pt>
                <c:pt idx="211">
                  <c:v>0.22796981226164847</c:v>
                </c:pt>
                <c:pt idx="212">
                  <c:v>0.22769853984088284</c:v>
                </c:pt>
                <c:pt idx="213">
                  <c:v>0.22742834352732189</c:v>
                </c:pt>
                <c:pt idx="214">
                  <c:v>0.22715907894239429</c:v>
                </c:pt>
                <c:pt idx="215">
                  <c:v>0.22689061024753476</c:v>
                </c:pt>
                <c:pt idx="216">
                  <c:v>0.226622809583231</c:v>
                </c:pt>
                <c:pt idx="217">
                  <c:v>0.22635555657890505</c:v>
                </c:pt>
                <c:pt idx="218">
                  <c:v>0.22608873791388095</c:v>
                </c:pt>
                <c:pt idx="219">
                  <c:v>0.22582224691702679</c:v>
                </c:pt>
                <c:pt idx="220">
                  <c:v>0.22555598319713877</c:v>
                </c:pt>
                <c:pt idx="221">
                  <c:v>0.22528985229885956</c:v>
                </c:pt>
                <c:pt idx="222">
                  <c:v>0.22502376538060442</c:v>
                </c:pt>
                <c:pt idx="223">
                  <c:v>0.22475763891200273</c:v>
                </c:pt>
                <c:pt idx="224">
                  <c:v>0.22449139438900279</c:v>
                </c:pt>
                <c:pt idx="225">
                  <c:v>0.22422495806520981</c:v>
                </c:pt>
                <c:pt idx="226">
                  <c:v>0.22395826069827462</c:v>
                </c:pt>
                <c:pt idx="227">
                  <c:v>0.22369123731034124</c:v>
                </c:pt>
                <c:pt idx="228">
                  <c:v>0.2234238269616764</c:v>
                </c:pt>
                <c:pt idx="229">
                  <c:v>0.22315597253669361</c:v>
                </c:pt>
                <c:pt idx="230">
                  <c:v>0.22288762054165279</c:v>
                </c:pt>
                <c:pt idx="231">
                  <c:v>0.22261872091336699</c:v>
                </c:pt>
                <c:pt idx="232">
                  <c:v>0.22234922683830005</c:v>
                </c:pt>
                <c:pt idx="233">
                  <c:v>0.22207909458147057</c:v>
                </c:pt>
                <c:pt idx="234">
                  <c:v>0.22180828332461822</c:v>
                </c:pt>
                <c:pt idx="235">
                  <c:v>0.22153675501311243</c:v>
                </c:pt>
                <c:pt idx="236">
                  <c:v>0.22126447421112694</c:v>
                </c:pt>
                <c:pt idx="237">
                  <c:v>0.22099140796461114</c:v>
                </c:pt>
                <c:pt idx="238">
                  <c:v>0.22071752567163649</c:v>
                </c:pt>
                <c:pt idx="239">
                  <c:v>0.22044279895970531</c:v>
                </c:pt>
                <c:pt idx="240">
                  <c:v>0.2201672015696321</c:v>
                </c:pt>
                <c:pt idx="241">
                  <c:v>0.21989070924564214</c:v>
                </c:pt>
                <c:pt idx="242">
                  <c:v>0.2196132996313378</c:v>
                </c:pt>
                <c:pt idx="243">
                  <c:v>0.21933495217120802</c:v>
                </c:pt>
                <c:pt idx="244">
                  <c:v>0.21905564801737754</c:v>
                </c:pt>
                <c:pt idx="245">
                  <c:v>0.21877536994130375</c:v>
                </c:pt>
                <c:pt idx="246">
                  <c:v>0.21849410225014942</c:v>
                </c:pt>
                <c:pt idx="247">
                  <c:v>0.21821183070757488</c:v>
                </c:pt>
                <c:pt idx="248">
                  <c:v>0.21792854245869986</c:v>
                </c:pt>
                <c:pt idx="249">
                  <c:v>0.21764422595901545</c:v>
                </c:pt>
                <c:pt idx="250">
                  <c:v>0.21735887090701889</c:v>
                </c:pt>
                <c:pt idx="251">
                  <c:v>0.21707246818037396</c:v>
                </c:pt>
                <c:pt idx="252">
                  <c:v>0.21678500977540205</c:v>
                </c:pt>
                <c:pt idx="253">
                  <c:v>0.21649648874971428</c:v>
                </c:pt>
                <c:pt idx="254">
                  <c:v>0.21620689916782609</c:v>
                </c:pt>
                <c:pt idx="255">
                  <c:v>0.2159162360495821</c:v>
                </c:pt>
                <c:pt idx="256">
                  <c:v>0.21562449532123651</c:v>
                </c:pt>
                <c:pt idx="257">
                  <c:v>0.21533167376905382</c:v>
                </c:pt>
                <c:pt idx="258">
                  <c:v>0.21503776899528404</c:v>
                </c:pt>
                <c:pt idx="259">
                  <c:v>0.21474277937638764</c:v>
                </c:pt>
                <c:pt idx="260">
                  <c:v>0.21444670402338772</c:v>
                </c:pt>
                <c:pt idx="261">
                  <c:v>0.2141495427442357</c:v>
                </c:pt>
                <c:pt idx="262">
                  <c:v>0.21385129600807939</c:v>
                </c:pt>
                <c:pt idx="263">
                  <c:v>0.2135519649113351</c:v>
                </c:pt>
                <c:pt idx="264">
                  <c:v>0.21325155114546268</c:v>
                </c:pt>
                <c:pt idx="265">
                  <c:v>0.21295005696635405</c:v>
                </c:pt>
                <c:pt idx="266">
                  <c:v>0.21264748516525245</c:v>
                </c:pt>
                <c:pt idx="267">
                  <c:v>0.21234383904111453</c:v>
                </c:pt>
                <c:pt idx="268">
                  <c:v>0.21203912237434475</c:v>
                </c:pt>
                <c:pt idx="269">
                  <c:v>0.21173333940182415</c:v>
                </c:pt>
                <c:pt idx="270">
                  <c:v>0.21142649479316944</c:v>
                </c:pt>
                <c:pt idx="271">
                  <c:v>0.21111859362815588</c:v>
                </c:pt>
                <c:pt idx="272">
                  <c:v>0.21080964137524205</c:v>
                </c:pt>
                <c:pt idx="273">
                  <c:v>0.21049964387113906</c:v>
                </c:pt>
                <c:pt idx="274">
                  <c:v>0.21018860730137146</c:v>
                </c:pt>
                <c:pt idx="275">
                  <c:v>0.20987653818177687</c:v>
                </c:pt>
                <c:pt idx="276">
                  <c:v>0.2095634433408935</c:v>
                </c:pt>
                <c:pt idx="277">
                  <c:v>0.20924932990319522</c:v>
                </c:pt>
                <c:pt idx="278">
                  <c:v>0.2089342052731249</c:v>
                </c:pt>
                <c:pt idx="279">
                  <c:v>0.20861807711988467</c:v>
                </c:pt>
                <c:pt idx="280">
                  <c:v>0.20830095336295473</c:v>
                </c:pt>
                <c:pt idx="281">
                  <c:v>0.20798284215828611</c:v>
                </c:pt>
                <c:pt idx="282">
                  <c:v>0.20766375188514941</c:v>
                </c:pt>
                <c:pt idx="283">
                  <c:v>0.20734369113359641</c:v>
                </c:pt>
                <c:pt idx="284">
                  <c:v>0.20702266869250652</c:v>
                </c:pt>
                <c:pt idx="285">
                  <c:v>0.20670069353819276</c:v>
                </c:pt>
                <c:pt idx="286">
                  <c:v>0.20637777482352737</c:v>
                </c:pt>
                <c:pt idx="287">
                  <c:v>0.20605392186757854</c:v>
                </c:pt>
                <c:pt idx="288">
                  <c:v>0.20572914414571564</c:v>
                </c:pt>
                <c:pt idx="289">
                  <c:v>0.20540345128016835</c:v>
                </c:pt>
                <c:pt idx="290">
                  <c:v>0.20507685303102452</c:v>
                </c:pt>
                <c:pt idx="291">
                  <c:v>0.20474935928762283</c:v>
                </c:pt>
                <c:pt idx="292">
                  <c:v>0.20442098006034826</c:v>
                </c:pt>
                <c:pt idx="293">
                  <c:v>0.20409172547278853</c:v>
                </c:pt>
                <c:pt idx="294">
                  <c:v>0.20376160575424862</c:v>
                </c:pt>
                <c:pt idx="295">
                  <c:v>0.20343063123259553</c:v>
                </c:pt>
                <c:pt idx="296">
                  <c:v>0.20309881232742555</c:v>
                </c:pt>
                <c:pt idx="297">
                  <c:v>0.20276615954353483</c:v>
                </c:pt>
                <c:pt idx="298">
                  <c:v>0.20243268346467724</c:v>
                </c:pt>
                <c:pt idx="299">
                  <c:v>0.20209839474759983</c:v>
                </c:pt>
                <c:pt idx="300">
                  <c:v>0.20176330411633847</c:v>
                </c:pt>
                <c:pt idx="301">
                  <c:v>0.20142742235676536</c:v>
                </c:pt>
                <c:pt idx="302">
                  <c:v>0.20109076031137274</c:v>
                </c:pt>
                <c:pt idx="303">
                  <c:v>0.20075332887428621</c:v>
                </c:pt>
                <c:pt idx="304">
                  <c:v>0.2004151389864921</c:v>
                </c:pt>
                <c:pt idx="305">
                  <c:v>0.20007620163127271</c:v>
                </c:pt>
                <c:pt idx="306">
                  <c:v>0.19973652782983775</c:v>
                </c:pt>
                <c:pt idx="307">
                  <c:v>0.19939612863714462</c:v>
                </c:pt>
                <c:pt idx="308">
                  <c:v>0.1990550151378967</c:v>
                </c:pt>
                <c:pt idx="309">
                  <c:v>0.19871319844271174</c:v>
                </c:pt>
                <c:pt idx="310">
                  <c:v>0.19837068968445815</c:v>
                </c:pt>
                <c:pt idx="311">
                  <c:v>0.19802750001474134</c:v>
                </c:pt>
                <c:pt idx="312">
                  <c:v>0.19768364060054333</c:v>
                </c:pt>
                <c:pt idx="313">
                  <c:v>0.19733912262100262</c:v>
                </c:pt>
                <c:pt idx="314">
                  <c:v>0.19699395726433</c:v>
                </c:pt>
                <c:pt idx="315">
                  <c:v>0.19664815572485406</c:v>
                </c:pt>
                <c:pt idx="316">
                  <c:v>0.19630172920019273</c:v>
                </c:pt>
                <c:pt idx="317">
                  <c:v>0.19595468888854128</c:v>
                </c:pt>
                <c:pt idx="318">
                  <c:v>0.1956070459860757</c:v>
                </c:pt>
                <c:pt idx="319">
                  <c:v>0.19525881168446091</c:v>
                </c:pt>
                <c:pt idx="320">
                  <c:v>0.19490999716846824</c:v>
                </c:pt>
                <c:pt idx="321">
                  <c:v>0.19456061361368837</c:v>
                </c:pt>
                <c:pt idx="322">
                  <c:v>0.19421067218434152</c:v>
                </c:pt>
                <c:pt idx="323">
                  <c:v>0.19386018403117555</c:v>
                </c:pt>
                <c:pt idx="324">
                  <c:v>0.19350916028945475</c:v>
                </c:pt>
                <c:pt idx="325">
                  <c:v>0.19315761207703064</c:v>
                </c:pt>
                <c:pt idx="326">
                  <c:v>0.19280555049249148</c:v>
                </c:pt>
                <c:pt idx="327">
                  <c:v>0.19245298661339039</c:v>
                </c:pt>
                <c:pt idx="328">
                  <c:v>0.19209993149454663</c:v>
                </c:pt>
                <c:pt idx="329">
                  <c:v>0.19174639616641453</c:v>
                </c:pt>
                <c:pt idx="330">
                  <c:v>0.19139239163352295</c:v>
                </c:pt>
                <c:pt idx="331">
                  <c:v>0.19103792887297866</c:v>
                </c:pt>
                <c:pt idx="332">
                  <c:v>0.19068301883303063</c:v>
                </c:pt>
                <c:pt idx="333">
                  <c:v>0.19032767243169424</c:v>
                </c:pt>
                <c:pt idx="334">
                  <c:v>0.18997190055543234</c:v>
                </c:pt>
                <c:pt idx="335">
                  <c:v>0.18961571405789224</c:v>
                </c:pt>
                <c:pt idx="336">
                  <c:v>0.18925912375869247</c:v>
                </c:pt>
                <c:pt idx="337">
                  <c:v>0.18890214044226372</c:v>
                </c:pt>
                <c:pt idx="338">
                  <c:v>0.18854477485673549</c:v>
                </c:pt>
                <c:pt idx="339">
                  <c:v>0.18818703771286982</c:v>
                </c:pt>
                <c:pt idx="340">
                  <c:v>0.1878289396830386</c:v>
                </c:pt>
                <c:pt idx="341">
                  <c:v>0.18747049140024652</c:v>
                </c:pt>
                <c:pt idx="342">
                  <c:v>0.18711170345719141</c:v>
                </c:pt>
                <c:pt idx="343">
                  <c:v>0.18675258640536985</c:v>
                </c:pt>
                <c:pt idx="344">
                  <c:v>0.18639315075421381</c:v>
                </c:pt>
                <c:pt idx="345">
                  <c:v>0.18603340697026827</c:v>
                </c:pt>
                <c:pt idx="346">
                  <c:v>0.18567336547640512</c:v>
                </c:pt>
                <c:pt idx="347">
                  <c:v>0.1853130366510638</c:v>
                </c:pt>
                <c:pt idx="348">
                  <c:v>0.18495243082753543</c:v>
                </c:pt>
                <c:pt idx="349">
                  <c:v>0.18459155829326912</c:v>
                </c:pt>
                <c:pt idx="350">
                  <c:v>0.18423042928921163</c:v>
                </c:pt>
                <c:pt idx="351">
                  <c:v>0.1838690540091763</c:v>
                </c:pt>
                <c:pt idx="352">
                  <c:v>0.18350744259924001</c:v>
                </c:pt>
                <c:pt idx="353">
                  <c:v>0.18314560515716671</c:v>
                </c:pt>
                <c:pt idx="354">
                  <c:v>0.1827835517318559</c:v>
                </c:pt>
                <c:pt idx="355">
                  <c:v>0.18242129232281634</c:v>
                </c:pt>
                <c:pt idx="356">
                  <c:v>0.18205883687966695</c:v>
                </c:pt>
                <c:pt idx="357">
                  <c:v>0.18169619530165493</c:v>
                </c:pt>
                <c:pt idx="358">
                  <c:v>0.1813333774372019</c:v>
                </c:pt>
                <c:pt idx="359">
                  <c:v>0.18097039308346607</c:v>
                </c:pt>
                <c:pt idx="360">
                  <c:v>0.1806072519859323</c:v>
                </c:pt>
                <c:pt idx="361">
                  <c:v>0.18024396383801466</c:v>
                </c:pt>
                <c:pt idx="362">
                  <c:v>0.17988053828068251</c:v>
                </c:pt>
                <c:pt idx="363">
                  <c:v>0.17951698490210477</c:v>
                </c:pt>
                <c:pt idx="364">
                  <c:v>0.17915331323731065</c:v>
                </c:pt>
                <c:pt idx="365">
                  <c:v>0.17878953276786902</c:v>
                </c:pt>
                <c:pt idx="366">
                  <c:v>0.17842565292158508</c:v>
                </c:pt>
                <c:pt idx="367">
                  <c:v>0.17806168307221037</c:v>
                </c:pt>
                <c:pt idx="368">
                  <c:v>0.17769763253917192</c:v>
                </c:pt>
                <c:pt idx="369">
                  <c:v>0.17733351058731284</c:v>
                </c:pt>
                <c:pt idx="370">
                  <c:v>0.17696932642665297</c:v>
                </c:pt>
                <c:pt idx="371">
                  <c:v>0.17660508921215401</c:v>
                </c:pt>
                <c:pt idx="372">
                  <c:v>0.17624080804350983</c:v>
                </c:pt>
                <c:pt idx="373">
                  <c:v>0.17587649196494093</c:v>
                </c:pt>
                <c:pt idx="374">
                  <c:v>0.17551214996500608</c:v>
                </c:pt>
                <c:pt idx="375">
                  <c:v>0.17514779097642474</c:v>
                </c:pt>
                <c:pt idx="376">
                  <c:v>0.17478342387591095</c:v>
                </c:pt>
                <c:pt idx="377">
                  <c:v>0.17441905748402098</c:v>
                </c:pt>
                <c:pt idx="378">
                  <c:v>0.17405470056500905</c:v>
                </c:pt>
                <c:pt idx="379">
                  <c:v>0.17369036182669539</c:v>
                </c:pt>
                <c:pt idx="380">
                  <c:v>0.17332604992034417</c:v>
                </c:pt>
                <c:pt idx="381">
                  <c:v>0.1729617734405533</c:v>
                </c:pt>
                <c:pt idx="382">
                  <c:v>0.17259754092515145</c:v>
                </c:pt>
                <c:pt idx="383">
                  <c:v>0.17223336085510477</c:v>
                </c:pt>
                <c:pt idx="384">
                  <c:v>0.17186924165443607</c:v>
                </c:pt>
                <c:pt idx="385">
                  <c:v>0.17150519169014755</c:v>
                </c:pt>
                <c:pt idx="386">
                  <c:v>0.17114121927215642</c:v>
                </c:pt>
                <c:pt idx="387">
                  <c:v>0.17077733265323669</c:v>
                </c:pt>
                <c:pt idx="388">
                  <c:v>0.1704135400289708</c:v>
                </c:pt>
                <c:pt idx="389">
                  <c:v>0.17004984953770697</c:v>
                </c:pt>
                <c:pt idx="390">
                  <c:v>0.1696862692605241</c:v>
                </c:pt>
                <c:pt idx="391">
                  <c:v>0.16932280722120829</c:v>
                </c:pt>
                <c:pt idx="392">
                  <c:v>0.16895947138623102</c:v>
                </c:pt>
                <c:pt idx="393">
                  <c:v>0.16859626966473584</c:v>
                </c:pt>
                <c:pt idx="394">
                  <c:v>0.1682332099085353</c:v>
                </c:pt>
                <c:pt idx="395">
                  <c:v>0.16787029991210822</c:v>
                </c:pt>
                <c:pt idx="396">
                  <c:v>0.16750754741260998</c:v>
                </c:pt>
                <c:pt idx="397">
                  <c:v>0.16714496008988267</c:v>
                </c:pt>
                <c:pt idx="398">
                  <c:v>0.16678254556647643</c:v>
                </c:pt>
                <c:pt idx="399">
                  <c:v>0.16642031140767344</c:v>
                </c:pt>
                <c:pt idx="400">
                  <c:v>0.16605826512151989</c:v>
                </c:pt>
                <c:pt idx="401">
                  <c:v>0.16569641415886061</c:v>
                </c:pt>
                <c:pt idx="402">
                  <c:v>0.16533476591338081</c:v>
                </c:pt>
                <c:pt idx="403">
                  <c:v>0.16497332772165363</c:v>
                </c:pt>
                <c:pt idx="404">
                  <c:v>0.16461210686319161</c:v>
                </c:pt>
                <c:pt idx="405">
                  <c:v>0.16425111056050312</c:v>
                </c:pt>
                <c:pt idx="406">
                  <c:v>0.1638903459791532</c:v>
                </c:pt>
                <c:pt idx="407">
                  <c:v>0.16352982022783236</c:v>
                </c:pt>
                <c:pt idx="408">
                  <c:v>0.16316954035842368</c:v>
                </c:pt>
                <c:pt idx="409">
                  <c:v>0.16280951336608052</c:v>
                </c:pt>
                <c:pt idx="410">
                  <c:v>0.16244974618930463</c:v>
                </c:pt>
                <c:pt idx="411">
                  <c:v>0.16209024571003194</c:v>
                </c:pt>
                <c:pt idx="412">
                  <c:v>0.16173101875371554</c:v>
                </c:pt>
                <c:pt idx="413">
                  <c:v>0.1613720720894225</c:v>
                </c:pt>
                <c:pt idx="414">
                  <c:v>0.16101341242992673</c:v>
                </c:pt>
                <c:pt idx="415">
                  <c:v>0.16065504643180883</c:v>
                </c:pt>
                <c:pt idx="416">
                  <c:v>0.1602969806955592</c:v>
                </c:pt>
                <c:pt idx="417">
                  <c:v>0.15993922176568365</c:v>
                </c:pt>
                <c:pt idx="418">
                  <c:v>0.15958177613081537</c:v>
                </c:pt>
                <c:pt idx="419">
                  <c:v>0.15922465022382726</c:v>
                </c:pt>
                <c:pt idx="420">
                  <c:v>0.15886785042194829</c:v>
                </c:pt>
                <c:pt idx="421">
                  <c:v>0.15851138304688472</c:v>
                </c:pt>
                <c:pt idx="422">
                  <c:v>0.15815525436494227</c:v>
                </c:pt>
                <c:pt idx="423">
                  <c:v>0.1577994705871526</c:v>
                </c:pt>
                <c:pt idx="424">
                  <c:v>0.15744403786940353</c:v>
                </c:pt>
                <c:pt idx="425">
                  <c:v>0.15708896231257041</c:v>
                </c:pt>
                <c:pt idx="426">
                  <c:v>0.15673424996265206</c:v>
                </c:pt>
                <c:pt idx="427">
                  <c:v>0.15637990681090752</c:v>
                </c:pt>
                <c:pt idx="428">
                  <c:v>0.15602593879399729</c:v>
                </c:pt>
                <c:pt idx="429">
                  <c:v>0.1556723517941272</c:v>
                </c:pt>
                <c:pt idx="430">
                  <c:v>0.15531915163919363</c:v>
                </c:pt>
                <c:pt idx="431">
                  <c:v>0.15496634410293231</c:v>
                </c:pt>
                <c:pt idx="432">
                  <c:v>0.15461393490506925</c:v>
                </c:pt>
                <c:pt idx="433">
                  <c:v>0.15426192971147357</c:v>
                </c:pt>
                <c:pt idx="434">
                  <c:v>0.1539103341343151</c:v>
                </c:pt>
                <c:pt idx="435">
                  <c:v>0.15355915373221896</c:v>
                </c:pt>
                <c:pt idx="436">
                  <c:v>0.15320839401043029</c:v>
                </c:pt>
                <c:pt idx="437">
                  <c:v>0.15285806042097327</c:v>
                </c:pt>
                <c:pt idx="438">
                  <c:v>0.15250815836281761</c:v>
                </c:pt>
                <c:pt idx="439">
                  <c:v>0.15215869318204511</c:v>
                </c:pt>
                <c:pt idx="440">
                  <c:v>0.15180967017201619</c:v>
                </c:pt>
                <c:pt idx="441">
                  <c:v>0.15146109457354529</c:v>
                </c:pt>
                <c:pt idx="442">
                  <c:v>0.15111297157507053</c:v>
                </c:pt>
                <c:pt idx="443">
                  <c:v>0.15076530631282736</c:v>
                </c:pt>
                <c:pt idx="444">
                  <c:v>0.15041810387102839</c:v>
                </c:pt>
                <c:pt idx="445">
                  <c:v>0.15007136928204057</c:v>
                </c:pt>
                <c:pt idx="446">
                  <c:v>0.14972510752656376</c:v>
                </c:pt>
                <c:pt idx="447">
                  <c:v>0.149379323533815</c:v>
                </c:pt>
                <c:pt idx="448">
                  <c:v>0.14903402218171058</c:v>
                </c:pt>
                <c:pt idx="449">
                  <c:v>0.14868920829705212</c:v>
                </c:pt>
                <c:pt idx="450">
                  <c:v>0.1483448866557131</c:v>
                </c:pt>
                <c:pt idx="451">
                  <c:v>0.14800106198282759</c:v>
                </c:pt>
                <c:pt idx="452">
                  <c:v>0.14765773895297984</c:v>
                </c:pt>
                <c:pt idx="453">
                  <c:v>0.1473149221903971</c:v>
                </c:pt>
                <c:pt idx="454">
                  <c:v>0.14697261626914093</c:v>
                </c:pt>
                <c:pt idx="455">
                  <c:v>0.14663082571330222</c:v>
                </c:pt>
                <c:pt idx="456">
                  <c:v>0.14628955499719787</c:v>
                </c:pt>
                <c:pt idx="457">
                  <c:v>0.14594880854556713</c:v>
                </c:pt>
                <c:pt idx="458">
                  <c:v>0.14560859073377053</c:v>
                </c:pt>
                <c:pt idx="459">
                  <c:v>0.14526890588798924</c:v>
                </c:pt>
                <c:pt idx="460">
                  <c:v>0.14492975828542676</c:v>
                </c:pt>
                <c:pt idx="461">
                  <c:v>0.14459115215451046</c:v>
                </c:pt>
                <c:pt idx="462">
                  <c:v>0.14425309167509637</c:v>
                </c:pt>
                <c:pt idx="463">
                  <c:v>0.14391558097867208</c:v>
                </c:pt>
                <c:pt idx="464">
                  <c:v>0.14357862414856459</c:v>
                </c:pt>
                <c:pt idx="465">
                  <c:v>0.14324222522014507</c:v>
                </c:pt>
                <c:pt idx="466">
                  <c:v>0.14290638818103885</c:v>
                </c:pt>
                <c:pt idx="467">
                  <c:v>0.14257111697133329</c:v>
                </c:pt>
                <c:pt idx="468">
                  <c:v>0.14223641548378829</c:v>
                </c:pt>
                <c:pt idx="469">
                  <c:v>0.14190228756404721</c:v>
                </c:pt>
                <c:pt idx="470">
                  <c:v>0.14156873701084915</c:v>
                </c:pt>
                <c:pt idx="471">
                  <c:v>0.14123576757624123</c:v>
                </c:pt>
                <c:pt idx="472">
                  <c:v>0.14090338296579308</c:v>
                </c:pt>
                <c:pt idx="473">
                  <c:v>0.14057158683881132</c:v>
                </c:pt>
                <c:pt idx="474">
                  <c:v>0.14024038280855544</c:v>
                </c:pt>
                <c:pt idx="475">
                  <c:v>0.13990977444245312</c:v>
                </c:pt>
                <c:pt idx="476">
                  <c:v>0.13957976526231919</c:v>
                </c:pt>
                <c:pt idx="477">
                  <c:v>0.13925035874457237</c:v>
                </c:pt>
                <c:pt idx="478">
                  <c:v>0.13892155832045461</c:v>
                </c:pt>
                <c:pt idx="479">
                  <c:v>0.13859336737625005</c:v>
                </c:pt>
                <c:pt idx="480">
                  <c:v>0.13826578925350574</c:v>
                </c:pt>
                <c:pt idx="481">
                  <c:v>0.13793882724925099</c:v>
                </c:pt>
                <c:pt idx="482">
                  <c:v>0.13761248461622166</c:v>
                </c:pt>
                <c:pt idx="483">
                  <c:v>0.13728676456307953</c:v>
                </c:pt>
                <c:pt idx="484">
                  <c:v>0.13696167025463613</c:v>
                </c:pt>
                <c:pt idx="485">
                  <c:v>0.13663720481207653</c:v>
                </c:pt>
                <c:pt idx="486">
                  <c:v>0.13631337131318233</c:v>
                </c:pt>
                <c:pt idx="487">
                  <c:v>0.13599017279255632</c:v>
                </c:pt>
              </c:numCache>
            </c:numRef>
          </c:yVal>
          <c:smooth val="0"/>
        </c:ser>
        <c:dLbls>
          <c:showLegendKey val="0"/>
          <c:showVal val="0"/>
          <c:showCatName val="0"/>
          <c:showSerName val="0"/>
          <c:showPercent val="0"/>
          <c:showBubbleSize val="0"/>
        </c:dLbls>
        <c:axId val="334632440"/>
        <c:axId val="334637536"/>
      </c:scatterChart>
      <c:valAx>
        <c:axId val="334632440"/>
        <c:scaling>
          <c:orientation val="minMax"/>
          <c:max val="220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637536"/>
        <c:crosses val="autoZero"/>
        <c:crossBetween val="midCat"/>
      </c:valAx>
      <c:valAx>
        <c:axId val="334637536"/>
        <c:scaling>
          <c:orientation val="minMax"/>
          <c:max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Difference in temperature (degrees C)</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632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1GtC in 2020 on RCP8.5</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Beta=0</c:v>
          </c:tx>
          <c:spPr>
            <a:ln w="19050" cap="rnd">
              <a:solidFill>
                <a:schemeClr val="accent1"/>
              </a:solidFill>
              <a:round/>
            </a:ln>
            <a:effectLst/>
          </c:spPr>
          <c:marker>
            <c:symbol val="none"/>
          </c:marker>
          <c:xVal>
            <c:numRef>
              <c:f>'Emissions pulses &amp; scenarios'!$E$1:$RV$1</c:f>
              <c:numCache>
                <c:formatCode>General</c:formatCode>
                <c:ptCount val="48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pt idx="61">
                  <c:v>2071</c:v>
                </c:pt>
                <c:pt idx="62">
                  <c:v>2072</c:v>
                </c:pt>
                <c:pt idx="63">
                  <c:v>2073</c:v>
                </c:pt>
                <c:pt idx="64">
                  <c:v>2074</c:v>
                </c:pt>
                <c:pt idx="65">
                  <c:v>2075</c:v>
                </c:pt>
                <c:pt idx="66">
                  <c:v>2076</c:v>
                </c:pt>
                <c:pt idx="67">
                  <c:v>2077</c:v>
                </c:pt>
                <c:pt idx="68">
                  <c:v>2078</c:v>
                </c:pt>
                <c:pt idx="69">
                  <c:v>2079</c:v>
                </c:pt>
                <c:pt idx="70">
                  <c:v>2080</c:v>
                </c:pt>
                <c:pt idx="71">
                  <c:v>2081</c:v>
                </c:pt>
                <c:pt idx="72">
                  <c:v>2082</c:v>
                </c:pt>
                <c:pt idx="73">
                  <c:v>2083</c:v>
                </c:pt>
                <c:pt idx="74">
                  <c:v>2084</c:v>
                </c:pt>
                <c:pt idx="75">
                  <c:v>2085</c:v>
                </c:pt>
                <c:pt idx="76">
                  <c:v>2086</c:v>
                </c:pt>
                <c:pt idx="77">
                  <c:v>2087</c:v>
                </c:pt>
                <c:pt idx="78">
                  <c:v>2088</c:v>
                </c:pt>
                <c:pt idx="79">
                  <c:v>2089</c:v>
                </c:pt>
                <c:pt idx="80">
                  <c:v>2090</c:v>
                </c:pt>
                <c:pt idx="81">
                  <c:v>2091</c:v>
                </c:pt>
                <c:pt idx="82">
                  <c:v>2092</c:v>
                </c:pt>
                <c:pt idx="83">
                  <c:v>2093</c:v>
                </c:pt>
                <c:pt idx="84">
                  <c:v>2094</c:v>
                </c:pt>
                <c:pt idx="85">
                  <c:v>2095</c:v>
                </c:pt>
                <c:pt idx="86">
                  <c:v>2096</c:v>
                </c:pt>
                <c:pt idx="87">
                  <c:v>2097</c:v>
                </c:pt>
                <c:pt idx="88">
                  <c:v>2098</c:v>
                </c:pt>
                <c:pt idx="89">
                  <c:v>2099</c:v>
                </c:pt>
                <c:pt idx="90">
                  <c:v>2100</c:v>
                </c:pt>
                <c:pt idx="91">
                  <c:v>2101</c:v>
                </c:pt>
                <c:pt idx="92">
                  <c:v>2102</c:v>
                </c:pt>
                <c:pt idx="93">
                  <c:v>2103</c:v>
                </c:pt>
                <c:pt idx="94">
                  <c:v>2104</c:v>
                </c:pt>
                <c:pt idx="95">
                  <c:v>2105</c:v>
                </c:pt>
                <c:pt idx="96">
                  <c:v>2106</c:v>
                </c:pt>
                <c:pt idx="97">
                  <c:v>2107</c:v>
                </c:pt>
                <c:pt idx="98">
                  <c:v>2108</c:v>
                </c:pt>
                <c:pt idx="99">
                  <c:v>2109</c:v>
                </c:pt>
                <c:pt idx="100">
                  <c:v>2110</c:v>
                </c:pt>
                <c:pt idx="101">
                  <c:v>2111</c:v>
                </c:pt>
                <c:pt idx="102">
                  <c:v>2112</c:v>
                </c:pt>
                <c:pt idx="103">
                  <c:v>2113</c:v>
                </c:pt>
                <c:pt idx="104">
                  <c:v>2114</c:v>
                </c:pt>
                <c:pt idx="105">
                  <c:v>2115</c:v>
                </c:pt>
                <c:pt idx="106">
                  <c:v>2116</c:v>
                </c:pt>
                <c:pt idx="107">
                  <c:v>2117</c:v>
                </c:pt>
                <c:pt idx="108">
                  <c:v>2118</c:v>
                </c:pt>
                <c:pt idx="109">
                  <c:v>2119</c:v>
                </c:pt>
                <c:pt idx="110">
                  <c:v>2120</c:v>
                </c:pt>
                <c:pt idx="111">
                  <c:v>2121</c:v>
                </c:pt>
                <c:pt idx="112">
                  <c:v>2122</c:v>
                </c:pt>
                <c:pt idx="113">
                  <c:v>2123</c:v>
                </c:pt>
                <c:pt idx="114">
                  <c:v>2124</c:v>
                </c:pt>
                <c:pt idx="115">
                  <c:v>2125</c:v>
                </c:pt>
                <c:pt idx="116">
                  <c:v>2126</c:v>
                </c:pt>
                <c:pt idx="117">
                  <c:v>2127</c:v>
                </c:pt>
                <c:pt idx="118">
                  <c:v>2128</c:v>
                </c:pt>
                <c:pt idx="119">
                  <c:v>2129</c:v>
                </c:pt>
                <c:pt idx="120">
                  <c:v>2130</c:v>
                </c:pt>
                <c:pt idx="121">
                  <c:v>2131</c:v>
                </c:pt>
                <c:pt idx="122">
                  <c:v>2132</c:v>
                </c:pt>
                <c:pt idx="123">
                  <c:v>2133</c:v>
                </c:pt>
                <c:pt idx="124">
                  <c:v>2134</c:v>
                </c:pt>
                <c:pt idx="125">
                  <c:v>2135</c:v>
                </c:pt>
                <c:pt idx="126">
                  <c:v>2136</c:v>
                </c:pt>
                <c:pt idx="127">
                  <c:v>2137</c:v>
                </c:pt>
                <c:pt idx="128">
                  <c:v>2138</c:v>
                </c:pt>
                <c:pt idx="129">
                  <c:v>2139</c:v>
                </c:pt>
                <c:pt idx="130">
                  <c:v>2140</c:v>
                </c:pt>
                <c:pt idx="131">
                  <c:v>2141</c:v>
                </c:pt>
                <c:pt idx="132">
                  <c:v>2142</c:v>
                </c:pt>
                <c:pt idx="133">
                  <c:v>2143</c:v>
                </c:pt>
                <c:pt idx="134">
                  <c:v>2144</c:v>
                </c:pt>
                <c:pt idx="135">
                  <c:v>2145</c:v>
                </c:pt>
                <c:pt idx="136">
                  <c:v>2146</c:v>
                </c:pt>
                <c:pt idx="137">
                  <c:v>2147</c:v>
                </c:pt>
                <c:pt idx="138">
                  <c:v>2148</c:v>
                </c:pt>
                <c:pt idx="139">
                  <c:v>2149</c:v>
                </c:pt>
                <c:pt idx="140">
                  <c:v>2150</c:v>
                </c:pt>
                <c:pt idx="141">
                  <c:v>2151</c:v>
                </c:pt>
                <c:pt idx="142">
                  <c:v>2152</c:v>
                </c:pt>
                <c:pt idx="143">
                  <c:v>2153</c:v>
                </c:pt>
                <c:pt idx="144">
                  <c:v>2154</c:v>
                </c:pt>
                <c:pt idx="145">
                  <c:v>2155</c:v>
                </c:pt>
                <c:pt idx="146">
                  <c:v>2156</c:v>
                </c:pt>
                <c:pt idx="147">
                  <c:v>2157</c:v>
                </c:pt>
                <c:pt idx="148">
                  <c:v>2158</c:v>
                </c:pt>
                <c:pt idx="149">
                  <c:v>2159</c:v>
                </c:pt>
                <c:pt idx="150">
                  <c:v>2160</c:v>
                </c:pt>
                <c:pt idx="151">
                  <c:v>2161</c:v>
                </c:pt>
                <c:pt idx="152">
                  <c:v>2162</c:v>
                </c:pt>
                <c:pt idx="153">
                  <c:v>2163</c:v>
                </c:pt>
                <c:pt idx="154">
                  <c:v>2164</c:v>
                </c:pt>
                <c:pt idx="155">
                  <c:v>2165</c:v>
                </c:pt>
                <c:pt idx="156">
                  <c:v>2166</c:v>
                </c:pt>
                <c:pt idx="157">
                  <c:v>2167</c:v>
                </c:pt>
                <c:pt idx="158">
                  <c:v>2168</c:v>
                </c:pt>
                <c:pt idx="159">
                  <c:v>2169</c:v>
                </c:pt>
                <c:pt idx="160">
                  <c:v>2170</c:v>
                </c:pt>
                <c:pt idx="161">
                  <c:v>2171</c:v>
                </c:pt>
                <c:pt idx="162">
                  <c:v>2172</c:v>
                </c:pt>
                <c:pt idx="163">
                  <c:v>2173</c:v>
                </c:pt>
                <c:pt idx="164">
                  <c:v>2174</c:v>
                </c:pt>
                <c:pt idx="165">
                  <c:v>2175</c:v>
                </c:pt>
                <c:pt idx="166">
                  <c:v>2176</c:v>
                </c:pt>
                <c:pt idx="167">
                  <c:v>2177</c:v>
                </c:pt>
                <c:pt idx="168">
                  <c:v>2178</c:v>
                </c:pt>
                <c:pt idx="169">
                  <c:v>2179</c:v>
                </c:pt>
                <c:pt idx="170">
                  <c:v>2180</c:v>
                </c:pt>
                <c:pt idx="171">
                  <c:v>2181</c:v>
                </c:pt>
                <c:pt idx="172">
                  <c:v>2182</c:v>
                </c:pt>
                <c:pt idx="173">
                  <c:v>2183</c:v>
                </c:pt>
                <c:pt idx="174">
                  <c:v>2184</c:v>
                </c:pt>
                <c:pt idx="175">
                  <c:v>2185</c:v>
                </c:pt>
                <c:pt idx="176">
                  <c:v>2186</c:v>
                </c:pt>
                <c:pt idx="177">
                  <c:v>2187</c:v>
                </c:pt>
                <c:pt idx="178">
                  <c:v>2188</c:v>
                </c:pt>
                <c:pt idx="179">
                  <c:v>2189</c:v>
                </c:pt>
                <c:pt idx="180">
                  <c:v>2190</c:v>
                </c:pt>
                <c:pt idx="181">
                  <c:v>2191</c:v>
                </c:pt>
                <c:pt idx="182">
                  <c:v>2192</c:v>
                </c:pt>
                <c:pt idx="183">
                  <c:v>2193</c:v>
                </c:pt>
                <c:pt idx="184">
                  <c:v>2194</c:v>
                </c:pt>
                <c:pt idx="185">
                  <c:v>2195</c:v>
                </c:pt>
                <c:pt idx="186">
                  <c:v>2196</c:v>
                </c:pt>
                <c:pt idx="187">
                  <c:v>2197</c:v>
                </c:pt>
                <c:pt idx="188">
                  <c:v>2198</c:v>
                </c:pt>
                <c:pt idx="189">
                  <c:v>2199</c:v>
                </c:pt>
                <c:pt idx="190">
                  <c:v>2200</c:v>
                </c:pt>
                <c:pt idx="191">
                  <c:v>2201</c:v>
                </c:pt>
                <c:pt idx="192">
                  <c:v>2202</c:v>
                </c:pt>
                <c:pt idx="193">
                  <c:v>2203</c:v>
                </c:pt>
                <c:pt idx="194">
                  <c:v>2204</c:v>
                </c:pt>
                <c:pt idx="195">
                  <c:v>2205</c:v>
                </c:pt>
                <c:pt idx="196">
                  <c:v>2206</c:v>
                </c:pt>
                <c:pt idx="197">
                  <c:v>2207</c:v>
                </c:pt>
                <c:pt idx="198">
                  <c:v>2208</c:v>
                </c:pt>
                <c:pt idx="199">
                  <c:v>2209</c:v>
                </c:pt>
                <c:pt idx="200">
                  <c:v>2210</c:v>
                </c:pt>
                <c:pt idx="201">
                  <c:v>2211</c:v>
                </c:pt>
                <c:pt idx="202">
                  <c:v>2212</c:v>
                </c:pt>
                <c:pt idx="203">
                  <c:v>2213</c:v>
                </c:pt>
                <c:pt idx="204">
                  <c:v>2214</c:v>
                </c:pt>
                <c:pt idx="205">
                  <c:v>2215</c:v>
                </c:pt>
                <c:pt idx="206">
                  <c:v>2216</c:v>
                </c:pt>
                <c:pt idx="207">
                  <c:v>2217</c:v>
                </c:pt>
                <c:pt idx="208">
                  <c:v>2218</c:v>
                </c:pt>
                <c:pt idx="209">
                  <c:v>2219</c:v>
                </c:pt>
                <c:pt idx="210">
                  <c:v>2220</c:v>
                </c:pt>
                <c:pt idx="211">
                  <c:v>2221</c:v>
                </c:pt>
                <c:pt idx="212">
                  <c:v>2222</c:v>
                </c:pt>
                <c:pt idx="213">
                  <c:v>2223</c:v>
                </c:pt>
                <c:pt idx="214">
                  <c:v>2224</c:v>
                </c:pt>
                <c:pt idx="215">
                  <c:v>2225</c:v>
                </c:pt>
                <c:pt idx="216">
                  <c:v>2226</c:v>
                </c:pt>
                <c:pt idx="217">
                  <c:v>2227</c:v>
                </c:pt>
                <c:pt idx="218">
                  <c:v>2228</c:v>
                </c:pt>
                <c:pt idx="219">
                  <c:v>2229</c:v>
                </c:pt>
                <c:pt idx="220">
                  <c:v>2230</c:v>
                </c:pt>
                <c:pt idx="221">
                  <c:v>2231</c:v>
                </c:pt>
                <c:pt idx="222">
                  <c:v>2232</c:v>
                </c:pt>
                <c:pt idx="223">
                  <c:v>2233</c:v>
                </c:pt>
                <c:pt idx="224">
                  <c:v>2234</c:v>
                </c:pt>
                <c:pt idx="225">
                  <c:v>2235</c:v>
                </c:pt>
                <c:pt idx="226">
                  <c:v>2236</c:v>
                </c:pt>
                <c:pt idx="227">
                  <c:v>2237</c:v>
                </c:pt>
                <c:pt idx="228">
                  <c:v>2238</c:v>
                </c:pt>
                <c:pt idx="229">
                  <c:v>2239</c:v>
                </c:pt>
                <c:pt idx="230">
                  <c:v>2240</c:v>
                </c:pt>
                <c:pt idx="231">
                  <c:v>2241</c:v>
                </c:pt>
                <c:pt idx="232">
                  <c:v>2242</c:v>
                </c:pt>
                <c:pt idx="233">
                  <c:v>2243</c:v>
                </c:pt>
                <c:pt idx="234">
                  <c:v>2244</c:v>
                </c:pt>
                <c:pt idx="235">
                  <c:v>2245</c:v>
                </c:pt>
                <c:pt idx="236">
                  <c:v>2246</c:v>
                </c:pt>
                <c:pt idx="237">
                  <c:v>2247</c:v>
                </c:pt>
                <c:pt idx="238">
                  <c:v>2248</c:v>
                </c:pt>
                <c:pt idx="239">
                  <c:v>2249</c:v>
                </c:pt>
                <c:pt idx="240">
                  <c:v>2250</c:v>
                </c:pt>
                <c:pt idx="241">
                  <c:v>2251</c:v>
                </c:pt>
                <c:pt idx="242">
                  <c:v>2252</c:v>
                </c:pt>
                <c:pt idx="243">
                  <c:v>2253</c:v>
                </c:pt>
                <c:pt idx="244">
                  <c:v>2254</c:v>
                </c:pt>
                <c:pt idx="245">
                  <c:v>2255</c:v>
                </c:pt>
                <c:pt idx="246">
                  <c:v>2256</c:v>
                </c:pt>
                <c:pt idx="247">
                  <c:v>2257</c:v>
                </c:pt>
                <c:pt idx="248">
                  <c:v>2258</c:v>
                </c:pt>
                <c:pt idx="249">
                  <c:v>2259</c:v>
                </c:pt>
                <c:pt idx="250">
                  <c:v>2260</c:v>
                </c:pt>
                <c:pt idx="251">
                  <c:v>2261</c:v>
                </c:pt>
                <c:pt idx="252">
                  <c:v>2262</c:v>
                </c:pt>
                <c:pt idx="253">
                  <c:v>2263</c:v>
                </c:pt>
                <c:pt idx="254">
                  <c:v>2264</c:v>
                </c:pt>
                <c:pt idx="255">
                  <c:v>2265</c:v>
                </c:pt>
                <c:pt idx="256">
                  <c:v>2266</c:v>
                </c:pt>
                <c:pt idx="257">
                  <c:v>2267</c:v>
                </c:pt>
                <c:pt idx="258">
                  <c:v>2268</c:v>
                </c:pt>
                <c:pt idx="259">
                  <c:v>2269</c:v>
                </c:pt>
                <c:pt idx="260">
                  <c:v>2270</c:v>
                </c:pt>
                <c:pt idx="261">
                  <c:v>2271</c:v>
                </c:pt>
                <c:pt idx="262">
                  <c:v>2272</c:v>
                </c:pt>
                <c:pt idx="263">
                  <c:v>2273</c:v>
                </c:pt>
                <c:pt idx="264">
                  <c:v>2274</c:v>
                </c:pt>
                <c:pt idx="265">
                  <c:v>2275</c:v>
                </c:pt>
                <c:pt idx="266">
                  <c:v>2276</c:v>
                </c:pt>
                <c:pt idx="267">
                  <c:v>2277</c:v>
                </c:pt>
                <c:pt idx="268">
                  <c:v>2278</c:v>
                </c:pt>
                <c:pt idx="269">
                  <c:v>2279</c:v>
                </c:pt>
                <c:pt idx="270">
                  <c:v>2280</c:v>
                </c:pt>
                <c:pt idx="271">
                  <c:v>2281</c:v>
                </c:pt>
                <c:pt idx="272">
                  <c:v>2282</c:v>
                </c:pt>
                <c:pt idx="273">
                  <c:v>2283</c:v>
                </c:pt>
                <c:pt idx="274">
                  <c:v>2284</c:v>
                </c:pt>
                <c:pt idx="275">
                  <c:v>2285</c:v>
                </c:pt>
                <c:pt idx="276">
                  <c:v>2286</c:v>
                </c:pt>
                <c:pt idx="277">
                  <c:v>2287</c:v>
                </c:pt>
                <c:pt idx="278">
                  <c:v>2288</c:v>
                </c:pt>
                <c:pt idx="279">
                  <c:v>2289</c:v>
                </c:pt>
                <c:pt idx="280">
                  <c:v>2290</c:v>
                </c:pt>
                <c:pt idx="281">
                  <c:v>2291</c:v>
                </c:pt>
                <c:pt idx="282">
                  <c:v>2292</c:v>
                </c:pt>
                <c:pt idx="283">
                  <c:v>2293</c:v>
                </c:pt>
                <c:pt idx="284">
                  <c:v>2294</c:v>
                </c:pt>
                <c:pt idx="285">
                  <c:v>2295</c:v>
                </c:pt>
                <c:pt idx="286">
                  <c:v>2296</c:v>
                </c:pt>
                <c:pt idx="287">
                  <c:v>2297</c:v>
                </c:pt>
                <c:pt idx="288">
                  <c:v>2298</c:v>
                </c:pt>
                <c:pt idx="289">
                  <c:v>2299</c:v>
                </c:pt>
                <c:pt idx="290">
                  <c:v>2300</c:v>
                </c:pt>
                <c:pt idx="291">
                  <c:v>2301</c:v>
                </c:pt>
                <c:pt idx="292">
                  <c:v>2302</c:v>
                </c:pt>
                <c:pt idx="293">
                  <c:v>2303</c:v>
                </c:pt>
                <c:pt idx="294">
                  <c:v>2304</c:v>
                </c:pt>
                <c:pt idx="295">
                  <c:v>2305</c:v>
                </c:pt>
                <c:pt idx="296">
                  <c:v>2306</c:v>
                </c:pt>
                <c:pt idx="297">
                  <c:v>2307</c:v>
                </c:pt>
                <c:pt idx="298">
                  <c:v>2308</c:v>
                </c:pt>
                <c:pt idx="299">
                  <c:v>2309</c:v>
                </c:pt>
                <c:pt idx="300">
                  <c:v>2310</c:v>
                </c:pt>
                <c:pt idx="301">
                  <c:v>2311</c:v>
                </c:pt>
                <c:pt idx="302">
                  <c:v>2312</c:v>
                </c:pt>
                <c:pt idx="303">
                  <c:v>2313</c:v>
                </c:pt>
                <c:pt idx="304">
                  <c:v>2314</c:v>
                </c:pt>
                <c:pt idx="305">
                  <c:v>2315</c:v>
                </c:pt>
                <c:pt idx="306">
                  <c:v>2316</c:v>
                </c:pt>
                <c:pt idx="307">
                  <c:v>2317</c:v>
                </c:pt>
                <c:pt idx="308">
                  <c:v>2318</c:v>
                </c:pt>
                <c:pt idx="309">
                  <c:v>2319</c:v>
                </c:pt>
                <c:pt idx="310">
                  <c:v>2320</c:v>
                </c:pt>
                <c:pt idx="311">
                  <c:v>2321</c:v>
                </c:pt>
                <c:pt idx="312">
                  <c:v>2322</c:v>
                </c:pt>
                <c:pt idx="313">
                  <c:v>2323</c:v>
                </c:pt>
                <c:pt idx="314">
                  <c:v>2324</c:v>
                </c:pt>
                <c:pt idx="315">
                  <c:v>2325</c:v>
                </c:pt>
                <c:pt idx="316">
                  <c:v>2326</c:v>
                </c:pt>
                <c:pt idx="317">
                  <c:v>2327</c:v>
                </c:pt>
                <c:pt idx="318">
                  <c:v>2328</c:v>
                </c:pt>
                <c:pt idx="319">
                  <c:v>2329</c:v>
                </c:pt>
                <c:pt idx="320">
                  <c:v>2330</c:v>
                </c:pt>
                <c:pt idx="321">
                  <c:v>2331</c:v>
                </c:pt>
                <c:pt idx="322">
                  <c:v>2332</c:v>
                </c:pt>
                <c:pt idx="323">
                  <c:v>2333</c:v>
                </c:pt>
                <c:pt idx="324">
                  <c:v>2334</c:v>
                </c:pt>
                <c:pt idx="325">
                  <c:v>2335</c:v>
                </c:pt>
                <c:pt idx="326">
                  <c:v>2336</c:v>
                </c:pt>
                <c:pt idx="327">
                  <c:v>2337</c:v>
                </c:pt>
                <c:pt idx="328">
                  <c:v>2338</c:v>
                </c:pt>
                <c:pt idx="329">
                  <c:v>2339</c:v>
                </c:pt>
                <c:pt idx="330">
                  <c:v>2340</c:v>
                </c:pt>
                <c:pt idx="331">
                  <c:v>2341</c:v>
                </c:pt>
                <c:pt idx="332">
                  <c:v>2342</c:v>
                </c:pt>
                <c:pt idx="333">
                  <c:v>2343</c:v>
                </c:pt>
                <c:pt idx="334">
                  <c:v>2344</c:v>
                </c:pt>
                <c:pt idx="335">
                  <c:v>2345</c:v>
                </c:pt>
                <c:pt idx="336">
                  <c:v>2346</c:v>
                </c:pt>
                <c:pt idx="337">
                  <c:v>2347</c:v>
                </c:pt>
                <c:pt idx="338">
                  <c:v>2348</c:v>
                </c:pt>
                <c:pt idx="339">
                  <c:v>2349</c:v>
                </c:pt>
                <c:pt idx="340">
                  <c:v>2350</c:v>
                </c:pt>
                <c:pt idx="341">
                  <c:v>2351</c:v>
                </c:pt>
                <c:pt idx="342">
                  <c:v>2352</c:v>
                </c:pt>
                <c:pt idx="343">
                  <c:v>2353</c:v>
                </c:pt>
                <c:pt idx="344">
                  <c:v>2354</c:v>
                </c:pt>
                <c:pt idx="345">
                  <c:v>2355</c:v>
                </c:pt>
                <c:pt idx="346">
                  <c:v>2356</c:v>
                </c:pt>
                <c:pt idx="347">
                  <c:v>2357</c:v>
                </c:pt>
                <c:pt idx="348">
                  <c:v>2358</c:v>
                </c:pt>
                <c:pt idx="349">
                  <c:v>2359</c:v>
                </c:pt>
                <c:pt idx="350">
                  <c:v>2360</c:v>
                </c:pt>
                <c:pt idx="351">
                  <c:v>2361</c:v>
                </c:pt>
                <c:pt idx="352">
                  <c:v>2362</c:v>
                </c:pt>
                <c:pt idx="353">
                  <c:v>2363</c:v>
                </c:pt>
                <c:pt idx="354">
                  <c:v>2364</c:v>
                </c:pt>
                <c:pt idx="355">
                  <c:v>2365</c:v>
                </c:pt>
                <c:pt idx="356">
                  <c:v>2366</c:v>
                </c:pt>
                <c:pt idx="357">
                  <c:v>2367</c:v>
                </c:pt>
                <c:pt idx="358">
                  <c:v>2368</c:v>
                </c:pt>
                <c:pt idx="359">
                  <c:v>2369</c:v>
                </c:pt>
                <c:pt idx="360">
                  <c:v>2370</c:v>
                </c:pt>
                <c:pt idx="361">
                  <c:v>2371</c:v>
                </c:pt>
                <c:pt idx="362">
                  <c:v>2372</c:v>
                </c:pt>
                <c:pt idx="363">
                  <c:v>2373</c:v>
                </c:pt>
                <c:pt idx="364">
                  <c:v>2374</c:v>
                </c:pt>
                <c:pt idx="365">
                  <c:v>2375</c:v>
                </c:pt>
                <c:pt idx="366">
                  <c:v>2376</c:v>
                </c:pt>
                <c:pt idx="367">
                  <c:v>2377</c:v>
                </c:pt>
                <c:pt idx="368">
                  <c:v>2378</c:v>
                </c:pt>
                <c:pt idx="369">
                  <c:v>2379</c:v>
                </c:pt>
                <c:pt idx="370">
                  <c:v>2380</c:v>
                </c:pt>
                <c:pt idx="371">
                  <c:v>2381</c:v>
                </c:pt>
                <c:pt idx="372">
                  <c:v>2382</c:v>
                </c:pt>
                <c:pt idx="373">
                  <c:v>2383</c:v>
                </c:pt>
                <c:pt idx="374">
                  <c:v>2384</c:v>
                </c:pt>
                <c:pt idx="375">
                  <c:v>2385</c:v>
                </c:pt>
                <c:pt idx="376">
                  <c:v>2386</c:v>
                </c:pt>
                <c:pt idx="377">
                  <c:v>2387</c:v>
                </c:pt>
                <c:pt idx="378">
                  <c:v>2388</c:v>
                </c:pt>
                <c:pt idx="379">
                  <c:v>2389</c:v>
                </c:pt>
                <c:pt idx="380">
                  <c:v>2390</c:v>
                </c:pt>
                <c:pt idx="381">
                  <c:v>2391</c:v>
                </c:pt>
                <c:pt idx="382">
                  <c:v>2392</c:v>
                </c:pt>
                <c:pt idx="383">
                  <c:v>2393</c:v>
                </c:pt>
                <c:pt idx="384">
                  <c:v>2394</c:v>
                </c:pt>
                <c:pt idx="385">
                  <c:v>2395</c:v>
                </c:pt>
                <c:pt idx="386">
                  <c:v>2396</c:v>
                </c:pt>
                <c:pt idx="387">
                  <c:v>2397</c:v>
                </c:pt>
                <c:pt idx="388">
                  <c:v>2398</c:v>
                </c:pt>
                <c:pt idx="389">
                  <c:v>2399</c:v>
                </c:pt>
                <c:pt idx="390">
                  <c:v>2400</c:v>
                </c:pt>
                <c:pt idx="391">
                  <c:v>2401</c:v>
                </c:pt>
                <c:pt idx="392">
                  <c:v>2402</c:v>
                </c:pt>
                <c:pt idx="393">
                  <c:v>2403</c:v>
                </c:pt>
                <c:pt idx="394">
                  <c:v>2404</c:v>
                </c:pt>
                <c:pt idx="395">
                  <c:v>2405</c:v>
                </c:pt>
                <c:pt idx="396">
                  <c:v>2406</c:v>
                </c:pt>
                <c:pt idx="397">
                  <c:v>2407</c:v>
                </c:pt>
                <c:pt idx="398">
                  <c:v>2408</c:v>
                </c:pt>
                <c:pt idx="399">
                  <c:v>2409</c:v>
                </c:pt>
                <c:pt idx="400">
                  <c:v>2410</c:v>
                </c:pt>
                <c:pt idx="401">
                  <c:v>2411</c:v>
                </c:pt>
                <c:pt idx="402">
                  <c:v>2412</c:v>
                </c:pt>
                <c:pt idx="403">
                  <c:v>2413</c:v>
                </c:pt>
                <c:pt idx="404">
                  <c:v>2414</c:v>
                </c:pt>
                <c:pt idx="405">
                  <c:v>2415</c:v>
                </c:pt>
                <c:pt idx="406">
                  <c:v>2416</c:v>
                </c:pt>
                <c:pt idx="407">
                  <c:v>2417</c:v>
                </c:pt>
                <c:pt idx="408">
                  <c:v>2418</c:v>
                </c:pt>
                <c:pt idx="409">
                  <c:v>2419</c:v>
                </c:pt>
                <c:pt idx="410">
                  <c:v>2420</c:v>
                </c:pt>
                <c:pt idx="411">
                  <c:v>2421</c:v>
                </c:pt>
                <c:pt idx="412">
                  <c:v>2422</c:v>
                </c:pt>
                <c:pt idx="413">
                  <c:v>2423</c:v>
                </c:pt>
                <c:pt idx="414">
                  <c:v>2424</c:v>
                </c:pt>
                <c:pt idx="415">
                  <c:v>2425</c:v>
                </c:pt>
                <c:pt idx="416">
                  <c:v>2426</c:v>
                </c:pt>
                <c:pt idx="417">
                  <c:v>2427</c:v>
                </c:pt>
                <c:pt idx="418">
                  <c:v>2428</c:v>
                </c:pt>
                <c:pt idx="419">
                  <c:v>2429</c:v>
                </c:pt>
                <c:pt idx="420">
                  <c:v>2430</c:v>
                </c:pt>
                <c:pt idx="421">
                  <c:v>2431</c:v>
                </c:pt>
                <c:pt idx="422">
                  <c:v>2432</c:v>
                </c:pt>
                <c:pt idx="423">
                  <c:v>2433</c:v>
                </c:pt>
                <c:pt idx="424">
                  <c:v>2434</c:v>
                </c:pt>
                <c:pt idx="425">
                  <c:v>2435</c:v>
                </c:pt>
                <c:pt idx="426">
                  <c:v>2436</c:v>
                </c:pt>
                <c:pt idx="427">
                  <c:v>2437</c:v>
                </c:pt>
                <c:pt idx="428">
                  <c:v>2438</c:v>
                </c:pt>
                <c:pt idx="429">
                  <c:v>2439</c:v>
                </c:pt>
                <c:pt idx="430">
                  <c:v>2440</c:v>
                </c:pt>
                <c:pt idx="431">
                  <c:v>2441</c:v>
                </c:pt>
                <c:pt idx="432">
                  <c:v>2442</c:v>
                </c:pt>
                <c:pt idx="433">
                  <c:v>2443</c:v>
                </c:pt>
                <c:pt idx="434">
                  <c:v>2444</c:v>
                </c:pt>
                <c:pt idx="435">
                  <c:v>2445</c:v>
                </c:pt>
                <c:pt idx="436">
                  <c:v>2446</c:v>
                </c:pt>
                <c:pt idx="437">
                  <c:v>2447</c:v>
                </c:pt>
                <c:pt idx="438">
                  <c:v>2448</c:v>
                </c:pt>
                <c:pt idx="439">
                  <c:v>2449</c:v>
                </c:pt>
                <c:pt idx="440">
                  <c:v>2450</c:v>
                </c:pt>
                <c:pt idx="441">
                  <c:v>2451</c:v>
                </c:pt>
                <c:pt idx="442">
                  <c:v>2452</c:v>
                </c:pt>
                <c:pt idx="443">
                  <c:v>2453</c:v>
                </c:pt>
                <c:pt idx="444">
                  <c:v>2454</c:v>
                </c:pt>
                <c:pt idx="445">
                  <c:v>2455</c:v>
                </c:pt>
                <c:pt idx="446">
                  <c:v>2456</c:v>
                </c:pt>
                <c:pt idx="447">
                  <c:v>2457</c:v>
                </c:pt>
                <c:pt idx="448">
                  <c:v>2458</c:v>
                </c:pt>
                <c:pt idx="449">
                  <c:v>2459</c:v>
                </c:pt>
                <c:pt idx="450">
                  <c:v>2460</c:v>
                </c:pt>
                <c:pt idx="451">
                  <c:v>2461</c:v>
                </c:pt>
                <c:pt idx="452">
                  <c:v>2462</c:v>
                </c:pt>
                <c:pt idx="453">
                  <c:v>2463</c:v>
                </c:pt>
                <c:pt idx="454">
                  <c:v>2464</c:v>
                </c:pt>
                <c:pt idx="455">
                  <c:v>2465</c:v>
                </c:pt>
                <c:pt idx="456">
                  <c:v>2466</c:v>
                </c:pt>
                <c:pt idx="457">
                  <c:v>2467</c:v>
                </c:pt>
                <c:pt idx="458">
                  <c:v>2468</c:v>
                </c:pt>
                <c:pt idx="459">
                  <c:v>2469</c:v>
                </c:pt>
                <c:pt idx="460">
                  <c:v>2470</c:v>
                </c:pt>
                <c:pt idx="461">
                  <c:v>2471</c:v>
                </c:pt>
                <c:pt idx="462">
                  <c:v>2472</c:v>
                </c:pt>
                <c:pt idx="463">
                  <c:v>2473</c:v>
                </c:pt>
                <c:pt idx="464">
                  <c:v>2474</c:v>
                </c:pt>
                <c:pt idx="465">
                  <c:v>2475</c:v>
                </c:pt>
                <c:pt idx="466">
                  <c:v>2476</c:v>
                </c:pt>
                <c:pt idx="467">
                  <c:v>2477</c:v>
                </c:pt>
                <c:pt idx="468">
                  <c:v>2478</c:v>
                </c:pt>
                <c:pt idx="469">
                  <c:v>2479</c:v>
                </c:pt>
                <c:pt idx="470">
                  <c:v>2480</c:v>
                </c:pt>
                <c:pt idx="471">
                  <c:v>2481</c:v>
                </c:pt>
                <c:pt idx="472">
                  <c:v>2482</c:v>
                </c:pt>
                <c:pt idx="473">
                  <c:v>2483</c:v>
                </c:pt>
                <c:pt idx="474">
                  <c:v>2484</c:v>
                </c:pt>
                <c:pt idx="475">
                  <c:v>2485</c:v>
                </c:pt>
                <c:pt idx="476">
                  <c:v>2486</c:v>
                </c:pt>
                <c:pt idx="477">
                  <c:v>2487</c:v>
                </c:pt>
                <c:pt idx="478">
                  <c:v>2488</c:v>
                </c:pt>
                <c:pt idx="479">
                  <c:v>2489</c:v>
                </c:pt>
                <c:pt idx="480">
                  <c:v>2490</c:v>
                </c:pt>
                <c:pt idx="481">
                  <c:v>2491</c:v>
                </c:pt>
                <c:pt idx="482">
                  <c:v>2492</c:v>
                </c:pt>
                <c:pt idx="483">
                  <c:v>2493</c:v>
                </c:pt>
                <c:pt idx="484">
                  <c:v>2494</c:v>
                </c:pt>
                <c:pt idx="485">
                  <c:v>2495</c:v>
                </c:pt>
              </c:numCache>
            </c:numRef>
          </c:xVal>
          <c:yVal>
            <c:numRef>
              <c:f>'Emissions pulses &amp; scenarios'!$E$9:$RV$9</c:f>
              <c:numCache>
                <c:formatCode>General</c:formatCode>
                <c:ptCount val="486"/>
                <c:pt idx="0">
                  <c:v>0</c:v>
                </c:pt>
                <c:pt idx="1">
                  <c:v>0</c:v>
                </c:pt>
                <c:pt idx="2">
                  <c:v>0</c:v>
                </c:pt>
                <c:pt idx="3">
                  <c:v>0</c:v>
                </c:pt>
                <c:pt idx="4">
                  <c:v>0</c:v>
                </c:pt>
                <c:pt idx="5">
                  <c:v>0</c:v>
                </c:pt>
                <c:pt idx="6">
                  <c:v>0</c:v>
                </c:pt>
                <c:pt idx="7">
                  <c:v>0</c:v>
                </c:pt>
                <c:pt idx="8">
                  <c:v>0</c:v>
                </c:pt>
                <c:pt idx="9">
                  <c:v>0</c:v>
                </c:pt>
                <c:pt idx="10">
                  <c:v>0</c:v>
                </c:pt>
                <c:pt idx="11">
                  <c:v>1.034326958846421E-4</c:v>
                </c:pt>
                <c:pt idx="12">
                  <c:v>1.9784374465281473E-4</c:v>
                </c:pt>
                <c:pt idx="13">
                  <c:v>2.8518784412878695E-4</c:v>
                </c:pt>
                <c:pt idx="14">
                  <c:v>3.6671793789344598E-4</c:v>
                </c:pt>
                <c:pt idx="15">
                  <c:v>4.4326073175526837E-4</c:v>
                </c:pt>
                <c:pt idx="16">
                  <c:v>5.1538272818807407E-4</c:v>
                </c:pt>
                <c:pt idx="17">
                  <c:v>5.8349035063387511E-4</c:v>
                </c:pt>
                <c:pt idx="18">
                  <c:v>6.4789038833179546E-4</c:v>
                </c:pt>
                <c:pt idx="19">
                  <c:v>7.0882655100690251E-4</c:v>
                </c:pt>
                <c:pt idx="20">
                  <c:v>7.6650163694935713E-4</c:v>
                </c:pt>
                <c:pt idx="21">
                  <c:v>8.2109103437533193E-4</c:v>
                </c:pt>
                <c:pt idx="22">
                  <c:v>8.7275549083565274E-4</c:v>
                </c:pt>
                <c:pt idx="23">
                  <c:v>9.2164095605795637E-4</c:v>
                </c:pt>
                <c:pt idx="24">
                  <c:v>9.6788196210706445E-4</c:v>
                </c:pt>
                <c:pt idx="25">
                  <c:v>1.0116038011684925E-3</c:v>
                </c:pt>
                <c:pt idx="26">
                  <c:v>1.0529239717593786E-3</c:v>
                </c:pt>
                <c:pt idx="27">
                  <c:v>1.0919531767044077E-3</c:v>
                </c:pt>
                <c:pt idx="28">
                  <c:v>1.1287960436396904E-3</c:v>
                </c:pt>
                <c:pt idx="29">
                  <c:v>1.1635516711716587E-3</c:v>
                </c:pt>
                <c:pt idx="30">
                  <c:v>1.1963140631585656E-3</c:v>
                </c:pt>
                <c:pt idx="31">
                  <c:v>1.2271724891275149E-3</c:v>
                </c:pt>
                <c:pt idx="32">
                  <c:v>1.256213510382409E-3</c:v>
                </c:pt>
                <c:pt idx="33">
                  <c:v>1.2835192577691501E-3</c:v>
                </c:pt>
                <c:pt idx="34">
                  <c:v>1.309167733430705E-3</c:v>
                </c:pt>
                <c:pt idx="35">
                  <c:v>1.3332330745132737E-3</c:v>
                </c:pt>
                <c:pt idx="36">
                  <c:v>1.3557857889234803E-3</c:v>
                </c:pt>
                <c:pt idx="37">
                  <c:v>1.3768929694819576E-3</c:v>
                </c:pt>
                <c:pt idx="38">
                  <c:v>1.396618490594026E-3</c:v>
                </c:pt>
                <c:pt idx="39">
                  <c:v>1.415023190181941E-3</c:v>
                </c:pt>
                <c:pt idx="40">
                  <c:v>1.4321650388193774E-3</c:v>
                </c:pt>
                <c:pt idx="41">
                  <c:v>1.4480992974927887E-3</c:v>
                </c:pt>
                <c:pt idx="42">
                  <c:v>1.4628794458322325E-3</c:v>
                </c:pt>
                <c:pt idx="43">
                  <c:v>1.4765564202021686E-3</c:v>
                </c:pt>
                <c:pt idx="44">
                  <c:v>1.4891787664468303E-3</c:v>
                </c:pt>
                <c:pt idx="45">
                  <c:v>1.500792777488158E-3</c:v>
                </c:pt>
                <c:pt idx="46">
                  <c:v>1.511442619067882E-3</c:v>
                </c:pt>
                <c:pt idx="47">
                  <c:v>1.521170445774267E-3</c:v>
                </c:pt>
                <c:pt idx="48">
                  <c:v>1.530016508804799E-3</c:v>
                </c:pt>
                <c:pt idx="49">
                  <c:v>1.5380192564893314E-3</c:v>
                </c:pt>
                <c:pt idx="50">
                  <c:v>1.5452154283339681E-3</c:v>
                </c:pt>
                <c:pt idx="51">
                  <c:v>1.5516401431883153E-3</c:v>
                </c:pt>
                <c:pt idx="52">
                  <c:v>1.5573271401438937E-3</c:v>
                </c:pt>
                <c:pt idx="53">
                  <c:v>1.5623086753158155E-3</c:v>
                </c:pt>
                <c:pt idx="54">
                  <c:v>1.5666155994566999E-3</c:v>
                </c:pt>
                <c:pt idx="55">
                  <c:v>1.5702774298977928E-3</c:v>
                </c:pt>
                <c:pt idx="56">
                  <c:v>1.5733224176361915E-3</c:v>
                </c:pt>
                <c:pt idx="57">
                  <c:v>1.5757776101512633E-3</c:v>
                </c:pt>
                <c:pt idx="58">
                  <c:v>1.5776689103823571E-3</c:v>
                </c:pt>
                <c:pt idx="59">
                  <c:v>1.5790211322190828E-3</c:v>
                </c:pt>
                <c:pt idx="60">
                  <c:v>1.5798580527648376E-3</c:v>
                </c:pt>
                <c:pt idx="61">
                  <c:v>1.5802024616338173E-3</c:v>
                </c:pt>
                <c:pt idx="62">
                  <c:v>1.5800762813205083E-3</c:v>
                </c:pt>
                <c:pt idx="63">
                  <c:v>1.5795005270318185E-3</c:v>
                </c:pt>
                <c:pt idx="64">
                  <c:v>1.5784953501838395E-3</c:v>
                </c:pt>
                <c:pt idx="65">
                  <c:v>1.5770800790080308E-3</c:v>
                </c:pt>
                <c:pt idx="66">
                  <c:v>1.5752732566611805E-3</c:v>
                </c:pt>
                <c:pt idx="67">
                  <c:v>1.5730926771033715E-3</c:v>
                </c:pt>
                <c:pt idx="68">
                  <c:v>1.5705554189588966E-3</c:v>
                </c:pt>
                <c:pt idx="69">
                  <c:v>1.5676778775226552E-3</c:v>
                </c:pt>
                <c:pt idx="70">
                  <c:v>1.5644757950532551E-3</c:v>
                </c:pt>
                <c:pt idx="71">
                  <c:v>1.5609642894642839E-3</c:v>
                </c:pt>
                <c:pt idx="72">
                  <c:v>1.5571573147266093E-3</c:v>
                </c:pt>
                <c:pt idx="73">
                  <c:v>1.5530683296534065E-3</c:v>
                </c:pt>
                <c:pt idx="74">
                  <c:v>1.5487103078664077E-3</c:v>
                </c:pt>
                <c:pt idx="75">
                  <c:v>1.5440957511740905E-3</c:v>
                </c:pt>
                <c:pt idx="76">
                  <c:v>1.5392367046533906E-3</c:v>
                </c:pt>
                <c:pt idx="77">
                  <c:v>1.5341447724108725E-3</c:v>
                </c:pt>
                <c:pt idx="78">
                  <c:v>1.5288311334513693E-3</c:v>
                </c:pt>
                <c:pt idx="79">
                  <c:v>1.5233065573263538E-3</c:v>
                </c:pt>
                <c:pt idx="80">
                  <c:v>1.5175814193701953E-3</c:v>
                </c:pt>
                <c:pt idx="81">
                  <c:v>1.5116657154368163E-3</c:v>
                </c:pt>
                <c:pt idx="82">
                  <c:v>1.5055688322500593E-3</c:v>
                </c:pt>
                <c:pt idx="83">
                  <c:v>1.4992998370142452E-3</c:v>
                </c:pt>
                <c:pt idx="84">
                  <c:v>1.4928674844076895E-3</c:v>
                </c:pt>
                <c:pt idx="85">
                  <c:v>1.4862802250013019E-3</c:v>
                </c:pt>
                <c:pt idx="86">
                  <c:v>1.4795462143579741E-3</c:v>
                </c:pt>
                <c:pt idx="87">
                  <c:v>1.4726733223859867E-3</c:v>
                </c:pt>
                <c:pt idx="88">
                  <c:v>1.4656691426804258E-3</c:v>
                </c:pt>
                <c:pt idx="89">
                  <c:v>1.458541001722935E-3</c:v>
                </c:pt>
                <c:pt idx="90">
                  <c:v>1.4512959678576465E-3</c:v>
                </c:pt>
                <c:pt idx="91">
                  <c:v>1.4439408599926651E-3</c:v>
                </c:pt>
                <c:pt idx="92">
                  <c:v>1.4368060536069649E-3</c:v>
                </c:pt>
                <c:pt idx="93">
                  <c:v>1.4298715387015548E-3</c:v>
                </c:pt>
                <c:pt idx="94">
                  <c:v>1.4231225924641322E-3</c:v>
                </c:pt>
                <c:pt idx="95">
                  <c:v>1.4165478480263616E-3</c:v>
                </c:pt>
                <c:pt idx="96">
                  <c:v>1.4101380966158317E-3</c:v>
                </c:pt>
                <c:pt idx="97">
                  <c:v>1.4038855461748767E-3</c:v>
                </c:pt>
                <c:pt idx="98">
                  <c:v>1.3977833623233238E-3</c:v>
                </c:pt>
                <c:pt idx="99">
                  <c:v>1.3918253833278271E-3</c:v>
                </c:pt>
                <c:pt idx="100">
                  <c:v>1.3860059420451876E-3</c:v>
                </c:pt>
                <c:pt idx="101">
                  <c:v>1.380319753595316E-3</c:v>
                </c:pt>
                <c:pt idx="102">
                  <c:v>1.3747618433752606E-3</c:v>
                </c:pt>
                <c:pt idx="103">
                  <c:v>1.3693274998844984E-3</c:v>
                </c:pt>
                <c:pt idx="104">
                  <c:v>1.3640122428224544E-3</c:v>
                </c:pt>
                <c:pt idx="105">
                  <c:v>1.3588118006229166E-3</c:v>
                </c:pt>
                <c:pt idx="106">
                  <c:v>1.3537220938673045E-3</c:v>
                </c:pt>
                <c:pt idx="107">
                  <c:v>1.3487392223794359E-3</c:v>
                </c:pt>
                <c:pt idx="108">
                  <c:v>1.3438594546775207E-3</c:v>
                </c:pt>
                <c:pt idx="109">
                  <c:v>1.3390792189618139E-3</c:v>
                </c:pt>
                <c:pt idx="110">
                  <c:v>1.3343950951414385E-3</c:v>
                </c:pt>
                <c:pt idx="111">
                  <c:v>1.3298038075850727E-3</c:v>
                </c:pt>
                <c:pt idx="112">
                  <c:v>1.3253022184098739E-3</c:v>
                </c:pt>
                <c:pt idx="113">
                  <c:v>1.3208873211958405E-3</c:v>
                </c:pt>
                <c:pt idx="114">
                  <c:v>1.3165562350447857E-3</c:v>
                </c:pt>
                <c:pt idx="115">
                  <c:v>1.3123061989332996E-3</c:v>
                </c:pt>
                <c:pt idx="116">
                  <c:v>1.3081345663374933E-3</c:v>
                </c:pt>
                <c:pt idx="117">
                  <c:v>1.304038800101992E-3</c:v>
                </c:pt>
                <c:pt idx="118">
                  <c:v>1.3000164675363024E-3</c:v>
                </c:pt>
                <c:pt idx="119">
                  <c:v>1.2960652357296709E-3</c:v>
                </c:pt>
                <c:pt idx="120">
                  <c:v>1.2921828670675595E-3</c:v>
                </c:pt>
                <c:pt idx="121">
                  <c:v>1.2883672149550662E-3</c:v>
                </c:pt>
                <c:pt idx="122">
                  <c:v>1.2846162197188704E-3</c:v>
                </c:pt>
                <c:pt idx="123">
                  <c:v>1.2809279047001354E-3</c:v>
                </c:pt>
                <c:pt idx="124">
                  <c:v>1.277300372517054E-3</c:v>
                </c:pt>
                <c:pt idx="125">
                  <c:v>1.2737318014961474E-3</c:v>
                </c:pt>
                <c:pt idx="126">
                  <c:v>1.2702204422669894E-3</c:v>
                </c:pt>
                <c:pt idx="127">
                  <c:v>1.2667646145088085E-3</c:v>
                </c:pt>
                <c:pt idx="128">
                  <c:v>1.2633627038507456E-3</c:v>
                </c:pt>
                <c:pt idx="129">
                  <c:v>1.2600131589088903E-3</c:v>
                </c:pt>
                <c:pt idx="130">
                  <c:v>1.2567144884618742E-3</c:v>
                </c:pt>
                <c:pt idx="131">
                  <c:v>1.2534652587588013E-3</c:v>
                </c:pt>
                <c:pt idx="132">
                  <c:v>1.250264090951525E-3</c:v>
                </c:pt>
                <c:pt idx="133">
                  <c:v>1.2471096586414987E-3</c:v>
                </c:pt>
                <c:pt idx="134">
                  <c:v>1.2440006855527486E-3</c:v>
                </c:pt>
                <c:pt idx="135">
                  <c:v>1.2409359433034339E-3</c:v>
                </c:pt>
                <c:pt idx="136">
                  <c:v>1.2379142492866535E-3</c:v>
                </c:pt>
                <c:pt idx="137">
                  <c:v>1.2349344646462868E-3</c:v>
                </c:pt>
                <c:pt idx="138">
                  <c:v>1.2319954923576404E-3</c:v>
                </c:pt>
                <c:pt idx="139">
                  <c:v>1.2290962753871426E-3</c:v>
                </c:pt>
                <c:pt idx="140">
                  <c:v>1.2262357949497371E-3</c:v>
                </c:pt>
                <c:pt idx="141">
                  <c:v>1.2234130688373313E-3</c:v>
                </c:pt>
                <c:pt idx="142">
                  <c:v>1.2206271498396148E-3</c:v>
                </c:pt>
                <c:pt idx="143">
                  <c:v>1.2178771242243869E-3</c:v>
                </c:pt>
                <c:pt idx="144">
                  <c:v>1.2151621103031474E-3</c:v>
                </c:pt>
                <c:pt idx="145">
                  <c:v>1.212481257055309E-3</c:v>
                </c:pt>
                <c:pt idx="146">
                  <c:v>1.2098337428243511E-3</c:v>
                </c:pt>
                <c:pt idx="147">
                  <c:v>1.2072187740681528E-3</c:v>
                </c:pt>
                <c:pt idx="148">
                  <c:v>1.2046355841741629E-3</c:v>
                </c:pt>
                <c:pt idx="149">
                  <c:v>1.2020834323278606E-3</c:v>
                </c:pt>
                <c:pt idx="150">
                  <c:v>1.1995616024327305E-3</c:v>
                </c:pt>
                <c:pt idx="151">
                  <c:v>1.1970694020853045E-3</c:v>
                </c:pt>
                <c:pt idx="152">
                  <c:v>1.1946061615972781E-3</c:v>
                </c:pt>
                <c:pt idx="153">
                  <c:v>1.1921712330558165E-3</c:v>
                </c:pt>
                <c:pt idx="154">
                  <c:v>1.18976398943893E-3</c:v>
                </c:pt>
                <c:pt idx="155">
                  <c:v>1.1873838237654866E-3</c:v>
                </c:pt>
                <c:pt idx="156">
                  <c:v>1.1850301482869696E-3</c:v>
                </c:pt>
                <c:pt idx="157">
                  <c:v>1.1827023937120984E-3</c:v>
                </c:pt>
                <c:pt idx="158">
                  <c:v>1.1804000084749688E-3</c:v>
                </c:pt>
                <c:pt idx="159">
                  <c:v>1.1781224580289518E-3</c:v>
                </c:pt>
                <c:pt idx="160">
                  <c:v>1.1758692241796709E-3</c:v>
                </c:pt>
                <c:pt idx="161">
                  <c:v>1.1736398044446261E-3</c:v>
                </c:pt>
                <c:pt idx="162">
                  <c:v>1.1714337114430151E-3</c:v>
                </c:pt>
                <c:pt idx="163">
                  <c:v>1.1692504723121999E-3</c:v>
                </c:pt>
                <c:pt idx="164">
                  <c:v>1.1670896281525955E-3</c:v>
                </c:pt>
                <c:pt idx="165">
                  <c:v>1.1649507334947629E-3</c:v>
                </c:pt>
                <c:pt idx="166">
                  <c:v>1.1628333557949233E-3</c:v>
                </c:pt>
                <c:pt idx="167">
                  <c:v>1.1607370749464607E-3</c:v>
                </c:pt>
                <c:pt idx="168">
                  <c:v>1.1586614828216213E-3</c:v>
                </c:pt>
                <c:pt idx="169">
                  <c:v>1.1566061828247598E-3</c:v>
                </c:pt>
                <c:pt idx="170">
                  <c:v>1.1545707894686785E-3</c:v>
                </c:pt>
                <c:pt idx="171">
                  <c:v>1.1525549279767233E-3</c:v>
                </c:pt>
                <c:pt idx="172">
                  <c:v>1.1505582338839915E-3</c:v>
                </c:pt>
                <c:pt idx="173">
                  <c:v>1.1485803526793958E-3</c:v>
                </c:pt>
                <c:pt idx="174">
                  <c:v>1.1466209394441762E-3</c:v>
                </c:pt>
                <c:pt idx="175">
                  <c:v>1.1446796585152796E-3</c:v>
                </c:pt>
                <c:pt idx="176">
                  <c:v>1.1427561831620636E-3</c:v>
                </c:pt>
                <c:pt idx="177">
                  <c:v>1.1408501952701045E-3</c:v>
                </c:pt>
                <c:pt idx="178">
                  <c:v>1.1389613850525393E-3</c:v>
                </c:pt>
                <c:pt idx="179">
                  <c:v>1.1370894507578555E-3</c:v>
                </c:pt>
                <c:pt idx="180">
                  <c:v>1.135234098398108E-3</c:v>
                </c:pt>
                <c:pt idx="181">
                  <c:v>1.1333950414877947E-3</c:v>
                </c:pt>
                <c:pt idx="182">
                  <c:v>1.131572000796055E-3</c:v>
                </c:pt>
                <c:pt idx="183">
                  <c:v>1.1297647041006442E-3</c:v>
                </c:pt>
                <c:pt idx="184">
                  <c:v>1.1279728859587834E-3</c:v>
                </c:pt>
                <c:pt idx="185">
                  <c:v>1.1261962874860032E-3</c:v>
                </c:pt>
                <c:pt idx="186">
                  <c:v>1.1244346561456453E-3</c:v>
                </c:pt>
                <c:pt idx="187">
                  <c:v>1.1226877455419171E-3</c:v>
                </c:pt>
                <c:pt idx="188">
                  <c:v>1.1209553152244922E-3</c:v>
                </c:pt>
                <c:pt idx="189">
                  <c:v>1.1192371304993287E-3</c:v>
                </c:pt>
                <c:pt idx="190">
                  <c:v>1.1175329622492569E-3</c:v>
                </c:pt>
                <c:pt idx="191">
                  <c:v>1.1158425867598964E-3</c:v>
                </c:pt>
                <c:pt idx="192">
                  <c:v>1.1141657855526788E-3</c:v>
                </c:pt>
                <c:pt idx="193">
                  <c:v>1.1125023452227545E-3</c:v>
                </c:pt>
                <c:pt idx="194">
                  <c:v>1.1108520572857827E-3</c:v>
                </c:pt>
                <c:pt idx="195">
                  <c:v>1.1092147180287171E-3</c:v>
                </c:pt>
                <c:pt idx="196">
                  <c:v>1.1075901283654765E-3</c:v>
                </c:pt>
                <c:pt idx="197">
                  <c:v>1.1059780937010544E-3</c:v>
                </c:pt>
                <c:pt idx="198">
                  <c:v>1.1043784237978471E-3</c:v>
                </c:pt>
                <c:pt idx="199">
                  <c:v>1.1027909326468688E-3</c:v>
                </c:pt>
                <c:pt idx="200">
                  <c:v>1.1012154383469586E-3</c:v>
                </c:pt>
                <c:pt idx="201">
                  <c:v>1.0996517629839886E-3</c:v>
                </c:pt>
                <c:pt idx="202">
                  <c:v>1.0980997325171771E-3</c:v>
                </c:pt>
                <c:pt idx="203">
                  <c:v>1.0965591766689542E-3</c:v>
                </c:pt>
                <c:pt idx="204">
                  <c:v>1.0950299288174925E-3</c:v>
                </c:pt>
                <c:pt idx="205">
                  <c:v>1.0935118258954546E-3</c:v>
                </c:pt>
                <c:pt idx="206">
                  <c:v>1.0920047082896289E-3</c:v>
                </c:pt>
                <c:pt idx="207">
                  <c:v>1.090508419747227E-3</c:v>
                </c:pt>
                <c:pt idx="208">
                  <c:v>1.0890228072799601E-3</c:v>
                </c:pt>
                <c:pt idx="209">
                  <c:v>1.0875477210787743E-3</c:v>
                </c:pt>
                <c:pt idx="210">
                  <c:v>1.0860830144259204E-3</c:v>
                </c:pt>
                <c:pt idx="211">
                  <c:v>1.0846285436110215E-3</c:v>
                </c:pt>
                <c:pt idx="212">
                  <c:v>1.0831841678506926E-3</c:v>
                </c:pt>
                <c:pt idx="213">
                  <c:v>1.0817497492130457E-3</c:v>
                </c:pt>
                <c:pt idx="214">
                  <c:v>1.0803251525395297E-3</c:v>
                </c:pt>
                <c:pt idx="215">
                  <c:v>1.0789102453734323E-3</c:v>
                </c:pt>
                <c:pt idx="216">
                  <c:v>1.077504897890158E-3</c:v>
                </c:pt>
                <c:pt idx="217">
                  <c:v>1.076108982827062E-3</c:v>
                </c:pt>
                <c:pt idx="218">
                  <c:v>1.0747223754199453E-3</c:v>
                </c:pt>
                <c:pt idx="219">
                  <c:v>1.0733449533373296E-3</c:v>
                </c:pt>
                <c:pt idx="220">
                  <c:v>1.071976596619173E-3</c:v>
                </c:pt>
                <c:pt idx="221">
                  <c:v>1.0706171876182502E-3</c:v>
                </c:pt>
                <c:pt idx="222">
                  <c:v>1.0692666109397564E-3</c:v>
                </c:pt>
                <c:pt idx="223">
                  <c:v>1.0679247533871283E-3</c:v>
                </c:pt>
                <c:pt idx="224">
                  <c:v>1.0665915039056451E-3</c:v>
                </c:pt>
                <c:pt idx="225">
                  <c:v>1.0652667535326898E-3</c:v>
                </c:pt>
                <c:pt idx="226">
                  <c:v>1.0639503953431273E-3</c:v>
                </c:pt>
                <c:pt idx="227">
                  <c:v>1.0626423244008976E-3</c:v>
                </c:pt>
                <c:pt idx="228">
                  <c:v>1.0613424377110547E-3</c:v>
                </c:pt>
                <c:pt idx="229">
                  <c:v>1.0600506341740257E-3</c:v>
                </c:pt>
                <c:pt idx="230">
                  <c:v>1.0587668145376483E-3</c:v>
                </c:pt>
                <c:pt idx="231">
                  <c:v>1.0574908813554273E-3</c:v>
                </c:pt>
                <c:pt idx="232">
                  <c:v>1.0562227389425694E-3</c:v>
                </c:pt>
                <c:pt idx="233">
                  <c:v>1.0549622933355707E-3</c:v>
                </c:pt>
                <c:pt idx="234">
                  <c:v>1.0537094522513613E-3</c:v>
                </c:pt>
                <c:pt idx="235">
                  <c:v>1.0524641250468925E-3</c:v>
                </c:pt>
                <c:pt idx="236">
                  <c:v>1.0512262226827218E-3</c:v>
                </c:pt>
                <c:pt idx="237">
                  <c:v>1.0499956576852654E-3</c:v>
                </c:pt>
                <c:pt idx="238">
                  <c:v>1.0487723441126029E-3</c:v>
                </c:pt>
                <c:pt idx="239">
                  <c:v>1.0475561975158421E-3</c:v>
                </c:pt>
                <c:pt idx="240">
                  <c:v>1.0463471349098086E-3</c:v>
                </c:pt>
                <c:pt idx="241">
                  <c:v>1.0451450747357427E-3</c:v>
                </c:pt>
                <c:pt idx="242">
                  <c:v>1.0439499368319893E-3</c:v>
                </c:pt>
                <c:pt idx="243">
                  <c:v>1.0427616424020236E-3</c:v>
                </c:pt>
                <c:pt idx="244">
                  <c:v>1.0415801139838088E-3</c:v>
                </c:pt>
                <c:pt idx="245">
                  <c:v>1.0404052754213744E-3</c:v>
                </c:pt>
                <c:pt idx="246">
                  <c:v>1.0392370518346183E-3</c:v>
                </c:pt>
                <c:pt idx="247">
                  <c:v>1.0380753695917733E-3</c:v>
                </c:pt>
                <c:pt idx="248">
                  <c:v>1.036920156281429E-3</c:v>
                </c:pt>
                <c:pt idx="249">
                  <c:v>1.0357713406889957E-3</c:v>
                </c:pt>
                <c:pt idx="250">
                  <c:v>1.0346288527678382E-3</c:v>
                </c:pt>
                <c:pt idx="251">
                  <c:v>1.0334926236152953E-3</c:v>
                </c:pt>
                <c:pt idx="252">
                  <c:v>1.0323625854478102E-3</c:v>
                </c:pt>
                <c:pt idx="253">
                  <c:v>1.0312386715778388E-3</c:v>
                </c:pt>
                <c:pt idx="254">
                  <c:v>1.0301208163903119E-3</c:v>
                </c:pt>
                <c:pt idx="255">
                  <c:v>1.0290089553195436E-3</c:v>
                </c:pt>
                <c:pt idx="256">
                  <c:v>1.0279030248283583E-3</c:v>
                </c:pt>
                <c:pt idx="257">
                  <c:v>1.0268029623854424E-3</c:v>
                </c:pt>
                <c:pt idx="258">
                  <c:v>1.0257087064444725E-3</c:v>
                </c:pt>
                <c:pt idx="259">
                  <c:v>1.0246201964254631E-3</c:v>
                </c:pt>
                <c:pt idx="260">
                  <c:v>1.0235373726925623E-3</c:v>
                </c:pt>
                <c:pt idx="261">
                  <c:v>1.0224601765358443E-3</c:v>
                </c:pt>
                <c:pt idx="262">
                  <c:v>1.0213885501526576E-3</c:v>
                </c:pt>
                <c:pt idx="263">
                  <c:v>1.0203224366289732E-3</c:v>
                </c:pt>
                <c:pt idx="264">
                  <c:v>1.0192617799211767E-3</c:v>
                </c:pt>
                <c:pt idx="265">
                  <c:v>1.0182065248383054E-3</c:v>
                </c:pt>
                <c:pt idx="266">
                  <c:v>1.0171566170260604E-3</c:v>
                </c:pt>
                <c:pt idx="267">
                  <c:v>1.0161120029499315E-3</c:v>
                </c:pt>
                <c:pt idx="268">
                  <c:v>1.0150726298774337E-3</c:v>
                </c:pt>
                <c:pt idx="269">
                  <c:v>1.0140384458638962E-3</c:v>
                </c:pt>
                <c:pt idx="270">
                  <c:v>1.0130093997369194E-3</c:v>
                </c:pt>
                <c:pt idx="271">
                  <c:v>1.0119854410790552E-3</c:v>
                </c:pt>
                <c:pt idx="272">
                  <c:v>1.0109665202171492E-3</c:v>
                </c:pt>
                <c:pt idx="273">
                  <c:v>1.0099525882032445E-3</c:v>
                </c:pt>
                <c:pt idx="274">
                  <c:v>1.0089435968052562E-3</c:v>
                </c:pt>
                <c:pt idx="275">
                  <c:v>1.0079394984896517E-3</c:v>
                </c:pt>
                <c:pt idx="276">
                  <c:v>1.0069402464094601E-3</c:v>
                </c:pt>
                <c:pt idx="277">
                  <c:v>1.0059457943913941E-3</c:v>
                </c:pt>
                <c:pt idx="278">
                  <c:v>1.0049560969220828E-3</c:v>
                </c:pt>
                <c:pt idx="279">
                  <c:v>1.0039711091383019E-3</c:v>
                </c:pt>
                <c:pt idx="280">
                  <c:v>1.0029907868105425E-3</c:v>
                </c:pt>
                <c:pt idx="281">
                  <c:v>1.0020150863354615E-3</c:v>
                </c:pt>
                <c:pt idx="282">
                  <c:v>1.0010439647203384E-3</c:v>
                </c:pt>
                <c:pt idx="283">
                  <c:v>1.0000773795750817E-3</c:v>
                </c:pt>
                <c:pt idx="284">
                  <c:v>9.9911528909890635E-4</c:v>
                </c:pt>
                <c:pt idx="285">
                  <c:v>9.9815765207145191E-4</c:v>
                </c:pt>
                <c:pt idx="286">
                  <c:v>9.9720442783990393E-4</c:v>
                </c:pt>
                <c:pt idx="287">
                  <c:v>9.9625557631055628E-4</c:v>
                </c:pt>
                <c:pt idx="288">
                  <c:v>9.9531105793770891E-4</c:v>
                </c:pt>
                <c:pt idx="289">
                  <c:v>9.9437083371478607E-4</c:v>
                </c:pt>
                <c:pt idx="290">
                  <c:v>9.9343486516234591E-4</c:v>
                </c:pt>
                <c:pt idx="291">
                  <c:v>9.9250311432230731E-4</c:v>
                </c:pt>
                <c:pt idx="292">
                  <c:v>9.9157554374551538E-4</c:v>
                </c:pt>
                <c:pt idx="293">
                  <c:v>9.9065211648508011E-4</c:v>
                </c:pt>
                <c:pt idx="294">
                  <c:v>9.8973279608483011E-4</c:v>
                </c:pt>
                <c:pt idx="295">
                  <c:v>9.8881754657353937E-4</c:v>
                </c:pt>
                <c:pt idx="296">
                  <c:v>9.8790633245426918E-4</c:v>
                </c:pt>
                <c:pt idx="297">
                  <c:v>9.8699911869859491E-4</c:v>
                </c:pt>
                <c:pt idx="298">
                  <c:v>9.8609587073461569E-4</c:v>
                </c:pt>
                <c:pt idx="299">
                  <c:v>9.8519655444473386E-4</c:v>
                </c:pt>
                <c:pt idx="300">
                  <c:v>9.843011361518883E-4</c:v>
                </c:pt>
                <c:pt idx="301">
                  <c:v>9.8340958261644573E-4</c:v>
                </c:pt>
                <c:pt idx="302">
                  <c:v>9.8252186102554262E-4</c:v>
                </c:pt>
                <c:pt idx="303">
                  <c:v>9.8163793898953244E-4</c:v>
                </c:pt>
                <c:pt idx="304">
                  <c:v>9.8075778453221574E-4</c:v>
                </c:pt>
                <c:pt idx="305">
                  <c:v>9.7988136608462284E-4</c:v>
                </c:pt>
                <c:pt idx="306">
                  <c:v>9.7900865247702029E-4</c:v>
                </c:pt>
                <c:pt idx="307">
                  <c:v>9.7813961293491403E-4</c:v>
                </c:pt>
                <c:pt idx="308">
                  <c:v>9.7727421707061168E-4</c:v>
                </c:pt>
                <c:pt idx="309">
                  <c:v>9.7641243487700535E-4</c:v>
                </c:pt>
                <c:pt idx="310">
                  <c:v>9.7555423672224251E-4</c:v>
                </c:pt>
                <c:pt idx="311">
                  <c:v>9.7469959334262057E-4</c:v>
                </c:pt>
                <c:pt idx="312">
                  <c:v>9.7384847583725787E-4</c:v>
                </c:pt>
                <c:pt idx="313">
                  <c:v>9.730008556632086E-4</c:v>
                </c:pt>
                <c:pt idx="314">
                  <c:v>9.7215670462702519E-4</c:v>
                </c:pt>
                <c:pt idx="315">
                  <c:v>9.7131599488164966E-4</c:v>
                </c:pt>
                <c:pt idx="316">
                  <c:v>9.7047869891841998E-4</c:v>
                </c:pt>
                <c:pt idx="317">
                  <c:v>9.6964478956618194E-4</c:v>
                </c:pt>
                <c:pt idx="318">
                  <c:v>9.6881423998107508E-4</c:v>
                </c:pt>
                <c:pt idx="319">
                  <c:v>9.6798702364431222E-4</c:v>
                </c:pt>
                <c:pt idx="320">
                  <c:v>9.6716311435596225E-4</c:v>
                </c:pt>
                <c:pt idx="321">
                  <c:v>9.6634248623006513E-4</c:v>
                </c:pt>
                <c:pt idx="322">
                  <c:v>9.6552511369019101E-4</c:v>
                </c:pt>
                <c:pt idx="323">
                  <c:v>9.6471097146366702E-4</c:v>
                </c:pt>
                <c:pt idx="324">
                  <c:v>9.6390003458024509E-4</c:v>
                </c:pt>
                <c:pt idx="325">
                  <c:v>9.6309227836188782E-4</c:v>
                </c:pt>
                <c:pt idx="326">
                  <c:v>9.6228767842321261E-4</c:v>
                </c:pt>
                <c:pt idx="327">
                  <c:v>9.614862106652744E-4</c:v>
                </c:pt>
                <c:pt idx="328">
                  <c:v>9.6068785127112477E-4</c:v>
                </c:pt>
                <c:pt idx="329">
                  <c:v>9.5989257670092698E-4</c:v>
                </c:pt>
                <c:pt idx="330">
                  <c:v>9.5910036369017959E-4</c:v>
                </c:pt>
                <c:pt idx="331">
                  <c:v>9.5831118924216696E-4</c:v>
                </c:pt>
                <c:pt idx="332">
                  <c:v>9.5752503062840333E-4</c:v>
                </c:pt>
                <c:pt idx="333">
                  <c:v>9.5674186537975103E-4</c:v>
                </c:pt>
                <c:pt idx="334">
                  <c:v>9.5596167128597642E-4</c:v>
                </c:pt>
                <c:pt idx="335">
                  <c:v>9.5518442639130896E-4</c:v>
                </c:pt>
                <c:pt idx="336">
                  <c:v>9.5441010899044443E-4</c:v>
                </c:pt>
                <c:pt idx="337">
                  <c:v>9.536386976249922E-4</c:v>
                </c:pt>
                <c:pt idx="338">
                  <c:v>9.5287017108036665E-4</c:v>
                </c:pt>
                <c:pt idx="339">
                  <c:v>9.5210450837956984E-4</c:v>
                </c:pt>
                <c:pt idx="340">
                  <c:v>9.5134168878496794E-4</c:v>
                </c:pt>
                <c:pt idx="341">
                  <c:v>9.5058169179118579E-4</c:v>
                </c:pt>
                <c:pt idx="342">
                  <c:v>9.4982449712155415E-4</c:v>
                </c:pt>
                <c:pt idx="343">
                  <c:v>9.4907008472722154E-4</c:v>
                </c:pt>
                <c:pt idx="344">
                  <c:v>9.483184347818252E-4</c:v>
                </c:pt>
                <c:pt idx="345">
                  <c:v>9.4756952767927061E-4</c:v>
                </c:pt>
                <c:pt idx="346">
                  <c:v>9.4682334403106694E-4</c:v>
                </c:pt>
                <c:pt idx="347">
                  <c:v>9.4607986466321847E-4</c:v>
                </c:pt>
                <c:pt idx="348">
                  <c:v>9.4533907061178368E-4</c:v>
                </c:pt>
                <c:pt idx="349">
                  <c:v>9.4460094312243115E-4</c:v>
                </c:pt>
                <c:pt idx="350">
                  <c:v>9.4386546364511048E-4</c:v>
                </c:pt>
                <c:pt idx="351">
                  <c:v>9.4313261383272007E-4</c:v>
                </c:pt>
                <c:pt idx="352">
                  <c:v>9.4240237553844253E-4</c:v>
                </c:pt>
                <c:pt idx="353">
                  <c:v>9.4167473081263608E-4</c:v>
                </c:pt>
                <c:pt idx="354">
                  <c:v>9.4094966189928186E-4</c:v>
                </c:pt>
                <c:pt idx="355">
                  <c:v>9.402271512350957E-4</c:v>
                </c:pt>
                <c:pt idx="356">
                  <c:v>9.3950718144686363E-4</c:v>
                </c:pt>
                <c:pt idx="357">
                  <c:v>9.3878973534655685E-4</c:v>
                </c:pt>
                <c:pt idx="358">
                  <c:v>9.3807479593088772E-4</c:v>
                </c:pt>
                <c:pt idx="359">
                  <c:v>9.3736234637908922E-4</c:v>
                </c:pt>
                <c:pt idx="360">
                  <c:v>9.3665237004980639E-4</c:v>
                </c:pt>
                <c:pt idx="361">
                  <c:v>9.3594485047754361E-4</c:v>
                </c:pt>
                <c:pt idx="362">
                  <c:v>9.3523977137310865E-4</c:v>
                </c:pt>
                <c:pt idx="363">
                  <c:v>9.3453711661917183E-4</c:v>
                </c:pt>
                <c:pt idx="364">
                  <c:v>9.3383687026982187E-4</c:v>
                </c:pt>
                <c:pt idx="365">
                  <c:v>9.331390165452369E-4</c:v>
                </c:pt>
                <c:pt idx="366">
                  <c:v>9.3244353983257255E-4</c:v>
                </c:pt>
                <c:pt idx="367">
                  <c:v>9.317504246832975E-4</c:v>
                </c:pt>
                <c:pt idx="368">
                  <c:v>9.3105965580919658E-4</c:v>
                </c:pt>
                <c:pt idx="369">
                  <c:v>9.3037121808325907E-4</c:v>
                </c:pt>
                <c:pt idx="370">
                  <c:v>9.2968509653479359E-4</c:v>
                </c:pt>
                <c:pt idx="371">
                  <c:v>9.2900127634898411E-4</c:v>
                </c:pt>
                <c:pt idx="372">
                  <c:v>9.2831974286511354E-4</c:v>
                </c:pt>
                <c:pt idx="373">
                  <c:v>9.2764048157345513E-4</c:v>
                </c:pt>
                <c:pt idx="374">
                  <c:v>9.2696347811438429E-4</c:v>
                </c:pt>
                <c:pt idx="375">
                  <c:v>9.2628871827615811E-4</c:v>
                </c:pt>
                <c:pt idx="376">
                  <c:v>9.2561618799358314E-4</c:v>
                </c:pt>
                <c:pt idx="377">
                  <c:v>9.2494587334490674E-4</c:v>
                </c:pt>
                <c:pt idx="378">
                  <c:v>9.2427776055092892E-4</c:v>
                </c:pt>
                <c:pt idx="379">
                  <c:v>9.2361183597322594E-4</c:v>
                </c:pt>
                <c:pt idx="380">
                  <c:v>9.22948086112374E-4</c:v>
                </c:pt>
                <c:pt idx="381">
                  <c:v>9.2228649760617287E-4</c:v>
                </c:pt>
                <c:pt idx="382">
                  <c:v>9.2162705722742544E-4</c:v>
                </c:pt>
                <c:pt idx="383">
                  <c:v>9.209697518839377E-4</c:v>
                </c:pt>
                <c:pt idx="384">
                  <c:v>9.2031456861541017E-4</c:v>
                </c:pt>
                <c:pt idx="385">
                  <c:v>9.1966149459121738E-4</c:v>
                </c:pt>
                <c:pt idx="386">
                  <c:v>9.1901051711040793E-4</c:v>
                </c:pt>
                <c:pt idx="387">
                  <c:v>9.1836162359992812E-4</c:v>
                </c:pt>
                <c:pt idx="388">
                  <c:v>9.177148016119574E-4</c:v>
                </c:pt>
                <c:pt idx="389">
                  <c:v>9.1707003882346427E-4</c:v>
                </c:pt>
                <c:pt idx="390">
                  <c:v>9.1642732303398589E-4</c:v>
                </c:pt>
                <c:pt idx="391">
                  <c:v>9.1578664216607208E-4</c:v>
                </c:pt>
                <c:pt idx="392">
                  <c:v>9.1514798425995636E-4</c:v>
                </c:pt>
                <c:pt idx="393">
                  <c:v>9.1451133747577629E-4</c:v>
                </c:pt>
                <c:pt idx="394">
                  <c:v>9.1387669009090899E-4</c:v>
                </c:pt>
                <c:pt idx="395">
                  <c:v>9.132440304981948E-4</c:v>
                </c:pt>
                <c:pt idx="396">
                  <c:v>9.1261334720504905E-4</c:v>
                </c:pt>
                <c:pt idx="397">
                  <c:v>9.1198462883124165E-4</c:v>
                </c:pt>
                <c:pt idx="398">
                  <c:v>9.1135786410934116E-4</c:v>
                </c:pt>
                <c:pt idx="399">
                  <c:v>9.1073304188205029E-4</c:v>
                </c:pt>
                <c:pt idx="400">
                  <c:v>9.101101510995413E-4</c:v>
                </c:pt>
                <c:pt idx="401">
                  <c:v>9.0948918082300878E-4</c:v>
                </c:pt>
                <c:pt idx="402">
                  <c:v>9.088701202171201E-4</c:v>
                </c:pt>
                <c:pt idx="403">
                  <c:v>9.0825295855445631E-4</c:v>
                </c:pt>
                <c:pt idx="404">
                  <c:v>9.0763768520929489E-4</c:v>
                </c:pt>
                <c:pt idx="405">
                  <c:v>9.0702428966071835E-4</c:v>
                </c:pt>
                <c:pt idx="406">
                  <c:v>9.0641276148950567E-4</c:v>
                </c:pt>
                <c:pt idx="407">
                  <c:v>9.0580309037457951E-4</c:v>
                </c:pt>
                <c:pt idx="408">
                  <c:v>9.0519526609655898E-4</c:v>
                </c:pt>
                <c:pt idx="409">
                  <c:v>9.045892785342069E-4</c:v>
                </c:pt>
                <c:pt idx="410">
                  <c:v>9.0398511766176526E-4</c:v>
                </c:pt>
                <c:pt idx="411">
                  <c:v>9.0338277355117569E-4</c:v>
                </c:pt>
                <c:pt idx="412">
                  <c:v>9.0278223636897081E-4</c:v>
                </c:pt>
                <c:pt idx="413">
                  <c:v>9.0218349637405382E-4</c:v>
                </c:pt>
                <c:pt idx="414">
                  <c:v>9.0158654391991888E-4</c:v>
                </c:pt>
                <c:pt idx="415">
                  <c:v>9.0099136945109848E-4</c:v>
                </c:pt>
                <c:pt idx="416">
                  <c:v>9.003979635018311E-4</c:v>
                </c:pt>
                <c:pt idx="417">
                  <c:v>8.9980631669739353E-4</c:v>
                </c:pt>
                <c:pt idx="418">
                  <c:v>8.9921641975054811E-4</c:v>
                </c:pt>
                <c:pt idx="419">
                  <c:v>8.9862826346154279E-4</c:v>
                </c:pt>
                <c:pt idx="420">
                  <c:v>8.9804183871811105E-4</c:v>
                </c:pt>
                <c:pt idx="421">
                  <c:v>8.9745713649280745E-4</c:v>
                </c:pt>
                <c:pt idx="422">
                  <c:v>8.9687414784345165E-4</c:v>
                </c:pt>
                <c:pt idx="423">
                  <c:v>8.962928639113521E-4</c:v>
                </c:pt>
                <c:pt idx="424">
                  <c:v>8.9571327591997374E-4</c:v>
                </c:pt>
                <c:pt idx="425">
                  <c:v>8.951353751758262E-4</c:v>
                </c:pt>
                <c:pt idx="426">
                  <c:v>8.9455915306491107E-4</c:v>
                </c:pt>
                <c:pt idx="427">
                  <c:v>8.9398460105449828E-4</c:v>
                </c:pt>
                <c:pt idx="428">
                  <c:v>8.9341171068957337E-4</c:v>
                </c:pt>
                <c:pt idx="429">
                  <c:v>8.9284047359461383E-4</c:v>
                </c:pt>
                <c:pt idx="430">
                  <c:v>8.922708814704805E-4</c:v>
                </c:pt>
                <c:pt idx="431">
                  <c:v>8.9170292609574986E-4</c:v>
                </c:pt>
                <c:pt idx="432">
                  <c:v>8.9113659932271716E-4</c:v>
                </c:pt>
                <c:pt idx="433">
                  <c:v>8.9057189308050511E-4</c:v>
                </c:pt>
                <c:pt idx="434">
                  <c:v>8.9000879937017885E-4</c:v>
                </c:pt>
                <c:pt idx="435">
                  <c:v>8.8944731026741053E-4</c:v>
                </c:pt>
                <c:pt idx="436">
                  <c:v>8.8888741792025883E-4</c:v>
                </c:pt>
                <c:pt idx="437">
                  <c:v>8.8832911454739261E-4</c:v>
                </c:pt>
                <c:pt idx="438">
                  <c:v>8.8777239243853501E-4</c:v>
                </c:pt>
                <c:pt idx="439">
                  <c:v>8.8721724395313117E-4</c:v>
                </c:pt>
                <c:pt idx="440">
                  <c:v>8.8666366151990417E-4</c:v>
                </c:pt>
                <c:pt idx="441">
                  <c:v>8.8611163763641088E-4</c:v>
                </c:pt>
                <c:pt idx="442">
                  <c:v>8.8556116486815384E-4</c:v>
                </c:pt>
                <c:pt idx="443">
                  <c:v>8.850122358463608E-4</c:v>
                </c:pt>
                <c:pt idx="444">
                  <c:v>8.8446484326887287E-4</c:v>
                </c:pt>
                <c:pt idx="445">
                  <c:v>8.8391897989925639E-4</c:v>
                </c:pt>
                <c:pt idx="446">
                  <c:v>8.833746385654706E-4</c:v>
                </c:pt>
                <c:pt idx="447">
                  <c:v>8.8283181215986772E-4</c:v>
                </c:pt>
                <c:pt idx="448">
                  <c:v>8.8229049363786061E-4</c:v>
                </c:pt>
                <c:pt idx="449">
                  <c:v>8.817506760174787E-4</c:v>
                </c:pt>
                <c:pt idx="450">
                  <c:v>8.8121235237803575E-4</c:v>
                </c:pt>
                <c:pt idx="451">
                  <c:v>8.80675515861018E-4</c:v>
                </c:pt>
                <c:pt idx="452">
                  <c:v>8.8014015966830783E-4</c:v>
                </c:pt>
                <c:pt idx="453">
                  <c:v>8.7960627706129557E-4</c:v>
                </c:pt>
                <c:pt idx="454">
                  <c:v>8.7907386136176768E-4</c:v>
                </c:pt>
                <c:pt idx="455">
                  <c:v>8.7854290594835405E-4</c:v>
                </c:pt>
                <c:pt idx="456">
                  <c:v>8.7801340425963659E-4</c:v>
                </c:pt>
                <c:pt idx="457">
                  <c:v>8.7748534979015247E-4</c:v>
                </c:pt>
                <c:pt idx="458">
                  <c:v>8.769587360903941E-4</c:v>
                </c:pt>
                <c:pt idx="459">
                  <c:v>8.7643355676814139E-4</c:v>
                </c:pt>
                <c:pt idx="460">
                  <c:v>8.7590980548712949E-4</c:v>
                </c:pt>
                <c:pt idx="461">
                  <c:v>8.7538747596527244E-4</c:v>
                </c:pt>
                <c:pt idx="462">
                  <c:v>8.7486656197466317E-4</c:v>
                </c:pt>
                <c:pt idx="463">
                  <c:v>8.743470573406853E-4</c:v>
                </c:pt>
                <c:pt idx="464">
                  <c:v>8.7382895594290133E-4</c:v>
                </c:pt>
                <c:pt idx="465">
                  <c:v>8.7331225171327631E-4</c:v>
                </c:pt>
                <c:pt idx="466">
                  <c:v>8.7279693863440144E-4</c:v>
                </c:pt>
                <c:pt idx="467">
                  <c:v>8.7228301074171455E-4</c:v>
                </c:pt>
                <c:pt idx="468">
                  <c:v>8.7177046212083553E-4</c:v>
                </c:pt>
                <c:pt idx="469">
                  <c:v>8.7125928690845456E-4</c:v>
                </c:pt>
                <c:pt idx="470">
                  <c:v>8.7074947928877933E-4</c:v>
                </c:pt>
                <c:pt idx="471">
                  <c:v>8.7024103349797599E-4</c:v>
                </c:pt>
                <c:pt idx="472">
                  <c:v>8.6973394381884006E-4</c:v>
                </c:pt>
                <c:pt idx="473">
                  <c:v>8.6922820458301686E-4</c:v>
                </c:pt>
                <c:pt idx="474">
                  <c:v>8.6872381017011335E-4</c:v>
                </c:pt>
                <c:pt idx="475">
                  <c:v>8.6822075500680995E-4</c:v>
                </c:pt>
                <c:pt idx="476">
                  <c:v>8.6771903356641644E-4</c:v>
                </c:pt>
                <c:pt idx="477">
                  <c:v>8.6721864036665153E-4</c:v>
                </c:pt>
                <c:pt idx="478">
                  <c:v>8.6671956997363964E-4</c:v>
                </c:pt>
                <c:pt idx="479">
                  <c:v>8.6622181699569367E-4</c:v>
                </c:pt>
                <c:pt idx="480">
                  <c:v>8.657253760877559E-4</c:v>
                </c:pt>
                <c:pt idx="481">
                  <c:v>8.6523024194873344E-4</c:v>
                </c:pt>
                <c:pt idx="482">
                  <c:v>8.6473640932016593E-4</c:v>
                </c:pt>
                <c:pt idx="483">
                  <c:v>8.642438729871138E-4</c:v>
                </c:pt>
                <c:pt idx="484">
                  <c:v>8.637526277781582E-4</c:v>
                </c:pt>
                <c:pt idx="485">
                  <c:v>8.6326266856318057E-4</c:v>
                </c:pt>
              </c:numCache>
            </c:numRef>
          </c:yVal>
          <c:smooth val="0"/>
        </c:ser>
        <c:ser>
          <c:idx val="1"/>
          <c:order val="1"/>
          <c:tx>
            <c:v>Beta=2600</c:v>
          </c:tx>
          <c:spPr>
            <a:ln w="19050" cap="rnd">
              <a:solidFill>
                <a:schemeClr val="accent2"/>
              </a:solidFill>
              <a:round/>
            </a:ln>
            <a:effectLst/>
          </c:spPr>
          <c:marker>
            <c:symbol val="none"/>
          </c:marker>
          <c:xVal>
            <c:numRef>
              <c:f>'Emissions pulses &amp; scenarios'!$C$1:$RV$1</c:f>
              <c:numCache>
                <c:formatCode>General</c:formatCode>
                <c:ptCount val="48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pt idx="43">
                  <c:v>2051</c:v>
                </c:pt>
                <c:pt idx="44">
                  <c:v>2052</c:v>
                </c:pt>
                <c:pt idx="45">
                  <c:v>2053</c:v>
                </c:pt>
                <c:pt idx="46">
                  <c:v>2054</c:v>
                </c:pt>
                <c:pt idx="47">
                  <c:v>2055</c:v>
                </c:pt>
                <c:pt idx="48">
                  <c:v>2056</c:v>
                </c:pt>
                <c:pt idx="49">
                  <c:v>2057</c:v>
                </c:pt>
                <c:pt idx="50">
                  <c:v>2058</c:v>
                </c:pt>
                <c:pt idx="51">
                  <c:v>2059</c:v>
                </c:pt>
                <c:pt idx="52">
                  <c:v>2060</c:v>
                </c:pt>
                <c:pt idx="53">
                  <c:v>2061</c:v>
                </c:pt>
                <c:pt idx="54">
                  <c:v>2062</c:v>
                </c:pt>
                <c:pt idx="55">
                  <c:v>2063</c:v>
                </c:pt>
                <c:pt idx="56">
                  <c:v>2064</c:v>
                </c:pt>
                <c:pt idx="57">
                  <c:v>2065</c:v>
                </c:pt>
                <c:pt idx="58">
                  <c:v>2066</c:v>
                </c:pt>
                <c:pt idx="59">
                  <c:v>2067</c:v>
                </c:pt>
                <c:pt idx="60">
                  <c:v>2068</c:v>
                </c:pt>
                <c:pt idx="61">
                  <c:v>2069</c:v>
                </c:pt>
                <c:pt idx="62">
                  <c:v>2070</c:v>
                </c:pt>
                <c:pt idx="63">
                  <c:v>2071</c:v>
                </c:pt>
                <c:pt idx="64">
                  <c:v>2072</c:v>
                </c:pt>
                <c:pt idx="65">
                  <c:v>2073</c:v>
                </c:pt>
                <c:pt idx="66">
                  <c:v>2074</c:v>
                </c:pt>
                <c:pt idx="67">
                  <c:v>2075</c:v>
                </c:pt>
                <c:pt idx="68">
                  <c:v>2076</c:v>
                </c:pt>
                <c:pt idx="69">
                  <c:v>2077</c:v>
                </c:pt>
                <c:pt idx="70">
                  <c:v>2078</c:v>
                </c:pt>
                <c:pt idx="71">
                  <c:v>2079</c:v>
                </c:pt>
                <c:pt idx="72">
                  <c:v>2080</c:v>
                </c:pt>
                <c:pt idx="73">
                  <c:v>2081</c:v>
                </c:pt>
                <c:pt idx="74">
                  <c:v>2082</c:v>
                </c:pt>
                <c:pt idx="75">
                  <c:v>2083</c:v>
                </c:pt>
                <c:pt idx="76">
                  <c:v>2084</c:v>
                </c:pt>
                <c:pt idx="77">
                  <c:v>2085</c:v>
                </c:pt>
                <c:pt idx="78">
                  <c:v>2086</c:v>
                </c:pt>
                <c:pt idx="79">
                  <c:v>2087</c:v>
                </c:pt>
                <c:pt idx="80">
                  <c:v>2088</c:v>
                </c:pt>
                <c:pt idx="81">
                  <c:v>2089</c:v>
                </c:pt>
                <c:pt idx="82">
                  <c:v>2090</c:v>
                </c:pt>
                <c:pt idx="83">
                  <c:v>2091</c:v>
                </c:pt>
                <c:pt idx="84">
                  <c:v>2092</c:v>
                </c:pt>
                <c:pt idx="85">
                  <c:v>2093</c:v>
                </c:pt>
                <c:pt idx="86">
                  <c:v>2094</c:v>
                </c:pt>
                <c:pt idx="87">
                  <c:v>2095</c:v>
                </c:pt>
                <c:pt idx="88">
                  <c:v>2096</c:v>
                </c:pt>
                <c:pt idx="89">
                  <c:v>2097</c:v>
                </c:pt>
                <c:pt idx="90">
                  <c:v>2098</c:v>
                </c:pt>
                <c:pt idx="91">
                  <c:v>2099</c:v>
                </c:pt>
                <c:pt idx="92">
                  <c:v>2100</c:v>
                </c:pt>
                <c:pt idx="93">
                  <c:v>2101</c:v>
                </c:pt>
                <c:pt idx="94">
                  <c:v>2102</c:v>
                </c:pt>
                <c:pt idx="95">
                  <c:v>2103</c:v>
                </c:pt>
                <c:pt idx="96">
                  <c:v>2104</c:v>
                </c:pt>
                <c:pt idx="97">
                  <c:v>2105</c:v>
                </c:pt>
                <c:pt idx="98">
                  <c:v>2106</c:v>
                </c:pt>
                <c:pt idx="99">
                  <c:v>2107</c:v>
                </c:pt>
                <c:pt idx="100">
                  <c:v>2108</c:v>
                </c:pt>
                <c:pt idx="101">
                  <c:v>2109</c:v>
                </c:pt>
                <c:pt idx="102">
                  <c:v>2110</c:v>
                </c:pt>
                <c:pt idx="103">
                  <c:v>2111</c:v>
                </c:pt>
                <c:pt idx="104">
                  <c:v>2112</c:v>
                </c:pt>
                <c:pt idx="105">
                  <c:v>2113</c:v>
                </c:pt>
                <c:pt idx="106">
                  <c:v>2114</c:v>
                </c:pt>
                <c:pt idx="107">
                  <c:v>2115</c:v>
                </c:pt>
                <c:pt idx="108">
                  <c:v>2116</c:v>
                </c:pt>
                <c:pt idx="109">
                  <c:v>2117</c:v>
                </c:pt>
                <c:pt idx="110">
                  <c:v>2118</c:v>
                </c:pt>
                <c:pt idx="111">
                  <c:v>2119</c:v>
                </c:pt>
                <c:pt idx="112">
                  <c:v>2120</c:v>
                </c:pt>
                <c:pt idx="113">
                  <c:v>2121</c:v>
                </c:pt>
                <c:pt idx="114">
                  <c:v>2122</c:v>
                </c:pt>
                <c:pt idx="115">
                  <c:v>2123</c:v>
                </c:pt>
                <c:pt idx="116">
                  <c:v>2124</c:v>
                </c:pt>
                <c:pt idx="117">
                  <c:v>2125</c:v>
                </c:pt>
                <c:pt idx="118">
                  <c:v>2126</c:v>
                </c:pt>
                <c:pt idx="119">
                  <c:v>2127</c:v>
                </c:pt>
                <c:pt idx="120">
                  <c:v>2128</c:v>
                </c:pt>
                <c:pt idx="121">
                  <c:v>2129</c:v>
                </c:pt>
                <c:pt idx="122">
                  <c:v>2130</c:v>
                </c:pt>
                <c:pt idx="123">
                  <c:v>2131</c:v>
                </c:pt>
                <c:pt idx="124">
                  <c:v>2132</c:v>
                </c:pt>
                <c:pt idx="125">
                  <c:v>2133</c:v>
                </c:pt>
                <c:pt idx="126">
                  <c:v>2134</c:v>
                </c:pt>
                <c:pt idx="127">
                  <c:v>2135</c:v>
                </c:pt>
                <c:pt idx="128">
                  <c:v>2136</c:v>
                </c:pt>
                <c:pt idx="129">
                  <c:v>2137</c:v>
                </c:pt>
                <c:pt idx="130">
                  <c:v>2138</c:v>
                </c:pt>
                <c:pt idx="131">
                  <c:v>2139</c:v>
                </c:pt>
                <c:pt idx="132">
                  <c:v>2140</c:v>
                </c:pt>
                <c:pt idx="133">
                  <c:v>2141</c:v>
                </c:pt>
                <c:pt idx="134">
                  <c:v>2142</c:v>
                </c:pt>
                <c:pt idx="135">
                  <c:v>2143</c:v>
                </c:pt>
                <c:pt idx="136">
                  <c:v>2144</c:v>
                </c:pt>
                <c:pt idx="137">
                  <c:v>2145</c:v>
                </c:pt>
                <c:pt idx="138">
                  <c:v>2146</c:v>
                </c:pt>
                <c:pt idx="139">
                  <c:v>2147</c:v>
                </c:pt>
                <c:pt idx="140">
                  <c:v>2148</c:v>
                </c:pt>
                <c:pt idx="141">
                  <c:v>2149</c:v>
                </c:pt>
                <c:pt idx="142">
                  <c:v>2150</c:v>
                </c:pt>
                <c:pt idx="143">
                  <c:v>2151</c:v>
                </c:pt>
                <c:pt idx="144">
                  <c:v>2152</c:v>
                </c:pt>
                <c:pt idx="145">
                  <c:v>2153</c:v>
                </c:pt>
                <c:pt idx="146">
                  <c:v>2154</c:v>
                </c:pt>
                <c:pt idx="147">
                  <c:v>2155</c:v>
                </c:pt>
                <c:pt idx="148">
                  <c:v>2156</c:v>
                </c:pt>
                <c:pt idx="149">
                  <c:v>2157</c:v>
                </c:pt>
                <c:pt idx="150">
                  <c:v>2158</c:v>
                </c:pt>
                <c:pt idx="151">
                  <c:v>2159</c:v>
                </c:pt>
                <c:pt idx="152">
                  <c:v>2160</c:v>
                </c:pt>
                <c:pt idx="153">
                  <c:v>2161</c:v>
                </c:pt>
                <c:pt idx="154">
                  <c:v>2162</c:v>
                </c:pt>
                <c:pt idx="155">
                  <c:v>2163</c:v>
                </c:pt>
                <c:pt idx="156">
                  <c:v>2164</c:v>
                </c:pt>
                <c:pt idx="157">
                  <c:v>2165</c:v>
                </c:pt>
                <c:pt idx="158">
                  <c:v>2166</c:v>
                </c:pt>
                <c:pt idx="159">
                  <c:v>2167</c:v>
                </c:pt>
                <c:pt idx="160">
                  <c:v>2168</c:v>
                </c:pt>
                <c:pt idx="161">
                  <c:v>2169</c:v>
                </c:pt>
                <c:pt idx="162">
                  <c:v>2170</c:v>
                </c:pt>
                <c:pt idx="163">
                  <c:v>2171</c:v>
                </c:pt>
                <c:pt idx="164">
                  <c:v>2172</c:v>
                </c:pt>
                <c:pt idx="165">
                  <c:v>2173</c:v>
                </c:pt>
                <c:pt idx="166">
                  <c:v>2174</c:v>
                </c:pt>
                <c:pt idx="167">
                  <c:v>2175</c:v>
                </c:pt>
                <c:pt idx="168">
                  <c:v>2176</c:v>
                </c:pt>
                <c:pt idx="169">
                  <c:v>2177</c:v>
                </c:pt>
                <c:pt idx="170">
                  <c:v>2178</c:v>
                </c:pt>
                <c:pt idx="171">
                  <c:v>2179</c:v>
                </c:pt>
                <c:pt idx="172">
                  <c:v>2180</c:v>
                </c:pt>
                <c:pt idx="173">
                  <c:v>2181</c:v>
                </c:pt>
                <c:pt idx="174">
                  <c:v>2182</c:v>
                </c:pt>
                <c:pt idx="175">
                  <c:v>2183</c:v>
                </c:pt>
                <c:pt idx="176">
                  <c:v>2184</c:v>
                </c:pt>
                <c:pt idx="177">
                  <c:v>2185</c:v>
                </c:pt>
                <c:pt idx="178">
                  <c:v>2186</c:v>
                </c:pt>
                <c:pt idx="179">
                  <c:v>2187</c:v>
                </c:pt>
                <c:pt idx="180">
                  <c:v>2188</c:v>
                </c:pt>
                <c:pt idx="181">
                  <c:v>2189</c:v>
                </c:pt>
                <c:pt idx="182">
                  <c:v>2190</c:v>
                </c:pt>
                <c:pt idx="183">
                  <c:v>2191</c:v>
                </c:pt>
                <c:pt idx="184">
                  <c:v>2192</c:v>
                </c:pt>
                <c:pt idx="185">
                  <c:v>2193</c:v>
                </c:pt>
                <c:pt idx="186">
                  <c:v>2194</c:v>
                </c:pt>
                <c:pt idx="187">
                  <c:v>2195</c:v>
                </c:pt>
                <c:pt idx="188">
                  <c:v>2196</c:v>
                </c:pt>
                <c:pt idx="189">
                  <c:v>2197</c:v>
                </c:pt>
                <c:pt idx="190">
                  <c:v>2198</c:v>
                </c:pt>
                <c:pt idx="191">
                  <c:v>2199</c:v>
                </c:pt>
                <c:pt idx="192">
                  <c:v>2200</c:v>
                </c:pt>
                <c:pt idx="193">
                  <c:v>2201</c:v>
                </c:pt>
                <c:pt idx="194">
                  <c:v>2202</c:v>
                </c:pt>
                <c:pt idx="195">
                  <c:v>2203</c:v>
                </c:pt>
                <c:pt idx="196">
                  <c:v>2204</c:v>
                </c:pt>
                <c:pt idx="197">
                  <c:v>2205</c:v>
                </c:pt>
                <c:pt idx="198">
                  <c:v>2206</c:v>
                </c:pt>
                <c:pt idx="199">
                  <c:v>2207</c:v>
                </c:pt>
                <c:pt idx="200">
                  <c:v>2208</c:v>
                </c:pt>
                <c:pt idx="201">
                  <c:v>2209</c:v>
                </c:pt>
                <c:pt idx="202">
                  <c:v>2210</c:v>
                </c:pt>
                <c:pt idx="203">
                  <c:v>2211</c:v>
                </c:pt>
                <c:pt idx="204">
                  <c:v>2212</c:v>
                </c:pt>
                <c:pt idx="205">
                  <c:v>2213</c:v>
                </c:pt>
                <c:pt idx="206">
                  <c:v>2214</c:v>
                </c:pt>
                <c:pt idx="207">
                  <c:v>2215</c:v>
                </c:pt>
                <c:pt idx="208">
                  <c:v>2216</c:v>
                </c:pt>
                <c:pt idx="209">
                  <c:v>2217</c:v>
                </c:pt>
                <c:pt idx="210">
                  <c:v>2218</c:v>
                </c:pt>
                <c:pt idx="211">
                  <c:v>2219</c:v>
                </c:pt>
                <c:pt idx="212">
                  <c:v>2220</c:v>
                </c:pt>
                <c:pt idx="213">
                  <c:v>2221</c:v>
                </c:pt>
                <c:pt idx="214">
                  <c:v>2222</c:v>
                </c:pt>
                <c:pt idx="215">
                  <c:v>2223</c:v>
                </c:pt>
                <c:pt idx="216">
                  <c:v>2224</c:v>
                </c:pt>
                <c:pt idx="217">
                  <c:v>2225</c:v>
                </c:pt>
                <c:pt idx="218">
                  <c:v>2226</c:v>
                </c:pt>
                <c:pt idx="219">
                  <c:v>2227</c:v>
                </c:pt>
                <c:pt idx="220">
                  <c:v>2228</c:v>
                </c:pt>
                <c:pt idx="221">
                  <c:v>2229</c:v>
                </c:pt>
                <c:pt idx="222">
                  <c:v>2230</c:v>
                </c:pt>
                <c:pt idx="223">
                  <c:v>2231</c:v>
                </c:pt>
                <c:pt idx="224">
                  <c:v>2232</c:v>
                </c:pt>
                <c:pt idx="225">
                  <c:v>2233</c:v>
                </c:pt>
                <c:pt idx="226">
                  <c:v>2234</c:v>
                </c:pt>
                <c:pt idx="227">
                  <c:v>2235</c:v>
                </c:pt>
                <c:pt idx="228">
                  <c:v>2236</c:v>
                </c:pt>
                <c:pt idx="229">
                  <c:v>2237</c:v>
                </c:pt>
                <c:pt idx="230">
                  <c:v>2238</c:v>
                </c:pt>
                <c:pt idx="231">
                  <c:v>2239</c:v>
                </c:pt>
                <c:pt idx="232">
                  <c:v>2240</c:v>
                </c:pt>
                <c:pt idx="233">
                  <c:v>2241</c:v>
                </c:pt>
                <c:pt idx="234">
                  <c:v>2242</c:v>
                </c:pt>
                <c:pt idx="235">
                  <c:v>2243</c:v>
                </c:pt>
                <c:pt idx="236">
                  <c:v>2244</c:v>
                </c:pt>
                <c:pt idx="237">
                  <c:v>2245</c:v>
                </c:pt>
                <c:pt idx="238">
                  <c:v>2246</c:v>
                </c:pt>
                <c:pt idx="239">
                  <c:v>2247</c:v>
                </c:pt>
                <c:pt idx="240">
                  <c:v>2248</c:v>
                </c:pt>
                <c:pt idx="241">
                  <c:v>2249</c:v>
                </c:pt>
                <c:pt idx="242">
                  <c:v>2250</c:v>
                </c:pt>
                <c:pt idx="243">
                  <c:v>2251</c:v>
                </c:pt>
                <c:pt idx="244">
                  <c:v>2252</c:v>
                </c:pt>
                <c:pt idx="245">
                  <c:v>2253</c:v>
                </c:pt>
                <c:pt idx="246">
                  <c:v>2254</c:v>
                </c:pt>
                <c:pt idx="247">
                  <c:v>2255</c:v>
                </c:pt>
                <c:pt idx="248">
                  <c:v>2256</c:v>
                </c:pt>
                <c:pt idx="249">
                  <c:v>2257</c:v>
                </c:pt>
                <c:pt idx="250">
                  <c:v>2258</c:v>
                </c:pt>
                <c:pt idx="251">
                  <c:v>2259</c:v>
                </c:pt>
                <c:pt idx="252">
                  <c:v>2260</c:v>
                </c:pt>
                <c:pt idx="253">
                  <c:v>2261</c:v>
                </c:pt>
                <c:pt idx="254">
                  <c:v>2262</c:v>
                </c:pt>
                <c:pt idx="255">
                  <c:v>2263</c:v>
                </c:pt>
                <c:pt idx="256">
                  <c:v>2264</c:v>
                </c:pt>
                <c:pt idx="257">
                  <c:v>2265</c:v>
                </c:pt>
                <c:pt idx="258">
                  <c:v>2266</c:v>
                </c:pt>
                <c:pt idx="259">
                  <c:v>2267</c:v>
                </c:pt>
                <c:pt idx="260">
                  <c:v>2268</c:v>
                </c:pt>
                <c:pt idx="261">
                  <c:v>2269</c:v>
                </c:pt>
                <c:pt idx="262">
                  <c:v>2270</c:v>
                </c:pt>
                <c:pt idx="263">
                  <c:v>2271</c:v>
                </c:pt>
                <c:pt idx="264">
                  <c:v>2272</c:v>
                </c:pt>
                <c:pt idx="265">
                  <c:v>2273</c:v>
                </c:pt>
                <c:pt idx="266">
                  <c:v>2274</c:v>
                </c:pt>
                <c:pt idx="267">
                  <c:v>2275</c:v>
                </c:pt>
                <c:pt idx="268">
                  <c:v>2276</c:v>
                </c:pt>
                <c:pt idx="269">
                  <c:v>2277</c:v>
                </c:pt>
                <c:pt idx="270">
                  <c:v>2278</c:v>
                </c:pt>
                <c:pt idx="271">
                  <c:v>2279</c:v>
                </c:pt>
                <c:pt idx="272">
                  <c:v>2280</c:v>
                </c:pt>
                <c:pt idx="273">
                  <c:v>2281</c:v>
                </c:pt>
                <c:pt idx="274">
                  <c:v>2282</c:v>
                </c:pt>
                <c:pt idx="275">
                  <c:v>2283</c:v>
                </c:pt>
                <c:pt idx="276">
                  <c:v>2284</c:v>
                </c:pt>
                <c:pt idx="277">
                  <c:v>2285</c:v>
                </c:pt>
                <c:pt idx="278">
                  <c:v>2286</c:v>
                </c:pt>
                <c:pt idx="279">
                  <c:v>2287</c:v>
                </c:pt>
                <c:pt idx="280">
                  <c:v>2288</c:v>
                </c:pt>
                <c:pt idx="281">
                  <c:v>2289</c:v>
                </c:pt>
                <c:pt idx="282">
                  <c:v>2290</c:v>
                </c:pt>
                <c:pt idx="283">
                  <c:v>2291</c:v>
                </c:pt>
                <c:pt idx="284">
                  <c:v>2292</c:v>
                </c:pt>
                <c:pt idx="285">
                  <c:v>2293</c:v>
                </c:pt>
                <c:pt idx="286">
                  <c:v>2294</c:v>
                </c:pt>
                <c:pt idx="287">
                  <c:v>2295</c:v>
                </c:pt>
                <c:pt idx="288">
                  <c:v>2296</c:v>
                </c:pt>
                <c:pt idx="289">
                  <c:v>2297</c:v>
                </c:pt>
                <c:pt idx="290">
                  <c:v>2298</c:v>
                </c:pt>
                <c:pt idx="291">
                  <c:v>2299</c:v>
                </c:pt>
                <c:pt idx="292">
                  <c:v>2300</c:v>
                </c:pt>
                <c:pt idx="293">
                  <c:v>2301</c:v>
                </c:pt>
                <c:pt idx="294">
                  <c:v>2302</c:v>
                </c:pt>
                <c:pt idx="295">
                  <c:v>2303</c:v>
                </c:pt>
                <c:pt idx="296">
                  <c:v>2304</c:v>
                </c:pt>
                <c:pt idx="297">
                  <c:v>2305</c:v>
                </c:pt>
                <c:pt idx="298">
                  <c:v>2306</c:v>
                </c:pt>
                <c:pt idx="299">
                  <c:v>2307</c:v>
                </c:pt>
                <c:pt idx="300">
                  <c:v>2308</c:v>
                </c:pt>
                <c:pt idx="301">
                  <c:v>2309</c:v>
                </c:pt>
                <c:pt idx="302">
                  <c:v>2310</c:v>
                </c:pt>
                <c:pt idx="303">
                  <c:v>2311</c:v>
                </c:pt>
                <c:pt idx="304">
                  <c:v>2312</c:v>
                </c:pt>
                <c:pt idx="305">
                  <c:v>2313</c:v>
                </c:pt>
                <c:pt idx="306">
                  <c:v>2314</c:v>
                </c:pt>
                <c:pt idx="307">
                  <c:v>2315</c:v>
                </c:pt>
                <c:pt idx="308">
                  <c:v>2316</c:v>
                </c:pt>
                <c:pt idx="309">
                  <c:v>2317</c:v>
                </c:pt>
                <c:pt idx="310">
                  <c:v>2318</c:v>
                </c:pt>
                <c:pt idx="311">
                  <c:v>2319</c:v>
                </c:pt>
                <c:pt idx="312">
                  <c:v>2320</c:v>
                </c:pt>
                <c:pt idx="313">
                  <c:v>2321</c:v>
                </c:pt>
                <c:pt idx="314">
                  <c:v>2322</c:v>
                </c:pt>
                <c:pt idx="315">
                  <c:v>2323</c:v>
                </c:pt>
                <c:pt idx="316">
                  <c:v>2324</c:v>
                </c:pt>
                <c:pt idx="317">
                  <c:v>2325</c:v>
                </c:pt>
                <c:pt idx="318">
                  <c:v>2326</c:v>
                </c:pt>
                <c:pt idx="319">
                  <c:v>2327</c:v>
                </c:pt>
                <c:pt idx="320">
                  <c:v>2328</c:v>
                </c:pt>
                <c:pt idx="321">
                  <c:v>2329</c:v>
                </c:pt>
                <c:pt idx="322">
                  <c:v>2330</c:v>
                </c:pt>
                <c:pt idx="323">
                  <c:v>2331</c:v>
                </c:pt>
                <c:pt idx="324">
                  <c:v>2332</c:v>
                </c:pt>
                <c:pt idx="325">
                  <c:v>2333</c:v>
                </c:pt>
                <c:pt idx="326">
                  <c:v>2334</c:v>
                </c:pt>
                <c:pt idx="327">
                  <c:v>2335</c:v>
                </c:pt>
                <c:pt idx="328">
                  <c:v>2336</c:v>
                </c:pt>
                <c:pt idx="329">
                  <c:v>2337</c:v>
                </c:pt>
                <c:pt idx="330">
                  <c:v>2338</c:v>
                </c:pt>
                <c:pt idx="331">
                  <c:v>2339</c:v>
                </c:pt>
                <c:pt idx="332">
                  <c:v>2340</c:v>
                </c:pt>
                <c:pt idx="333">
                  <c:v>2341</c:v>
                </c:pt>
                <c:pt idx="334">
                  <c:v>2342</c:v>
                </c:pt>
                <c:pt idx="335">
                  <c:v>2343</c:v>
                </c:pt>
                <c:pt idx="336">
                  <c:v>2344</c:v>
                </c:pt>
                <c:pt idx="337">
                  <c:v>2345</c:v>
                </c:pt>
                <c:pt idx="338">
                  <c:v>2346</c:v>
                </c:pt>
                <c:pt idx="339">
                  <c:v>2347</c:v>
                </c:pt>
                <c:pt idx="340">
                  <c:v>2348</c:v>
                </c:pt>
                <c:pt idx="341">
                  <c:v>2349</c:v>
                </c:pt>
                <c:pt idx="342">
                  <c:v>2350</c:v>
                </c:pt>
                <c:pt idx="343">
                  <c:v>2351</c:v>
                </c:pt>
                <c:pt idx="344">
                  <c:v>2352</c:v>
                </c:pt>
                <c:pt idx="345">
                  <c:v>2353</c:v>
                </c:pt>
                <c:pt idx="346">
                  <c:v>2354</c:v>
                </c:pt>
                <c:pt idx="347">
                  <c:v>2355</c:v>
                </c:pt>
                <c:pt idx="348">
                  <c:v>2356</c:v>
                </c:pt>
                <c:pt idx="349">
                  <c:v>2357</c:v>
                </c:pt>
                <c:pt idx="350">
                  <c:v>2358</c:v>
                </c:pt>
                <c:pt idx="351">
                  <c:v>2359</c:v>
                </c:pt>
                <c:pt idx="352">
                  <c:v>2360</c:v>
                </c:pt>
                <c:pt idx="353">
                  <c:v>2361</c:v>
                </c:pt>
                <c:pt idx="354">
                  <c:v>2362</c:v>
                </c:pt>
                <c:pt idx="355">
                  <c:v>2363</c:v>
                </c:pt>
                <c:pt idx="356">
                  <c:v>2364</c:v>
                </c:pt>
                <c:pt idx="357">
                  <c:v>2365</c:v>
                </c:pt>
                <c:pt idx="358">
                  <c:v>2366</c:v>
                </c:pt>
                <c:pt idx="359">
                  <c:v>2367</c:v>
                </c:pt>
                <c:pt idx="360">
                  <c:v>2368</c:v>
                </c:pt>
                <c:pt idx="361">
                  <c:v>2369</c:v>
                </c:pt>
                <c:pt idx="362">
                  <c:v>2370</c:v>
                </c:pt>
                <c:pt idx="363">
                  <c:v>2371</c:v>
                </c:pt>
                <c:pt idx="364">
                  <c:v>2372</c:v>
                </c:pt>
                <c:pt idx="365">
                  <c:v>2373</c:v>
                </c:pt>
                <c:pt idx="366">
                  <c:v>2374</c:v>
                </c:pt>
                <c:pt idx="367">
                  <c:v>2375</c:v>
                </c:pt>
                <c:pt idx="368">
                  <c:v>2376</c:v>
                </c:pt>
                <c:pt idx="369">
                  <c:v>2377</c:v>
                </c:pt>
                <c:pt idx="370">
                  <c:v>2378</c:v>
                </c:pt>
                <c:pt idx="371">
                  <c:v>2379</c:v>
                </c:pt>
                <c:pt idx="372">
                  <c:v>2380</c:v>
                </c:pt>
                <c:pt idx="373">
                  <c:v>2381</c:v>
                </c:pt>
                <c:pt idx="374">
                  <c:v>2382</c:v>
                </c:pt>
                <c:pt idx="375">
                  <c:v>2383</c:v>
                </c:pt>
                <c:pt idx="376">
                  <c:v>2384</c:v>
                </c:pt>
                <c:pt idx="377">
                  <c:v>2385</c:v>
                </c:pt>
                <c:pt idx="378">
                  <c:v>2386</c:v>
                </c:pt>
                <c:pt idx="379">
                  <c:v>2387</c:v>
                </c:pt>
                <c:pt idx="380">
                  <c:v>2388</c:v>
                </c:pt>
                <c:pt idx="381">
                  <c:v>2389</c:v>
                </c:pt>
                <c:pt idx="382">
                  <c:v>2390</c:v>
                </c:pt>
                <c:pt idx="383">
                  <c:v>2391</c:v>
                </c:pt>
                <c:pt idx="384">
                  <c:v>2392</c:v>
                </c:pt>
                <c:pt idx="385">
                  <c:v>2393</c:v>
                </c:pt>
                <c:pt idx="386">
                  <c:v>2394</c:v>
                </c:pt>
                <c:pt idx="387">
                  <c:v>2395</c:v>
                </c:pt>
                <c:pt idx="388">
                  <c:v>2396</c:v>
                </c:pt>
                <c:pt idx="389">
                  <c:v>2397</c:v>
                </c:pt>
                <c:pt idx="390">
                  <c:v>2398</c:v>
                </c:pt>
                <c:pt idx="391">
                  <c:v>2399</c:v>
                </c:pt>
                <c:pt idx="392">
                  <c:v>2400</c:v>
                </c:pt>
                <c:pt idx="393">
                  <c:v>2401</c:v>
                </c:pt>
                <c:pt idx="394">
                  <c:v>2402</c:v>
                </c:pt>
                <c:pt idx="395">
                  <c:v>2403</c:v>
                </c:pt>
                <c:pt idx="396">
                  <c:v>2404</c:v>
                </c:pt>
                <c:pt idx="397">
                  <c:v>2405</c:v>
                </c:pt>
                <c:pt idx="398">
                  <c:v>2406</c:v>
                </c:pt>
                <c:pt idx="399">
                  <c:v>2407</c:v>
                </c:pt>
                <c:pt idx="400">
                  <c:v>2408</c:v>
                </c:pt>
                <c:pt idx="401">
                  <c:v>2409</c:v>
                </c:pt>
                <c:pt idx="402">
                  <c:v>2410</c:v>
                </c:pt>
                <c:pt idx="403">
                  <c:v>2411</c:v>
                </c:pt>
                <c:pt idx="404">
                  <c:v>2412</c:v>
                </c:pt>
                <c:pt idx="405">
                  <c:v>2413</c:v>
                </c:pt>
                <c:pt idx="406">
                  <c:v>2414</c:v>
                </c:pt>
                <c:pt idx="407">
                  <c:v>2415</c:v>
                </c:pt>
                <c:pt idx="408">
                  <c:v>2416</c:v>
                </c:pt>
                <c:pt idx="409">
                  <c:v>2417</c:v>
                </c:pt>
                <c:pt idx="410">
                  <c:v>2418</c:v>
                </c:pt>
                <c:pt idx="411">
                  <c:v>2419</c:v>
                </c:pt>
                <c:pt idx="412">
                  <c:v>2420</c:v>
                </c:pt>
                <c:pt idx="413">
                  <c:v>2421</c:v>
                </c:pt>
                <c:pt idx="414">
                  <c:v>2422</c:v>
                </c:pt>
                <c:pt idx="415">
                  <c:v>2423</c:v>
                </c:pt>
                <c:pt idx="416">
                  <c:v>2424</c:v>
                </c:pt>
                <c:pt idx="417">
                  <c:v>2425</c:v>
                </c:pt>
                <c:pt idx="418">
                  <c:v>2426</c:v>
                </c:pt>
                <c:pt idx="419">
                  <c:v>2427</c:v>
                </c:pt>
                <c:pt idx="420">
                  <c:v>2428</c:v>
                </c:pt>
                <c:pt idx="421">
                  <c:v>2429</c:v>
                </c:pt>
                <c:pt idx="422">
                  <c:v>2430</c:v>
                </c:pt>
                <c:pt idx="423">
                  <c:v>2431</c:v>
                </c:pt>
                <c:pt idx="424">
                  <c:v>2432</c:v>
                </c:pt>
                <c:pt idx="425">
                  <c:v>2433</c:v>
                </c:pt>
                <c:pt idx="426">
                  <c:v>2434</c:v>
                </c:pt>
                <c:pt idx="427">
                  <c:v>2435</c:v>
                </c:pt>
                <c:pt idx="428">
                  <c:v>2436</c:v>
                </c:pt>
                <c:pt idx="429">
                  <c:v>2437</c:v>
                </c:pt>
                <c:pt idx="430">
                  <c:v>2438</c:v>
                </c:pt>
                <c:pt idx="431">
                  <c:v>2439</c:v>
                </c:pt>
                <c:pt idx="432">
                  <c:v>2440</c:v>
                </c:pt>
                <c:pt idx="433">
                  <c:v>2441</c:v>
                </c:pt>
                <c:pt idx="434">
                  <c:v>2442</c:v>
                </c:pt>
                <c:pt idx="435">
                  <c:v>2443</c:v>
                </c:pt>
                <c:pt idx="436">
                  <c:v>2444</c:v>
                </c:pt>
                <c:pt idx="437">
                  <c:v>2445</c:v>
                </c:pt>
                <c:pt idx="438">
                  <c:v>2446</c:v>
                </c:pt>
                <c:pt idx="439">
                  <c:v>2447</c:v>
                </c:pt>
                <c:pt idx="440">
                  <c:v>2448</c:v>
                </c:pt>
                <c:pt idx="441">
                  <c:v>2449</c:v>
                </c:pt>
                <c:pt idx="442">
                  <c:v>2450</c:v>
                </c:pt>
                <c:pt idx="443">
                  <c:v>2451</c:v>
                </c:pt>
                <c:pt idx="444">
                  <c:v>2452</c:v>
                </c:pt>
                <c:pt idx="445">
                  <c:v>2453</c:v>
                </c:pt>
                <c:pt idx="446">
                  <c:v>2454</c:v>
                </c:pt>
                <c:pt idx="447">
                  <c:v>2455</c:v>
                </c:pt>
                <c:pt idx="448">
                  <c:v>2456</c:v>
                </c:pt>
                <c:pt idx="449">
                  <c:v>2457</c:v>
                </c:pt>
                <c:pt idx="450">
                  <c:v>2458</c:v>
                </c:pt>
                <c:pt idx="451">
                  <c:v>2459</c:v>
                </c:pt>
                <c:pt idx="452">
                  <c:v>2460</c:v>
                </c:pt>
                <c:pt idx="453">
                  <c:v>2461</c:v>
                </c:pt>
                <c:pt idx="454">
                  <c:v>2462</c:v>
                </c:pt>
                <c:pt idx="455">
                  <c:v>2463</c:v>
                </c:pt>
                <c:pt idx="456">
                  <c:v>2464</c:v>
                </c:pt>
                <c:pt idx="457">
                  <c:v>2465</c:v>
                </c:pt>
                <c:pt idx="458">
                  <c:v>2466</c:v>
                </c:pt>
                <c:pt idx="459">
                  <c:v>2467</c:v>
                </c:pt>
                <c:pt idx="460">
                  <c:v>2468</c:v>
                </c:pt>
                <c:pt idx="461">
                  <c:v>2469</c:v>
                </c:pt>
                <c:pt idx="462">
                  <c:v>2470</c:v>
                </c:pt>
                <c:pt idx="463">
                  <c:v>2471</c:v>
                </c:pt>
                <c:pt idx="464">
                  <c:v>2472</c:v>
                </c:pt>
                <c:pt idx="465">
                  <c:v>2473</c:v>
                </c:pt>
                <c:pt idx="466">
                  <c:v>2474</c:v>
                </c:pt>
                <c:pt idx="467">
                  <c:v>2475</c:v>
                </c:pt>
                <c:pt idx="468">
                  <c:v>2476</c:v>
                </c:pt>
                <c:pt idx="469">
                  <c:v>2477</c:v>
                </c:pt>
                <c:pt idx="470">
                  <c:v>2478</c:v>
                </c:pt>
                <c:pt idx="471">
                  <c:v>2479</c:v>
                </c:pt>
                <c:pt idx="472">
                  <c:v>2480</c:v>
                </c:pt>
                <c:pt idx="473">
                  <c:v>2481</c:v>
                </c:pt>
                <c:pt idx="474">
                  <c:v>2482</c:v>
                </c:pt>
                <c:pt idx="475">
                  <c:v>2483</c:v>
                </c:pt>
                <c:pt idx="476">
                  <c:v>2484</c:v>
                </c:pt>
                <c:pt idx="477">
                  <c:v>2485</c:v>
                </c:pt>
                <c:pt idx="478">
                  <c:v>2486</c:v>
                </c:pt>
                <c:pt idx="479">
                  <c:v>2487</c:v>
                </c:pt>
                <c:pt idx="480">
                  <c:v>2488</c:v>
                </c:pt>
                <c:pt idx="481">
                  <c:v>2489</c:v>
                </c:pt>
                <c:pt idx="482">
                  <c:v>2490</c:v>
                </c:pt>
                <c:pt idx="483">
                  <c:v>2491</c:v>
                </c:pt>
                <c:pt idx="484">
                  <c:v>2492</c:v>
                </c:pt>
                <c:pt idx="485">
                  <c:v>2493</c:v>
                </c:pt>
                <c:pt idx="486">
                  <c:v>2494</c:v>
                </c:pt>
                <c:pt idx="487">
                  <c:v>2495</c:v>
                </c:pt>
              </c:numCache>
            </c:numRef>
          </c:xVal>
          <c:yVal>
            <c:numRef>
              <c:f>'Emissions pulses &amp; scenarios'!$C$20:$RV$20</c:f>
              <c:numCache>
                <c:formatCode>General</c:formatCode>
                <c:ptCount val="488"/>
                <c:pt idx="0">
                  <c:v>0</c:v>
                </c:pt>
                <c:pt idx="1">
                  <c:v>0</c:v>
                </c:pt>
                <c:pt idx="2">
                  <c:v>0</c:v>
                </c:pt>
                <c:pt idx="3">
                  <c:v>0</c:v>
                </c:pt>
                <c:pt idx="4">
                  <c:v>0</c:v>
                </c:pt>
                <c:pt idx="5">
                  <c:v>0</c:v>
                </c:pt>
                <c:pt idx="6">
                  <c:v>0</c:v>
                </c:pt>
                <c:pt idx="7">
                  <c:v>0</c:v>
                </c:pt>
                <c:pt idx="8">
                  <c:v>0</c:v>
                </c:pt>
                <c:pt idx="9">
                  <c:v>0</c:v>
                </c:pt>
                <c:pt idx="10">
                  <c:v>0</c:v>
                </c:pt>
                <c:pt idx="11">
                  <c:v>0</c:v>
                </c:pt>
                <c:pt idx="12">
                  <c:v>0</c:v>
                </c:pt>
                <c:pt idx="13">
                  <c:v>1.030991351211874E-4</c:v>
                </c:pt>
                <c:pt idx="14">
                  <c:v>1.9717564128951537E-4</c:v>
                </c:pt>
                <c:pt idx="15">
                  <c:v>2.8420312763688393E-4</c:v>
                </c:pt>
                <c:pt idx="16">
                  <c:v>3.6545036490420735E-4</c:v>
                </c:pt>
                <c:pt idx="17">
                  <c:v>4.417575432777987E-4</c:v>
                </c:pt>
                <c:pt idx="18">
                  <c:v>5.1370274182782616E-4</c:v>
                </c:pt>
                <c:pt idx="19">
                  <c:v>5.8170232110610343E-4</c:v>
                </c:pt>
                <c:pt idx="20">
                  <c:v>6.4607154748053119E-4</c:v>
                </c:pt>
                <c:pt idx="21">
                  <c:v>7.0706128093900311E-4</c:v>
                </c:pt>
                <c:pt idx="22">
                  <c:v>7.6488025226373324E-4</c:v>
                </c:pt>
                <c:pt idx="23">
                  <c:v>8.197086607821813E-4</c:v>
                </c:pt>
                <c:pt idx="24">
                  <c:v>8.7171099884164605E-4</c:v>
                </c:pt>
                <c:pt idx="25">
                  <c:v>9.2103603022741787E-4</c:v>
                </c:pt>
                <c:pt idx="26">
                  <c:v>9.6782025158925755E-4</c:v>
                </c:pt>
                <c:pt idx="27">
                  <c:v>1.0121901470094841E-3</c:v>
                </c:pt>
                <c:pt idx="28">
                  <c:v>1.0542637065700244E-3</c:v>
                </c:pt>
                <c:pt idx="29">
                  <c:v>1.0941514922599982E-3</c:v>
                </c:pt>
                <c:pt idx="30">
                  <c:v>1.1319574220169937E-3</c:v>
                </c:pt>
                <c:pt idx="31">
                  <c:v>1.1677793751108112E-3</c:v>
                </c:pt>
                <c:pt idx="32">
                  <c:v>1.2017096814691541E-3</c:v>
                </c:pt>
                <c:pt idx="33">
                  <c:v>1.2338355331196205E-3</c:v>
                </c:pt>
                <c:pt idx="34">
                  <c:v>1.264241062756799E-3</c:v>
                </c:pt>
                <c:pt idx="35">
                  <c:v>1.2930056667981304E-3</c:v>
                </c:pt>
                <c:pt idx="36">
                  <c:v>1.3202043470661451E-3</c:v>
                </c:pt>
                <c:pt idx="37">
                  <c:v>1.3459080111455357E-3</c:v>
                </c:pt>
                <c:pt idx="38">
                  <c:v>1.3701837417281482E-3</c:v>
                </c:pt>
                <c:pt idx="39">
                  <c:v>1.3930950415081966E-3</c:v>
                </c:pt>
                <c:pt idx="40">
                  <c:v>1.4147020579464709E-3</c:v>
                </c:pt>
                <c:pt idx="41">
                  <c:v>1.4350617908478469E-3</c:v>
                </c:pt>
                <c:pt idx="42">
                  <c:v>1.45422828488595E-3</c:v>
                </c:pt>
                <c:pt idx="43">
                  <c:v>1.4722528086528186E-3</c:v>
                </c:pt>
                <c:pt idx="44">
                  <c:v>1.4891848141189712E-3</c:v>
                </c:pt>
                <c:pt idx="45">
                  <c:v>1.5050711798401117E-3</c:v>
                </c:pt>
                <c:pt idx="46">
                  <c:v>1.5199563800090132E-3</c:v>
                </c:pt>
                <c:pt idx="47">
                  <c:v>1.533882636695072E-3</c:v>
                </c:pt>
                <c:pt idx="48">
                  <c:v>1.5468900587247703E-3</c:v>
                </c:pt>
                <c:pt idx="49">
                  <c:v>1.5590167694750079E-3</c:v>
                </c:pt>
                <c:pt idx="50">
                  <c:v>1.5702990251660331E-3</c:v>
                </c:pt>
                <c:pt idx="51">
                  <c:v>1.5807713247690813E-3</c:v>
                </c:pt>
                <c:pt idx="52">
                  <c:v>1.5904665124057971E-3</c:v>
                </c:pt>
                <c:pt idx="53">
                  <c:v>1.5994158729122354E-3</c:v>
                </c:pt>
                <c:pt idx="54">
                  <c:v>1.607649384628651E-3</c:v>
                </c:pt>
                <c:pt idx="55">
                  <c:v>1.6151956163468206E-3</c:v>
                </c:pt>
                <c:pt idx="56">
                  <c:v>1.6220818099688117E-3</c:v>
                </c:pt>
                <c:pt idx="57">
                  <c:v>1.6283339568001765E-3</c:v>
                </c:pt>
                <c:pt idx="58">
                  <c:v>1.6339768683519829E-3</c:v>
                </c:pt>
                <c:pt idx="59">
                  <c:v>1.6390342423093784E-3</c:v>
                </c:pt>
                <c:pt idx="60">
                  <c:v>1.6435287241387542E-3</c:v>
                </c:pt>
                <c:pt idx="61">
                  <c:v>1.6474819647300798E-3</c:v>
                </c:pt>
                <c:pt idx="62">
                  <c:v>1.6509146743937109E-3</c:v>
                </c:pt>
                <c:pt idx="63">
                  <c:v>1.6538466734901114E-3</c:v>
                </c:pt>
                <c:pt idx="64">
                  <c:v>1.6562970169919922E-3</c:v>
                </c:pt>
                <c:pt idx="65">
                  <c:v>1.6582839512842007E-3</c:v>
                </c:pt>
                <c:pt idx="66">
                  <c:v>1.6598249580881408E-3</c:v>
                </c:pt>
                <c:pt idx="67">
                  <c:v>1.6609367952109544E-3</c:v>
                </c:pt>
                <c:pt idx="68">
                  <c:v>1.661635534535133E-3</c:v>
                </c:pt>
                <c:pt idx="69">
                  <c:v>1.6619365975523159E-3</c:v>
                </c:pt>
                <c:pt idx="70">
                  <c:v>1.6618547886748658E-3</c:v>
                </c:pt>
                <c:pt idx="71">
                  <c:v>1.6614043265117395E-3</c:v>
                </c:pt>
                <c:pt idx="72">
                  <c:v>1.660598873267638E-3</c:v>
                </c:pt>
                <c:pt idx="73">
                  <c:v>1.6594515623959971E-3</c:v>
                </c:pt>
                <c:pt idx="74">
                  <c:v>1.6579744278533148E-3</c:v>
                </c:pt>
                <c:pt idx="75">
                  <c:v>1.6561791052440711E-3</c:v>
                </c:pt>
                <c:pt idx="76">
                  <c:v>1.6540768397605987E-3</c:v>
                </c:pt>
                <c:pt idx="77">
                  <c:v>1.6516784976752241E-3</c:v>
                </c:pt>
                <c:pt idx="78">
                  <c:v>1.6489945795852279E-3</c:v>
                </c:pt>
                <c:pt idx="79">
                  <c:v>1.6460352343581341E-3</c:v>
                </c:pt>
                <c:pt idx="80">
                  <c:v>1.6428102731769201E-3</c:v>
                </c:pt>
                <c:pt idx="81">
                  <c:v>1.6393291833374235E-3</c:v>
                </c:pt>
                <c:pt idx="82">
                  <c:v>1.6356011416185368E-3</c:v>
                </c:pt>
                <c:pt idx="83">
                  <c:v>1.6316350271203817E-3</c:v>
                </c:pt>
                <c:pt idx="84">
                  <c:v>1.627439175745593E-3</c:v>
                </c:pt>
                <c:pt idx="85">
                  <c:v>1.6230216830948052E-3</c:v>
                </c:pt>
                <c:pt idx="86">
                  <c:v>1.6183904092468282E-3</c:v>
                </c:pt>
                <c:pt idx="87">
                  <c:v>1.6135529850629382E-3</c:v>
                </c:pt>
                <c:pt idx="88">
                  <c:v>1.6085168192292443E-3</c:v>
                </c:pt>
                <c:pt idx="89">
                  <c:v>1.603289105577943E-3</c:v>
                </c:pt>
                <c:pt idx="90">
                  <c:v>1.5978768304236723E-3</c:v>
                </c:pt>
                <c:pt idx="91">
                  <c:v>1.5922867797808493E-3</c:v>
                </c:pt>
                <c:pt idx="92">
                  <c:v>1.5865255463687333E-3</c:v>
                </c:pt>
                <c:pt idx="93">
                  <c:v>1.5805995363553649E-3</c:v>
                </c:pt>
                <c:pt idx="94">
                  <c:v>1.5748541441835684E-3</c:v>
                </c:pt>
                <c:pt idx="95">
                  <c:v>1.5692662404918067E-3</c:v>
                </c:pt>
                <c:pt idx="96">
                  <c:v>1.5638186058328785E-3</c:v>
                </c:pt>
                <c:pt idx="97">
                  <c:v>1.5584978313558651E-3</c:v>
                </c:pt>
                <c:pt idx="98">
                  <c:v>1.5532930167356795E-3</c:v>
                </c:pt>
                <c:pt idx="99">
                  <c:v>1.5481949623188385E-3</c:v>
                </c:pt>
                <c:pt idx="100">
                  <c:v>1.5431956659517354E-3</c:v>
                </c:pt>
                <c:pt idx="101">
                  <c:v>1.5382880070635707E-3</c:v>
                </c:pt>
                <c:pt idx="102">
                  <c:v>1.5334655456697988E-3</c:v>
                </c:pt>
                <c:pt idx="103">
                  <c:v>1.528722391908488E-3</c:v>
                </c:pt>
                <c:pt idx="104">
                  <c:v>1.5240531189295581E-3</c:v>
                </c:pt>
                <c:pt idx="105">
                  <c:v>1.5194527025448323E-3</c:v>
                </c:pt>
                <c:pt idx="106">
                  <c:v>1.514916477501238E-3</c:v>
                </c:pt>
                <c:pt idx="107">
                  <c:v>1.5104401041856619E-3</c:v>
                </c:pt>
                <c:pt idx="108">
                  <c:v>1.5060195420062428E-3</c:v>
                </c:pt>
                <c:pt idx="109">
                  <c:v>1.5016510271284034E-3</c:v>
                </c:pt>
                <c:pt idx="110">
                  <c:v>1.4973310531818385E-3</c:v>
                </c:pt>
                <c:pt idx="111">
                  <c:v>1.4930563540556108E-3</c:v>
                </c:pt>
                <c:pt idx="112">
                  <c:v>1.4888238882528881E-3</c:v>
                </c:pt>
                <c:pt idx="113">
                  <c:v>1.4846308244802486E-3</c:v>
                </c:pt>
                <c:pt idx="114">
                  <c:v>1.4804745282521736E-3</c:v>
                </c:pt>
                <c:pt idx="115">
                  <c:v>1.4763525493668439E-3</c:v>
                </c:pt>
                <c:pt idx="116">
                  <c:v>1.4722626101768554E-3</c:v>
                </c:pt>
                <c:pt idx="117">
                  <c:v>1.4682025945624844E-3</c:v>
                </c:pt>
                <c:pt idx="118">
                  <c:v>1.4641705375764147E-3</c:v>
                </c:pt>
                <c:pt idx="119">
                  <c:v>1.4601646157075265E-3</c:v>
                </c:pt>
                <c:pt idx="120">
                  <c:v>1.4561831377264411E-3</c:v>
                </c:pt>
                <c:pt idx="121">
                  <c:v>1.4522245360879538E-3</c:v>
                </c:pt>
                <c:pt idx="122">
                  <c:v>1.4482873588566036E-3</c:v>
                </c:pt>
                <c:pt idx="123">
                  <c:v>1.4443702621216303E-3</c:v>
                </c:pt>
                <c:pt idx="124">
                  <c:v>1.4404720028862172E-3</c:v>
                </c:pt>
                <c:pt idx="125">
                  <c:v>1.4365914323981599E-3</c:v>
                </c:pt>
                <c:pt idx="126">
                  <c:v>1.4327274898962017E-3</c:v>
                </c:pt>
                <c:pt idx="127">
                  <c:v>1.428879196751609E-3</c:v>
                </c:pt>
                <c:pt idx="128">
                  <c:v>1.4250456509863341E-3</c:v>
                </c:pt>
                <c:pt idx="129">
                  <c:v>1.4212260221340145E-3</c:v>
                </c:pt>
                <c:pt idx="130">
                  <c:v>1.4174195464384809E-3</c:v>
                </c:pt>
                <c:pt idx="131">
                  <c:v>1.4136255223551331E-3</c:v>
                </c:pt>
                <c:pt idx="132">
                  <c:v>1.4098433063507443E-3</c:v>
                </c:pt>
                <c:pt idx="133">
                  <c:v>1.4060723089661664E-3</c:v>
                </c:pt>
                <c:pt idx="134">
                  <c:v>1.4023119911517057E-3</c:v>
                </c:pt>
                <c:pt idx="135">
                  <c:v>1.3985618608218786E-3</c:v>
                </c:pt>
                <c:pt idx="136">
                  <c:v>1.3948214696535288E-3</c:v>
                </c:pt>
                <c:pt idx="137">
                  <c:v>1.3910904100855603E-3</c:v>
                </c:pt>
                <c:pt idx="138">
                  <c:v>1.3873683125149583E-3</c:v>
                </c:pt>
                <c:pt idx="139">
                  <c:v>1.3836548426811035E-3</c:v>
                </c:pt>
                <c:pt idx="140">
                  <c:v>1.3799496992223936E-3</c:v>
                </c:pt>
                <c:pt idx="141">
                  <c:v>1.3762526113900719E-3</c:v>
                </c:pt>
                <c:pt idx="142">
                  <c:v>1.372563336916599E-3</c:v>
                </c:pt>
                <c:pt idx="143">
                  <c:v>1.3688816600234688E-3</c:v>
                </c:pt>
                <c:pt idx="144">
                  <c:v>1.365207389558698E-3</c:v>
                </c:pt>
                <c:pt idx="145">
                  <c:v>1.3615403572622142E-3</c:v>
                </c:pt>
                <c:pt idx="146">
                  <c:v>1.3578804161369362E-3</c:v>
                </c:pt>
                <c:pt idx="147">
                  <c:v>1.3542274389362063E-3</c:v>
                </c:pt>
                <c:pt idx="148">
                  <c:v>1.3505813167444813E-3</c:v>
                </c:pt>
                <c:pt idx="149">
                  <c:v>1.3469419576548347E-3</c:v>
                </c:pt>
                <c:pt idx="150">
                  <c:v>1.3433092855335005E-3</c:v>
                </c:pt>
                <c:pt idx="151">
                  <c:v>1.3396832388616886E-3</c:v>
                </c:pt>
                <c:pt idx="152">
                  <c:v>1.3360637696591127E-3</c:v>
                </c:pt>
                <c:pt idx="153">
                  <c:v>1.3324508424723547E-3</c:v>
                </c:pt>
                <c:pt idx="154">
                  <c:v>1.3288444334325078E-3</c:v>
                </c:pt>
                <c:pt idx="155">
                  <c:v>1.3252445293767678E-3</c:v>
                </c:pt>
                <c:pt idx="156">
                  <c:v>1.3216511270215392E-3</c:v>
                </c:pt>
                <c:pt idx="157">
                  <c:v>1.3180642321950486E-3</c:v>
                </c:pt>
                <c:pt idx="158">
                  <c:v>1.3144838591170327E-3</c:v>
                </c:pt>
                <c:pt idx="159">
                  <c:v>1.3109100297263865E-3</c:v>
                </c:pt>
                <c:pt idx="160">
                  <c:v>1.3073427730532217E-3</c:v>
                </c:pt>
                <c:pt idx="161">
                  <c:v>1.3037821246300041E-3</c:v>
                </c:pt>
                <c:pt idx="162">
                  <c:v>1.300228125939995E-3</c:v>
                </c:pt>
                <c:pt idx="163">
                  <c:v>1.2966808239092131E-3</c:v>
                </c:pt>
                <c:pt idx="164">
                  <c:v>1.2931402704197126E-3</c:v>
                </c:pt>
                <c:pt idx="165">
                  <c:v>1.2896065218646058E-3</c:v>
                </c:pt>
                <c:pt idx="166">
                  <c:v>1.2860796387270668E-3</c:v>
                </c:pt>
                <c:pt idx="167">
                  <c:v>1.2825596851842036E-3</c:v>
                </c:pt>
                <c:pt idx="168">
                  <c:v>1.2790467287473462E-3</c:v>
                </c:pt>
                <c:pt idx="169">
                  <c:v>1.2755408399112156E-3</c:v>
                </c:pt>
                <c:pt idx="170">
                  <c:v>1.2720420918377329E-3</c:v>
                </c:pt>
                <c:pt idx="171">
                  <c:v>1.2685505600540381E-3</c:v>
                </c:pt>
                <c:pt idx="172">
                  <c:v>1.2650663221744907E-3</c:v>
                </c:pt>
                <c:pt idx="173">
                  <c:v>1.2615894576324393E-3</c:v>
                </c:pt>
                <c:pt idx="174">
                  <c:v>1.2581200474439669E-3</c:v>
                </c:pt>
                <c:pt idx="175">
                  <c:v>1.254658173974299E-3</c:v>
                </c:pt>
                <c:pt idx="176">
                  <c:v>1.2512039207219772E-3</c:v>
                </c:pt>
                <c:pt idx="177">
                  <c:v>1.2477573721243473E-3</c:v>
                </c:pt>
                <c:pt idx="178">
                  <c:v>1.2443186133683781E-3</c:v>
                </c:pt>
                <c:pt idx="179">
                  <c:v>1.2408877302174659E-3</c:v>
                </c:pt>
                <c:pt idx="180">
                  <c:v>1.23746480884801E-3</c:v>
                </c:pt>
                <c:pt idx="181">
                  <c:v>1.2340499356993107E-3</c:v>
                </c:pt>
                <c:pt idx="182">
                  <c:v>1.2306431973332366E-3</c:v>
                </c:pt>
                <c:pt idx="183">
                  <c:v>1.2272446803001102E-3</c:v>
                </c:pt>
                <c:pt idx="184">
                  <c:v>1.2238544710179156E-3</c:v>
                </c:pt>
                <c:pt idx="185">
                  <c:v>1.2204726556568346E-3</c:v>
                </c:pt>
                <c:pt idx="186">
                  <c:v>1.217099320036219E-3</c:v>
                </c:pt>
                <c:pt idx="187">
                  <c:v>1.2137345495224494E-3</c:v>
                </c:pt>
                <c:pt idx="188">
                  <c:v>1.2103784289392294E-3</c:v>
                </c:pt>
                <c:pt idx="189">
                  <c:v>1.2070310424823205E-3</c:v>
                </c:pt>
                <c:pt idx="190">
                  <c:v>1.2036924736378296E-3</c:v>
                </c:pt>
                <c:pt idx="191">
                  <c:v>1.2003628051147075E-3</c:v>
                </c:pt>
                <c:pt idx="192">
                  <c:v>1.1970421187736946E-3</c:v>
                </c:pt>
                <c:pt idx="193">
                  <c:v>1.1937304955633721E-3</c:v>
                </c:pt>
                <c:pt idx="194">
                  <c:v>1.190428015465983E-3</c:v>
                </c:pt>
                <c:pt idx="195">
                  <c:v>1.1871347574405888E-3</c:v>
                </c:pt>
                <c:pt idx="196">
                  <c:v>1.1838507993777725E-3</c:v>
                </c:pt>
                <c:pt idx="197">
                  <c:v>1.1805762180516766E-3</c:v>
                </c:pt>
                <c:pt idx="198">
                  <c:v>1.1773110890818117E-3</c:v>
                </c:pt>
                <c:pt idx="199">
                  <c:v>1.1740554868930886E-3</c:v>
                </c:pt>
                <c:pt idx="200">
                  <c:v>1.1708094846820671E-3</c:v>
                </c:pt>
                <c:pt idx="201">
                  <c:v>1.1675731543867585E-3</c:v>
                </c:pt>
                <c:pt idx="202">
                  <c:v>1.1643465666599795E-3</c:v>
                </c:pt>
                <c:pt idx="203">
                  <c:v>1.1611297908400431E-3</c:v>
                </c:pt>
                <c:pt idx="204">
                  <c:v>1.15792289493033E-3</c:v>
                </c:pt>
                <c:pt idx="205">
                  <c:v>1.1547259455788605E-3</c:v>
                </c:pt>
                <c:pt idx="206">
                  <c:v>1.1515390080614196E-3</c:v>
                </c:pt>
                <c:pt idx="207">
                  <c:v>1.1483621462637927E-3</c:v>
                </c:pt>
                <c:pt idx="208">
                  <c:v>1.1451954226693317E-3</c:v>
                </c:pt>
                <c:pt idx="209">
                  <c:v>1.1420388983474083E-3</c:v>
                </c:pt>
                <c:pt idx="210">
                  <c:v>1.1388926329409799E-3</c:v>
                </c:pt>
                <c:pt idx="211">
                  <c:v>1.1357566846612599E-3</c:v>
                </c:pt>
                <c:pt idx="212">
                  <c:v>1.1326311102815012E-3</c:v>
                </c:pt>
                <c:pt idx="213">
                  <c:v>1.1295159651281139E-3</c:v>
                </c:pt>
                <c:pt idx="214">
                  <c:v>1.1264113030806655E-3</c:v>
                </c:pt>
                <c:pt idx="215">
                  <c:v>1.1233171765674399E-3</c:v>
                </c:pt>
                <c:pt idx="216">
                  <c:v>1.1202336365654375E-3</c:v>
                </c:pt>
                <c:pt idx="217">
                  <c:v>1.1171607325985988E-3</c:v>
                </c:pt>
                <c:pt idx="218">
                  <c:v>1.1140985127422454E-3</c:v>
                </c:pt>
                <c:pt idx="219">
                  <c:v>1.1110470236230796E-3</c:v>
                </c:pt>
                <c:pt idx="220">
                  <c:v>1.1080063104200732E-3</c:v>
                </c:pt>
                <c:pt idx="221">
                  <c:v>1.1049764168742371E-3</c:v>
                </c:pt>
                <c:pt idx="222">
                  <c:v>1.1019573852886211E-3</c:v>
                </c:pt>
                <c:pt idx="223">
                  <c:v>1.0989492565389725E-3</c:v>
                </c:pt>
                <c:pt idx="224">
                  <c:v>1.0959520700737357E-3</c:v>
                </c:pt>
                <c:pt idx="225">
                  <c:v>1.0929658639247108E-3</c:v>
                </c:pt>
                <c:pt idx="226">
                  <c:v>1.0899906747177113E-3</c:v>
                </c:pt>
                <c:pt idx="227">
                  <c:v>1.0870265376778931E-3</c:v>
                </c:pt>
                <c:pt idx="228">
                  <c:v>1.0840734866377488E-3</c:v>
                </c:pt>
                <c:pt idx="229">
                  <c:v>1.0811315540477651E-3</c:v>
                </c:pt>
                <c:pt idx="230">
                  <c:v>1.078200770991522E-3</c:v>
                </c:pt>
                <c:pt idx="231">
                  <c:v>1.0752811671874696E-3</c:v>
                </c:pt>
                <c:pt idx="232">
                  <c:v>1.0723727710058029E-3</c:v>
                </c:pt>
                <c:pt idx="233">
                  <c:v>1.0694756094800084E-3</c:v>
                </c:pt>
                <c:pt idx="234">
                  <c:v>1.0665897083157461E-3</c:v>
                </c:pt>
                <c:pt idx="235">
                  <c:v>1.0637150919041716E-3</c:v>
                </c:pt>
                <c:pt idx="236">
                  <c:v>1.0608517833370357E-3</c:v>
                </c:pt>
                <c:pt idx="237">
                  <c:v>1.0579998044137895E-3</c:v>
                </c:pt>
                <c:pt idx="238">
                  <c:v>1.0551591756620127E-3</c:v>
                </c:pt>
                <c:pt idx="239">
                  <c:v>1.0523299163427424E-3</c:v>
                </c:pt>
                <c:pt idx="240">
                  <c:v>1.049512044472678E-3</c:v>
                </c:pt>
                <c:pt idx="241">
                  <c:v>1.0467055768303979E-3</c:v>
                </c:pt>
                <c:pt idx="242">
                  <c:v>1.0439105289723472E-3</c:v>
                </c:pt>
                <c:pt idx="243">
                  <c:v>1.0411269152497127E-3</c:v>
                </c:pt>
                <c:pt idx="244">
                  <c:v>1.0383547488217459E-3</c:v>
                </c:pt>
                <c:pt idx="245">
                  <c:v>1.0355940416681975E-3</c:v>
                </c:pt>
                <c:pt idx="246">
                  <c:v>1.032844804605304E-3</c:v>
                </c:pt>
                <c:pt idx="247">
                  <c:v>1.0301070472991114E-3</c:v>
                </c:pt>
                <c:pt idx="248">
                  <c:v>1.0273807782814615E-3</c:v>
                </c:pt>
                <c:pt idx="249">
                  <c:v>1.0246660049668677E-3</c:v>
                </c:pt>
                <c:pt idx="250">
                  <c:v>1.021962733662285E-3</c:v>
                </c:pt>
                <c:pt idx="251">
                  <c:v>1.0192709695848734E-3</c:v>
                </c:pt>
                <c:pt idx="252">
                  <c:v>1.0165907168797617E-3</c:v>
                </c:pt>
                <c:pt idx="253">
                  <c:v>1.013921978629817E-3</c:v>
                </c:pt>
                <c:pt idx="254">
                  <c:v>1.0112647568742972E-3</c:v>
                </c:pt>
                <c:pt idx="255">
                  <c:v>1.0086190526221728E-3</c:v>
                </c:pt>
                <c:pt idx="256">
                  <c:v>1.0059848658681148E-3</c:v>
                </c:pt>
                <c:pt idx="257">
                  <c:v>1.0033621956084815E-3</c:v>
                </c:pt>
                <c:pt idx="258">
                  <c:v>1.0007510398528652E-3</c:v>
                </c:pt>
                <c:pt idx="259">
                  <c:v>9.9815139564451982E-4</c:v>
                </c:pt>
                <c:pt idx="260">
                  <c:v>9.9556325907013132E-4</c:v>
                </c:pt>
                <c:pt idx="261">
                  <c:v>9.9298662527758097E-4</c:v>
                </c:pt>
                <c:pt idx="262">
                  <c:v>9.9042148848926814E-4</c:v>
                </c:pt>
                <c:pt idx="263">
                  <c:v>9.878678420189857E-4</c:v>
                </c:pt>
                <c:pt idx="264">
                  <c:v>9.8532567828790718E-4</c:v>
                </c:pt>
                <c:pt idx="265">
                  <c:v>9.8279498883524496E-4</c:v>
                </c:pt>
                <c:pt idx="266">
                  <c:v>9.8027576433423746E-4</c:v>
                </c:pt>
                <c:pt idx="267">
                  <c:v>9.7776799460991271E-4</c:v>
                </c:pt>
                <c:pt idx="268">
                  <c:v>9.752716686479701E-4</c:v>
                </c:pt>
                <c:pt idx="269">
                  <c:v>9.7278677461787311E-4</c:v>
                </c:pt>
                <c:pt idx="270">
                  <c:v>9.7031329987729009E-4</c:v>
                </c:pt>
                <c:pt idx="271">
                  <c:v>9.6785123099341064E-4</c:v>
                </c:pt>
                <c:pt idx="272">
                  <c:v>9.6540055375538003E-4</c:v>
                </c:pt>
                <c:pt idx="273">
                  <c:v>9.6296125318762194E-4</c:v>
                </c:pt>
                <c:pt idx="274">
                  <c:v>9.6053331356404925E-4</c:v>
                </c:pt>
                <c:pt idx="275">
                  <c:v>9.5811671842405133E-4</c:v>
                </c:pt>
                <c:pt idx="276">
                  <c:v>9.5571145058226392E-4</c:v>
                </c:pt>
                <c:pt idx="277">
                  <c:v>9.5331749214722095E-4</c:v>
                </c:pt>
                <c:pt idx="278">
                  <c:v>9.5093482453201261E-4</c:v>
                </c:pt>
                <c:pt idx="279">
                  <c:v>9.4856342846671993E-4</c:v>
                </c:pt>
                <c:pt idx="280">
                  <c:v>9.4620328401706644E-4</c:v>
                </c:pt>
                <c:pt idx="281">
                  <c:v>9.4385437059063548E-4</c:v>
                </c:pt>
                <c:pt idx="282">
                  <c:v>9.4151666695463376E-4</c:v>
                </c:pt>
                <c:pt idx="283">
                  <c:v>9.3919015125099037E-4</c:v>
                </c:pt>
                <c:pt idx="284">
                  <c:v>9.3687480100257403E-4</c:v>
                </c:pt>
                <c:pt idx="285">
                  <c:v>9.3457059313273305E-4</c:v>
                </c:pt>
                <c:pt idx="286">
                  <c:v>9.3227750397417708E-4</c:v>
                </c:pt>
                <c:pt idx="287">
                  <c:v>9.2999550928141161E-4</c:v>
                </c:pt>
                <c:pt idx="288">
                  <c:v>9.2772458424761339E-4</c:v>
                </c:pt>
                <c:pt idx="289">
                  <c:v>9.2546470351173582E-4</c:v>
                </c:pt>
                <c:pt idx="290">
                  <c:v>9.2321584117183164E-4</c:v>
                </c:pt>
                <c:pt idx="291">
                  <c:v>9.209779707992638E-4</c:v>
                </c:pt>
                <c:pt idx="292">
                  <c:v>9.1875106545113994E-4</c:v>
                </c:pt>
                <c:pt idx="293">
                  <c:v>9.1653509768008234E-4</c:v>
                </c:pt>
                <c:pt idx="294">
                  <c:v>9.1433003954488612E-4</c:v>
                </c:pt>
                <c:pt idx="295">
                  <c:v>9.1213586262650637E-4</c:v>
                </c:pt>
                <c:pt idx="296">
                  <c:v>9.0995253803427545E-4</c:v>
                </c:pt>
                <c:pt idx="297">
                  <c:v>9.077800364218902E-4</c:v>
                </c:pt>
                <c:pt idx="298">
                  <c:v>9.0561832799362918E-4</c:v>
                </c:pt>
                <c:pt idx="299">
                  <c:v>9.0346738252211622E-4</c:v>
                </c:pt>
                <c:pt idx="300">
                  <c:v>9.0132716935276136E-4</c:v>
                </c:pt>
                <c:pt idx="301">
                  <c:v>8.9919765742063618E-4</c:v>
                </c:pt>
                <c:pt idx="302">
                  <c:v>8.9707881525491473E-4</c:v>
                </c:pt>
                <c:pt idx="303">
                  <c:v>8.9497061099219621E-4</c:v>
                </c:pt>
                <c:pt idx="304">
                  <c:v>8.9287301238893946E-4</c:v>
                </c:pt>
                <c:pt idx="305">
                  <c:v>8.9078598683034471E-4</c:v>
                </c:pt>
                <c:pt idx="306">
                  <c:v>8.8870950133923543E-4</c:v>
                </c:pt>
                <c:pt idx="307">
                  <c:v>8.8664352258849277E-4</c:v>
                </c:pt>
                <c:pt idx="308">
                  <c:v>8.8458801690638467E-4</c:v>
                </c:pt>
                <c:pt idx="309">
                  <c:v>8.8254295029432939E-4</c:v>
                </c:pt>
                <c:pt idx="310">
                  <c:v>8.8050828842689555E-4</c:v>
                </c:pt>
                <c:pt idx="311">
                  <c:v>8.7848399667045385E-4</c:v>
                </c:pt>
                <c:pt idx="312">
                  <c:v>8.7647004008584162E-4</c:v>
                </c:pt>
                <c:pt idx="313">
                  <c:v>8.7446638344168548E-4</c:v>
                </c:pt>
                <c:pt idx="314">
                  <c:v>8.7247299122061861E-4</c:v>
                </c:pt>
                <c:pt idx="315">
                  <c:v>8.7048982763082705E-4</c:v>
                </c:pt>
                <c:pt idx="316">
                  <c:v>8.6851685661315514E-4</c:v>
                </c:pt>
                <c:pt idx="317">
                  <c:v>8.6655404185354001E-4</c:v>
                </c:pt>
                <c:pt idx="318">
                  <c:v>8.6460134678389977E-4</c:v>
                </c:pt>
                <c:pt idx="319">
                  <c:v>8.6265873459989706E-4</c:v>
                </c:pt>
                <c:pt idx="320">
                  <c:v>8.607261682636036E-4</c:v>
                </c:pt>
                <c:pt idx="321">
                  <c:v>8.5880361051238197E-4</c:v>
                </c:pt>
                <c:pt idx="322">
                  <c:v>8.5689102386865557E-4</c:v>
                </c:pt>
                <c:pt idx="323">
                  <c:v>8.5498837064790223E-4</c:v>
                </c:pt>
                <c:pt idx="324">
                  <c:v>8.5309561296398329E-4</c:v>
                </c:pt>
                <c:pt idx="325">
                  <c:v>8.512127127398017E-4</c:v>
                </c:pt>
                <c:pt idx="326">
                  <c:v>8.493396317152957E-4</c:v>
                </c:pt>
                <c:pt idx="327">
                  <c:v>8.4747633145187962E-4</c:v>
                </c:pt>
                <c:pt idx="328">
                  <c:v>8.456227733431021E-4</c:v>
                </c:pt>
                <c:pt idx="329">
                  <c:v>8.4377891862086329E-4</c:v>
                </c:pt>
                <c:pt idx="330">
                  <c:v>8.4194472836074397E-4</c:v>
                </c:pt>
                <c:pt idx="331">
                  <c:v>8.4012016349355179E-4</c:v>
                </c:pt>
                <c:pt idx="332">
                  <c:v>8.383051848070977E-4</c:v>
                </c:pt>
                <c:pt idx="333">
                  <c:v>8.3649975295685408E-4</c:v>
                </c:pt>
                <c:pt idx="334">
                  <c:v>8.3470382847217195E-4</c:v>
                </c:pt>
                <c:pt idx="335">
                  <c:v>8.3291737176161007E-4</c:v>
                </c:pt>
                <c:pt idx="336">
                  <c:v>8.3114034311915219E-4</c:v>
                </c:pt>
                <c:pt idx="337">
                  <c:v>8.2937270273308883E-4</c:v>
                </c:pt>
                <c:pt idx="338">
                  <c:v>8.2761441069134634E-4</c:v>
                </c:pt>
                <c:pt idx="339">
                  <c:v>8.258654269859278E-4</c:v>
                </c:pt>
                <c:pt idx="340">
                  <c:v>8.2412571152357117E-4</c:v>
                </c:pt>
                <c:pt idx="341">
                  <c:v>8.2239522412574928E-4</c:v>
                </c:pt>
                <c:pt idx="342">
                  <c:v>8.2067392453577526E-4</c:v>
                </c:pt>
                <c:pt idx="343">
                  <c:v>8.1896177243034884E-4</c:v>
                </c:pt>
                <c:pt idx="344">
                  <c:v>8.1725872742133276E-4</c:v>
                </c:pt>
                <c:pt idx="345">
                  <c:v>8.1556474905930543E-4</c:v>
                </c:pt>
                <c:pt idx="346">
                  <c:v>8.1387979684155454E-4</c:v>
                </c:pt>
                <c:pt idx="347">
                  <c:v>8.1220383021918252E-4</c:v>
                </c:pt>
                <c:pt idx="348">
                  <c:v>8.1053680859799471E-4</c:v>
                </c:pt>
                <c:pt idx="349">
                  <c:v>8.0887869134826929E-4</c:v>
                </c:pt>
                <c:pt idx="350">
                  <c:v>8.0722943780653367E-4</c:v>
                </c:pt>
                <c:pt idx="351">
                  <c:v>8.0558900728000538E-4</c:v>
                </c:pt>
                <c:pt idx="352">
                  <c:v>8.0395735905725019E-4</c:v>
                </c:pt>
                <c:pt idx="353">
                  <c:v>8.0233445240640577E-4</c:v>
                </c:pt>
                <c:pt idx="354">
                  <c:v>8.0072024658495167E-4</c:v>
                </c:pt>
                <c:pt idx="355">
                  <c:v>7.9911470084237379E-4</c:v>
                </c:pt>
                <c:pt idx="356">
                  <c:v>7.9751777442105265E-4</c:v>
                </c:pt>
                <c:pt idx="357">
                  <c:v>7.9592942656780963E-4</c:v>
                </c:pt>
                <c:pt idx="358">
                  <c:v>7.9434961653479519E-4</c:v>
                </c:pt>
                <c:pt idx="359">
                  <c:v>7.927783035821534E-4</c:v>
                </c:pt>
                <c:pt idx="360">
                  <c:v>7.91215446983351E-4</c:v>
                </c:pt>
                <c:pt idx="361">
                  <c:v>7.8966100603228284E-4</c:v>
                </c:pt>
                <c:pt idx="362">
                  <c:v>7.8811494004593641E-4</c:v>
                </c:pt>
                <c:pt idx="363">
                  <c:v>7.8657720836261547E-4</c:v>
                </c:pt>
                <c:pt idx="364">
                  <c:v>7.850477703570391E-4</c:v>
                </c:pt>
                <c:pt idx="365">
                  <c:v>7.8352658543323628E-4</c:v>
                </c:pt>
                <c:pt idx="366">
                  <c:v>7.8201361303431582E-4</c:v>
                </c:pt>
                <c:pt idx="367">
                  <c:v>7.8050881264601912E-4</c:v>
                </c:pt>
                <c:pt idx="368">
                  <c:v>7.790121437976083E-4</c:v>
                </c:pt>
                <c:pt idx="369">
                  <c:v>7.7752356606808348E-4</c:v>
                </c:pt>
                <c:pt idx="370">
                  <c:v>7.7604303908529459E-4</c:v>
                </c:pt>
                <c:pt idx="371">
                  <c:v>7.745705225374877E-4</c:v>
                </c:pt>
                <c:pt idx="372">
                  <c:v>7.731059761697523E-4</c:v>
                </c:pt>
                <c:pt idx="373">
                  <c:v>7.7164935978668581E-4</c:v>
                </c:pt>
                <c:pt idx="374">
                  <c:v>7.7020063326038724E-4</c:v>
                </c:pt>
                <c:pt idx="375">
                  <c:v>7.6875975653045714E-4</c:v>
                </c:pt>
                <c:pt idx="376">
                  <c:v>7.6732668960755035E-4</c:v>
                </c:pt>
                <c:pt idx="377">
                  <c:v>7.6590139257692869E-4</c:v>
                </c:pt>
                <c:pt idx="378">
                  <c:v>7.6448382560112549E-4</c:v>
                </c:pt>
                <c:pt idx="379">
                  <c:v>7.6307394892172198E-4</c:v>
                </c:pt>
                <c:pt idx="380">
                  <c:v>7.6167172286467633E-4</c:v>
                </c:pt>
                <c:pt idx="381">
                  <c:v>7.6027710783854729E-4</c:v>
                </c:pt>
                <c:pt idx="382">
                  <c:v>7.5889006434159967E-4</c:v>
                </c:pt>
                <c:pt idx="383">
                  <c:v>7.5751055296091607E-4</c:v>
                </c:pt>
                <c:pt idx="384">
                  <c:v>7.561385343795024E-4</c:v>
                </c:pt>
                <c:pt idx="385">
                  <c:v>7.5477396937273511E-4</c:v>
                </c:pt>
                <c:pt idx="386">
                  <c:v>7.5341681881546663E-4</c:v>
                </c:pt>
                <c:pt idx="387">
                  <c:v>7.5206704368291355E-4</c:v>
                </c:pt>
                <c:pt idx="388">
                  <c:v>7.5072460505154481E-4</c:v>
                </c:pt>
                <c:pt idx="389">
                  <c:v>7.4938946410441076E-4</c:v>
                </c:pt>
                <c:pt idx="390">
                  <c:v>7.4806158212759044E-4</c:v>
                </c:pt>
                <c:pt idx="391">
                  <c:v>7.4674092052084973E-4</c:v>
                </c:pt>
                <c:pt idx="392">
                  <c:v>7.4542744078964773E-4</c:v>
                </c:pt>
                <c:pt idx="393">
                  <c:v>7.4412110455579494E-4</c:v>
                </c:pt>
                <c:pt idx="394">
                  <c:v>7.4282187355567686E-4</c:v>
                </c:pt>
                <c:pt idx="395">
                  <c:v>7.4152970964114218E-4</c:v>
                </c:pt>
                <c:pt idx="396">
                  <c:v>7.4024457478127914E-4</c:v>
                </c:pt>
                <c:pt idx="397">
                  <c:v>7.3896643106774462E-4</c:v>
                </c:pt>
                <c:pt idx="398">
                  <c:v>7.3769524071298775E-4</c:v>
                </c:pt>
                <c:pt idx="399">
                  <c:v>7.3643096605380265E-4</c:v>
                </c:pt>
                <c:pt idx="400">
                  <c:v>7.3517356955044022E-4</c:v>
                </c:pt>
                <c:pt idx="401">
                  <c:v>7.3392301379104907E-4</c:v>
                </c:pt>
                <c:pt idx="402">
                  <c:v>7.3267926149256368E-4</c:v>
                </c:pt>
                <c:pt idx="403">
                  <c:v>7.3144227549981622E-4</c:v>
                </c:pt>
                <c:pt idx="404">
                  <c:v>7.3021201879086561E-4</c:v>
                </c:pt>
                <c:pt idx="405">
                  <c:v>7.289884544752212E-4</c:v>
                </c:pt>
                <c:pt idx="406">
                  <c:v>7.2777154579650727E-4</c:v>
                </c:pt>
                <c:pt idx="407">
                  <c:v>7.2656125613246303E-4</c:v>
                </c:pt>
                <c:pt idx="408">
                  <c:v>7.2535754899938354E-4</c:v>
                </c:pt>
                <c:pt idx="409">
                  <c:v>7.2416038804856697E-4</c:v>
                </c:pt>
                <c:pt idx="410">
                  <c:v>7.2296973707342005E-4</c:v>
                </c:pt>
                <c:pt idx="411">
                  <c:v>7.2178556000412897E-4</c:v>
                </c:pt>
                <c:pt idx="412">
                  <c:v>7.2060782091387665E-4</c:v>
                </c:pt>
                <c:pt idx="413">
                  <c:v>7.1943648401440186E-4</c:v>
                </c:pt>
                <c:pt idx="414">
                  <c:v>7.1827151366576913E-4</c:v>
                </c:pt>
                <c:pt idx="415">
                  <c:v>7.1711287436748705E-4</c:v>
                </c:pt>
                <c:pt idx="416">
                  <c:v>7.1596053076827815E-4</c:v>
                </c:pt>
                <c:pt idx="417">
                  <c:v>7.1481444765808533E-4</c:v>
                </c:pt>
                <c:pt idx="418">
                  <c:v>7.136745899751773E-4</c:v>
                </c:pt>
                <c:pt idx="419">
                  <c:v>7.1254092280614856E-4</c:v>
                </c:pt>
                <c:pt idx="420">
                  <c:v>7.1141341138503122E-4</c:v>
                </c:pt>
                <c:pt idx="421">
                  <c:v>7.1029202109595957E-4</c:v>
                </c:pt>
                <c:pt idx="422">
                  <c:v>7.0917671747139366E-4</c:v>
                </c:pt>
                <c:pt idx="423">
                  <c:v>7.0806746619478389E-4</c:v>
                </c:pt>
                <c:pt idx="424">
                  <c:v>7.0696423310057099E-4</c:v>
                </c:pt>
                <c:pt idx="425">
                  <c:v>7.0586698417329785E-4</c:v>
                </c:pt>
                <c:pt idx="426">
                  <c:v>7.0477568555293857E-4</c:v>
                </c:pt>
                <c:pt idx="427">
                  <c:v>7.0369030353045758E-4</c:v>
                </c:pt>
                <c:pt idx="428">
                  <c:v>7.0261080454958602E-4</c:v>
                </c:pt>
                <c:pt idx="429">
                  <c:v>7.0153715520859805E-4</c:v>
                </c:pt>
                <c:pt idx="430">
                  <c:v>7.0046932225942271E-4</c:v>
                </c:pt>
                <c:pt idx="431">
                  <c:v>6.9940727260853208E-4</c:v>
                </c:pt>
                <c:pt idx="432">
                  <c:v>6.9835097331694129E-4</c:v>
                </c:pt>
                <c:pt idx="433">
                  <c:v>6.9730039160376123E-4</c:v>
                </c:pt>
                <c:pt idx="434">
                  <c:v>6.9625549484175764E-4</c:v>
                </c:pt>
                <c:pt idx="435">
                  <c:v>6.952162505591275E-4</c:v>
                </c:pt>
                <c:pt idx="436">
                  <c:v>6.9418262644216355E-4</c:v>
                </c:pt>
                <c:pt idx="437">
                  <c:v>6.9315459033347793E-4</c:v>
                </c:pt>
                <c:pt idx="438">
                  <c:v>6.9213211023200216E-4</c:v>
                </c:pt>
                <c:pt idx="439">
                  <c:v>6.9111515429387538E-4</c:v>
                </c:pt>
                <c:pt idx="440">
                  <c:v>6.9010369083155609E-4</c:v>
                </c:pt>
                <c:pt idx="441">
                  <c:v>6.8909768831826312E-4</c:v>
                </c:pt>
                <c:pt idx="442">
                  <c:v>6.8809711537998197E-4</c:v>
                </c:pt>
                <c:pt idx="443">
                  <c:v>6.8710194080434661E-4</c:v>
                </c:pt>
                <c:pt idx="444">
                  <c:v>6.8611213353708678E-4</c:v>
                </c:pt>
                <c:pt idx="445">
                  <c:v>6.8512766267758707E-4</c:v>
                </c:pt>
                <c:pt idx="446">
                  <c:v>6.8414849748776874E-4</c:v>
                </c:pt>
                <c:pt idx="447">
                  <c:v>6.8317460738498426E-4</c:v>
                </c:pt>
                <c:pt idx="448">
                  <c:v>6.8220596194557004E-4</c:v>
                </c:pt>
                <c:pt idx="449">
                  <c:v>6.8124253090484643E-4</c:v>
                </c:pt>
                <c:pt idx="450">
                  <c:v>6.8028428415356501E-4</c:v>
                </c:pt>
                <c:pt idx="451">
                  <c:v>6.7933119174323764E-4</c:v>
                </c:pt>
                <c:pt idx="452">
                  <c:v>6.7838322387991923E-4</c:v>
                </c:pt>
                <c:pt idx="453">
                  <c:v>6.7744035093042498E-4</c:v>
                </c:pt>
                <c:pt idx="454">
                  <c:v>6.7650254341877769E-4</c:v>
                </c:pt>
                <c:pt idx="455">
                  <c:v>6.7556977202620772E-4</c:v>
                </c:pt>
                <c:pt idx="456">
                  <c:v>6.7464200759026483E-4</c:v>
                </c:pt>
                <c:pt idx="457">
                  <c:v>6.737192211083709E-4</c:v>
                </c:pt>
                <c:pt idx="458">
                  <c:v>6.7280138373249088E-4</c:v>
                </c:pt>
                <c:pt idx="459">
                  <c:v>6.7188846677357361E-4</c:v>
                </c:pt>
                <c:pt idx="460">
                  <c:v>6.7098044169622284E-4</c:v>
                </c:pt>
                <c:pt idx="461">
                  <c:v>6.7007728012491441E-4</c:v>
                </c:pt>
                <c:pt idx="462">
                  <c:v>6.6917895383866721E-4</c:v>
                </c:pt>
                <c:pt idx="463">
                  <c:v>6.682854347745959E-4</c:v>
                </c:pt>
                <c:pt idx="464">
                  <c:v>6.6739669502258181E-4</c:v>
                </c:pt>
                <c:pt idx="465">
                  <c:v>6.6651270683060204E-4</c:v>
                </c:pt>
                <c:pt idx="466">
                  <c:v>6.6563344260028856E-4</c:v>
                </c:pt>
                <c:pt idx="467">
                  <c:v>6.6475887488959273E-4</c:v>
                </c:pt>
                <c:pt idx="468">
                  <c:v>6.6388897641012079E-4</c:v>
                </c:pt>
                <c:pt idx="469">
                  <c:v>6.6302372002624566E-4</c:v>
                </c:pt>
                <c:pt idx="470">
                  <c:v>6.6216307876043601E-4</c:v>
                </c:pt>
                <c:pt idx="471">
                  <c:v>6.613070257843745E-4</c:v>
                </c:pt>
                <c:pt idx="472">
                  <c:v>6.6045553442517502E-4</c:v>
                </c:pt>
                <c:pt idx="473">
                  <c:v>6.5960857816182994E-4</c:v>
                </c:pt>
                <c:pt idx="474">
                  <c:v>6.5876613062698652E-4</c:v>
                </c:pt>
                <c:pt idx="475">
                  <c:v>6.5792816560517053E-4</c:v>
                </c:pt>
                <c:pt idx="476">
                  <c:v>6.5709465703189807E-4</c:v>
                </c:pt>
                <c:pt idx="477">
                  <c:v>6.5626557899456373E-4</c:v>
                </c:pt>
                <c:pt idx="478">
                  <c:v>6.5544090573066427E-4</c:v>
                </c:pt>
                <c:pt idx="479">
                  <c:v>6.5462061162868679E-4</c:v>
                </c:pt>
                <c:pt idx="480">
                  <c:v>6.5380467122633235E-4</c:v>
                </c:pt>
                <c:pt idx="481">
                  <c:v>6.5299305921140416E-4</c:v>
                </c:pt>
                <c:pt idx="482">
                  <c:v>6.5218575042091942E-4</c:v>
                </c:pt>
                <c:pt idx="483">
                  <c:v>6.5138271983933294E-4</c:v>
                </c:pt>
                <c:pt idx="484">
                  <c:v>6.5058394260031349E-4</c:v>
                </c:pt>
                <c:pt idx="485">
                  <c:v>6.4978939398496749E-4</c:v>
                </c:pt>
                <c:pt idx="486">
                  <c:v>6.4899904942006259E-4</c:v>
                </c:pt>
                <c:pt idx="487">
                  <c:v>6.4821288448158043E-4</c:v>
                </c:pt>
              </c:numCache>
            </c:numRef>
          </c:yVal>
          <c:smooth val="0"/>
        </c:ser>
        <c:dLbls>
          <c:showLegendKey val="0"/>
          <c:showVal val="0"/>
          <c:showCatName val="0"/>
          <c:showSerName val="0"/>
          <c:showPercent val="0"/>
          <c:showBubbleSize val="0"/>
        </c:dLbls>
        <c:axId val="334633224"/>
        <c:axId val="334633616"/>
      </c:scatterChart>
      <c:valAx>
        <c:axId val="334633224"/>
        <c:scaling>
          <c:orientation val="minMax"/>
          <c:max val="210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633616"/>
        <c:crosses val="autoZero"/>
        <c:crossBetween val="midCat"/>
      </c:valAx>
      <c:valAx>
        <c:axId val="33463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Difference in temperature (degrees C)</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633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1GtC in 2020 on RCP3</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Beta=0</c:v>
          </c:tx>
          <c:spPr>
            <a:ln w="19050" cap="rnd">
              <a:solidFill>
                <a:schemeClr val="accent1"/>
              </a:solidFill>
              <a:round/>
            </a:ln>
            <a:effectLst/>
          </c:spPr>
          <c:marker>
            <c:symbol val="none"/>
          </c:marker>
          <c:xVal>
            <c:numRef>
              <c:f>'Emissions pulses &amp; scenarios'!$E$1:$RV$1</c:f>
              <c:numCache>
                <c:formatCode>General</c:formatCode>
                <c:ptCount val="48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pt idx="41">
                  <c:v>2051</c:v>
                </c:pt>
                <c:pt idx="42">
                  <c:v>2052</c:v>
                </c:pt>
                <c:pt idx="43">
                  <c:v>2053</c:v>
                </c:pt>
                <c:pt idx="44">
                  <c:v>2054</c:v>
                </c:pt>
                <c:pt idx="45">
                  <c:v>2055</c:v>
                </c:pt>
                <c:pt idx="46">
                  <c:v>2056</c:v>
                </c:pt>
                <c:pt idx="47">
                  <c:v>2057</c:v>
                </c:pt>
                <c:pt idx="48">
                  <c:v>2058</c:v>
                </c:pt>
                <c:pt idx="49">
                  <c:v>2059</c:v>
                </c:pt>
                <c:pt idx="50">
                  <c:v>2060</c:v>
                </c:pt>
                <c:pt idx="51">
                  <c:v>2061</c:v>
                </c:pt>
                <c:pt idx="52">
                  <c:v>2062</c:v>
                </c:pt>
                <c:pt idx="53">
                  <c:v>2063</c:v>
                </c:pt>
                <c:pt idx="54">
                  <c:v>2064</c:v>
                </c:pt>
                <c:pt idx="55">
                  <c:v>2065</c:v>
                </c:pt>
                <c:pt idx="56">
                  <c:v>2066</c:v>
                </c:pt>
                <c:pt idx="57">
                  <c:v>2067</c:v>
                </c:pt>
                <c:pt idx="58">
                  <c:v>2068</c:v>
                </c:pt>
                <c:pt idx="59">
                  <c:v>2069</c:v>
                </c:pt>
                <c:pt idx="60">
                  <c:v>2070</c:v>
                </c:pt>
                <c:pt idx="61">
                  <c:v>2071</c:v>
                </c:pt>
                <c:pt idx="62">
                  <c:v>2072</c:v>
                </c:pt>
                <c:pt idx="63">
                  <c:v>2073</c:v>
                </c:pt>
                <c:pt idx="64">
                  <c:v>2074</c:v>
                </c:pt>
                <c:pt idx="65">
                  <c:v>2075</c:v>
                </c:pt>
                <c:pt idx="66">
                  <c:v>2076</c:v>
                </c:pt>
                <c:pt idx="67">
                  <c:v>2077</c:v>
                </c:pt>
                <c:pt idx="68">
                  <c:v>2078</c:v>
                </c:pt>
                <c:pt idx="69">
                  <c:v>2079</c:v>
                </c:pt>
                <c:pt idx="70">
                  <c:v>2080</c:v>
                </c:pt>
                <c:pt idx="71">
                  <c:v>2081</c:v>
                </c:pt>
                <c:pt idx="72">
                  <c:v>2082</c:v>
                </c:pt>
                <c:pt idx="73">
                  <c:v>2083</c:v>
                </c:pt>
                <c:pt idx="74">
                  <c:v>2084</c:v>
                </c:pt>
                <c:pt idx="75">
                  <c:v>2085</c:v>
                </c:pt>
                <c:pt idx="76">
                  <c:v>2086</c:v>
                </c:pt>
                <c:pt idx="77">
                  <c:v>2087</c:v>
                </c:pt>
                <c:pt idx="78">
                  <c:v>2088</c:v>
                </c:pt>
                <c:pt idx="79">
                  <c:v>2089</c:v>
                </c:pt>
                <c:pt idx="80">
                  <c:v>2090</c:v>
                </c:pt>
                <c:pt idx="81">
                  <c:v>2091</c:v>
                </c:pt>
                <c:pt idx="82">
                  <c:v>2092</c:v>
                </c:pt>
                <c:pt idx="83">
                  <c:v>2093</c:v>
                </c:pt>
                <c:pt idx="84">
                  <c:v>2094</c:v>
                </c:pt>
                <c:pt idx="85">
                  <c:v>2095</c:v>
                </c:pt>
                <c:pt idx="86">
                  <c:v>2096</c:v>
                </c:pt>
                <c:pt idx="87">
                  <c:v>2097</c:v>
                </c:pt>
                <c:pt idx="88">
                  <c:v>2098</c:v>
                </c:pt>
                <c:pt idx="89">
                  <c:v>2099</c:v>
                </c:pt>
                <c:pt idx="90">
                  <c:v>2100</c:v>
                </c:pt>
                <c:pt idx="91">
                  <c:v>2101</c:v>
                </c:pt>
                <c:pt idx="92">
                  <c:v>2102</c:v>
                </c:pt>
                <c:pt idx="93">
                  <c:v>2103</c:v>
                </c:pt>
                <c:pt idx="94">
                  <c:v>2104</c:v>
                </c:pt>
                <c:pt idx="95">
                  <c:v>2105</c:v>
                </c:pt>
                <c:pt idx="96">
                  <c:v>2106</c:v>
                </c:pt>
                <c:pt idx="97">
                  <c:v>2107</c:v>
                </c:pt>
                <c:pt idx="98">
                  <c:v>2108</c:v>
                </c:pt>
                <c:pt idx="99">
                  <c:v>2109</c:v>
                </c:pt>
                <c:pt idx="100">
                  <c:v>2110</c:v>
                </c:pt>
                <c:pt idx="101">
                  <c:v>2111</c:v>
                </c:pt>
                <c:pt idx="102">
                  <c:v>2112</c:v>
                </c:pt>
                <c:pt idx="103">
                  <c:v>2113</c:v>
                </c:pt>
                <c:pt idx="104">
                  <c:v>2114</c:v>
                </c:pt>
                <c:pt idx="105">
                  <c:v>2115</c:v>
                </c:pt>
                <c:pt idx="106">
                  <c:v>2116</c:v>
                </c:pt>
                <c:pt idx="107">
                  <c:v>2117</c:v>
                </c:pt>
                <c:pt idx="108">
                  <c:v>2118</c:v>
                </c:pt>
                <c:pt idx="109">
                  <c:v>2119</c:v>
                </c:pt>
                <c:pt idx="110">
                  <c:v>2120</c:v>
                </c:pt>
                <c:pt idx="111">
                  <c:v>2121</c:v>
                </c:pt>
                <c:pt idx="112">
                  <c:v>2122</c:v>
                </c:pt>
                <c:pt idx="113">
                  <c:v>2123</c:v>
                </c:pt>
                <c:pt idx="114">
                  <c:v>2124</c:v>
                </c:pt>
                <c:pt idx="115">
                  <c:v>2125</c:v>
                </c:pt>
                <c:pt idx="116">
                  <c:v>2126</c:v>
                </c:pt>
                <c:pt idx="117">
                  <c:v>2127</c:v>
                </c:pt>
                <c:pt idx="118">
                  <c:v>2128</c:v>
                </c:pt>
                <c:pt idx="119">
                  <c:v>2129</c:v>
                </c:pt>
                <c:pt idx="120">
                  <c:v>2130</c:v>
                </c:pt>
                <c:pt idx="121">
                  <c:v>2131</c:v>
                </c:pt>
                <c:pt idx="122">
                  <c:v>2132</c:v>
                </c:pt>
                <c:pt idx="123">
                  <c:v>2133</c:v>
                </c:pt>
                <c:pt idx="124">
                  <c:v>2134</c:v>
                </c:pt>
                <c:pt idx="125">
                  <c:v>2135</c:v>
                </c:pt>
                <c:pt idx="126">
                  <c:v>2136</c:v>
                </c:pt>
                <c:pt idx="127">
                  <c:v>2137</c:v>
                </c:pt>
                <c:pt idx="128">
                  <c:v>2138</c:v>
                </c:pt>
                <c:pt idx="129">
                  <c:v>2139</c:v>
                </c:pt>
                <c:pt idx="130">
                  <c:v>2140</c:v>
                </c:pt>
                <c:pt idx="131">
                  <c:v>2141</c:v>
                </c:pt>
                <c:pt idx="132">
                  <c:v>2142</c:v>
                </c:pt>
                <c:pt idx="133">
                  <c:v>2143</c:v>
                </c:pt>
                <c:pt idx="134">
                  <c:v>2144</c:v>
                </c:pt>
                <c:pt idx="135">
                  <c:v>2145</c:v>
                </c:pt>
                <c:pt idx="136">
                  <c:v>2146</c:v>
                </c:pt>
                <c:pt idx="137">
                  <c:v>2147</c:v>
                </c:pt>
                <c:pt idx="138">
                  <c:v>2148</c:v>
                </c:pt>
                <c:pt idx="139">
                  <c:v>2149</c:v>
                </c:pt>
                <c:pt idx="140">
                  <c:v>2150</c:v>
                </c:pt>
                <c:pt idx="141">
                  <c:v>2151</c:v>
                </c:pt>
                <c:pt idx="142">
                  <c:v>2152</c:v>
                </c:pt>
                <c:pt idx="143">
                  <c:v>2153</c:v>
                </c:pt>
                <c:pt idx="144">
                  <c:v>2154</c:v>
                </c:pt>
                <c:pt idx="145">
                  <c:v>2155</c:v>
                </c:pt>
                <c:pt idx="146">
                  <c:v>2156</c:v>
                </c:pt>
                <c:pt idx="147">
                  <c:v>2157</c:v>
                </c:pt>
                <c:pt idx="148">
                  <c:v>2158</c:v>
                </c:pt>
                <c:pt idx="149">
                  <c:v>2159</c:v>
                </c:pt>
                <c:pt idx="150">
                  <c:v>2160</c:v>
                </c:pt>
                <c:pt idx="151">
                  <c:v>2161</c:v>
                </c:pt>
                <c:pt idx="152">
                  <c:v>2162</c:v>
                </c:pt>
                <c:pt idx="153">
                  <c:v>2163</c:v>
                </c:pt>
                <c:pt idx="154">
                  <c:v>2164</c:v>
                </c:pt>
                <c:pt idx="155">
                  <c:v>2165</c:v>
                </c:pt>
                <c:pt idx="156">
                  <c:v>2166</c:v>
                </c:pt>
                <c:pt idx="157">
                  <c:v>2167</c:v>
                </c:pt>
                <c:pt idx="158">
                  <c:v>2168</c:v>
                </c:pt>
                <c:pt idx="159">
                  <c:v>2169</c:v>
                </c:pt>
                <c:pt idx="160">
                  <c:v>2170</c:v>
                </c:pt>
                <c:pt idx="161">
                  <c:v>2171</c:v>
                </c:pt>
                <c:pt idx="162">
                  <c:v>2172</c:v>
                </c:pt>
                <c:pt idx="163">
                  <c:v>2173</c:v>
                </c:pt>
                <c:pt idx="164">
                  <c:v>2174</c:v>
                </c:pt>
                <c:pt idx="165">
                  <c:v>2175</c:v>
                </c:pt>
                <c:pt idx="166">
                  <c:v>2176</c:v>
                </c:pt>
                <c:pt idx="167">
                  <c:v>2177</c:v>
                </c:pt>
                <c:pt idx="168">
                  <c:v>2178</c:v>
                </c:pt>
                <c:pt idx="169">
                  <c:v>2179</c:v>
                </c:pt>
                <c:pt idx="170">
                  <c:v>2180</c:v>
                </c:pt>
                <c:pt idx="171">
                  <c:v>2181</c:v>
                </c:pt>
                <c:pt idx="172">
                  <c:v>2182</c:v>
                </c:pt>
                <c:pt idx="173">
                  <c:v>2183</c:v>
                </c:pt>
                <c:pt idx="174">
                  <c:v>2184</c:v>
                </c:pt>
                <c:pt idx="175">
                  <c:v>2185</c:v>
                </c:pt>
                <c:pt idx="176">
                  <c:v>2186</c:v>
                </c:pt>
                <c:pt idx="177">
                  <c:v>2187</c:v>
                </c:pt>
                <c:pt idx="178">
                  <c:v>2188</c:v>
                </c:pt>
                <c:pt idx="179">
                  <c:v>2189</c:v>
                </c:pt>
                <c:pt idx="180">
                  <c:v>2190</c:v>
                </c:pt>
                <c:pt idx="181">
                  <c:v>2191</c:v>
                </c:pt>
                <c:pt idx="182">
                  <c:v>2192</c:v>
                </c:pt>
                <c:pt idx="183">
                  <c:v>2193</c:v>
                </c:pt>
                <c:pt idx="184">
                  <c:v>2194</c:v>
                </c:pt>
                <c:pt idx="185">
                  <c:v>2195</c:v>
                </c:pt>
                <c:pt idx="186">
                  <c:v>2196</c:v>
                </c:pt>
                <c:pt idx="187">
                  <c:v>2197</c:v>
                </c:pt>
                <c:pt idx="188">
                  <c:v>2198</c:v>
                </c:pt>
                <c:pt idx="189">
                  <c:v>2199</c:v>
                </c:pt>
                <c:pt idx="190">
                  <c:v>2200</c:v>
                </c:pt>
                <c:pt idx="191">
                  <c:v>2201</c:v>
                </c:pt>
                <c:pt idx="192">
                  <c:v>2202</c:v>
                </c:pt>
                <c:pt idx="193">
                  <c:v>2203</c:v>
                </c:pt>
                <c:pt idx="194">
                  <c:v>2204</c:v>
                </c:pt>
                <c:pt idx="195">
                  <c:v>2205</c:v>
                </c:pt>
                <c:pt idx="196">
                  <c:v>2206</c:v>
                </c:pt>
                <c:pt idx="197">
                  <c:v>2207</c:v>
                </c:pt>
                <c:pt idx="198">
                  <c:v>2208</c:v>
                </c:pt>
                <c:pt idx="199">
                  <c:v>2209</c:v>
                </c:pt>
                <c:pt idx="200">
                  <c:v>2210</c:v>
                </c:pt>
                <c:pt idx="201">
                  <c:v>2211</c:v>
                </c:pt>
                <c:pt idx="202">
                  <c:v>2212</c:v>
                </c:pt>
                <c:pt idx="203">
                  <c:v>2213</c:v>
                </c:pt>
                <c:pt idx="204">
                  <c:v>2214</c:v>
                </c:pt>
                <c:pt idx="205">
                  <c:v>2215</c:v>
                </c:pt>
                <c:pt idx="206">
                  <c:v>2216</c:v>
                </c:pt>
                <c:pt idx="207">
                  <c:v>2217</c:v>
                </c:pt>
                <c:pt idx="208">
                  <c:v>2218</c:v>
                </c:pt>
                <c:pt idx="209">
                  <c:v>2219</c:v>
                </c:pt>
                <c:pt idx="210">
                  <c:v>2220</c:v>
                </c:pt>
                <c:pt idx="211">
                  <c:v>2221</c:v>
                </c:pt>
                <c:pt idx="212">
                  <c:v>2222</c:v>
                </c:pt>
                <c:pt idx="213">
                  <c:v>2223</c:v>
                </c:pt>
                <c:pt idx="214">
                  <c:v>2224</c:v>
                </c:pt>
                <c:pt idx="215">
                  <c:v>2225</c:v>
                </c:pt>
                <c:pt idx="216">
                  <c:v>2226</c:v>
                </c:pt>
                <c:pt idx="217">
                  <c:v>2227</c:v>
                </c:pt>
                <c:pt idx="218">
                  <c:v>2228</c:v>
                </c:pt>
                <c:pt idx="219">
                  <c:v>2229</c:v>
                </c:pt>
                <c:pt idx="220">
                  <c:v>2230</c:v>
                </c:pt>
                <c:pt idx="221">
                  <c:v>2231</c:v>
                </c:pt>
                <c:pt idx="222">
                  <c:v>2232</c:v>
                </c:pt>
                <c:pt idx="223">
                  <c:v>2233</c:v>
                </c:pt>
                <c:pt idx="224">
                  <c:v>2234</c:v>
                </c:pt>
                <c:pt idx="225">
                  <c:v>2235</c:v>
                </c:pt>
                <c:pt idx="226">
                  <c:v>2236</c:v>
                </c:pt>
                <c:pt idx="227">
                  <c:v>2237</c:v>
                </c:pt>
                <c:pt idx="228">
                  <c:v>2238</c:v>
                </c:pt>
                <c:pt idx="229">
                  <c:v>2239</c:v>
                </c:pt>
                <c:pt idx="230">
                  <c:v>2240</c:v>
                </c:pt>
                <c:pt idx="231">
                  <c:v>2241</c:v>
                </c:pt>
                <c:pt idx="232">
                  <c:v>2242</c:v>
                </c:pt>
                <c:pt idx="233">
                  <c:v>2243</c:v>
                </c:pt>
                <c:pt idx="234">
                  <c:v>2244</c:v>
                </c:pt>
                <c:pt idx="235">
                  <c:v>2245</c:v>
                </c:pt>
                <c:pt idx="236">
                  <c:v>2246</c:v>
                </c:pt>
                <c:pt idx="237">
                  <c:v>2247</c:v>
                </c:pt>
                <c:pt idx="238">
                  <c:v>2248</c:v>
                </c:pt>
                <c:pt idx="239">
                  <c:v>2249</c:v>
                </c:pt>
                <c:pt idx="240">
                  <c:v>2250</c:v>
                </c:pt>
                <c:pt idx="241">
                  <c:v>2251</c:v>
                </c:pt>
                <c:pt idx="242">
                  <c:v>2252</c:v>
                </c:pt>
                <c:pt idx="243">
                  <c:v>2253</c:v>
                </c:pt>
                <c:pt idx="244">
                  <c:v>2254</c:v>
                </c:pt>
                <c:pt idx="245">
                  <c:v>2255</c:v>
                </c:pt>
                <c:pt idx="246">
                  <c:v>2256</c:v>
                </c:pt>
                <c:pt idx="247">
                  <c:v>2257</c:v>
                </c:pt>
                <c:pt idx="248">
                  <c:v>2258</c:v>
                </c:pt>
                <c:pt idx="249">
                  <c:v>2259</c:v>
                </c:pt>
                <c:pt idx="250">
                  <c:v>2260</c:v>
                </c:pt>
                <c:pt idx="251">
                  <c:v>2261</c:v>
                </c:pt>
                <c:pt idx="252">
                  <c:v>2262</c:v>
                </c:pt>
                <c:pt idx="253">
                  <c:v>2263</c:v>
                </c:pt>
                <c:pt idx="254">
                  <c:v>2264</c:v>
                </c:pt>
                <c:pt idx="255">
                  <c:v>2265</c:v>
                </c:pt>
                <c:pt idx="256">
                  <c:v>2266</c:v>
                </c:pt>
                <c:pt idx="257">
                  <c:v>2267</c:v>
                </c:pt>
                <c:pt idx="258">
                  <c:v>2268</c:v>
                </c:pt>
                <c:pt idx="259">
                  <c:v>2269</c:v>
                </c:pt>
                <c:pt idx="260">
                  <c:v>2270</c:v>
                </c:pt>
                <c:pt idx="261">
                  <c:v>2271</c:v>
                </c:pt>
                <c:pt idx="262">
                  <c:v>2272</c:v>
                </c:pt>
                <c:pt idx="263">
                  <c:v>2273</c:v>
                </c:pt>
                <c:pt idx="264">
                  <c:v>2274</c:v>
                </c:pt>
                <c:pt idx="265">
                  <c:v>2275</c:v>
                </c:pt>
                <c:pt idx="266">
                  <c:v>2276</c:v>
                </c:pt>
                <c:pt idx="267">
                  <c:v>2277</c:v>
                </c:pt>
                <c:pt idx="268">
                  <c:v>2278</c:v>
                </c:pt>
                <c:pt idx="269">
                  <c:v>2279</c:v>
                </c:pt>
                <c:pt idx="270">
                  <c:v>2280</c:v>
                </c:pt>
                <c:pt idx="271">
                  <c:v>2281</c:v>
                </c:pt>
                <c:pt idx="272">
                  <c:v>2282</c:v>
                </c:pt>
                <c:pt idx="273">
                  <c:v>2283</c:v>
                </c:pt>
                <c:pt idx="274">
                  <c:v>2284</c:v>
                </c:pt>
                <c:pt idx="275">
                  <c:v>2285</c:v>
                </c:pt>
                <c:pt idx="276">
                  <c:v>2286</c:v>
                </c:pt>
                <c:pt idx="277">
                  <c:v>2287</c:v>
                </c:pt>
                <c:pt idx="278">
                  <c:v>2288</c:v>
                </c:pt>
                <c:pt idx="279">
                  <c:v>2289</c:v>
                </c:pt>
                <c:pt idx="280">
                  <c:v>2290</c:v>
                </c:pt>
                <c:pt idx="281">
                  <c:v>2291</c:v>
                </c:pt>
                <c:pt idx="282">
                  <c:v>2292</c:v>
                </c:pt>
                <c:pt idx="283">
                  <c:v>2293</c:v>
                </c:pt>
                <c:pt idx="284">
                  <c:v>2294</c:v>
                </c:pt>
                <c:pt idx="285">
                  <c:v>2295</c:v>
                </c:pt>
                <c:pt idx="286">
                  <c:v>2296</c:v>
                </c:pt>
                <c:pt idx="287">
                  <c:v>2297</c:v>
                </c:pt>
                <c:pt idx="288">
                  <c:v>2298</c:v>
                </c:pt>
                <c:pt idx="289">
                  <c:v>2299</c:v>
                </c:pt>
                <c:pt idx="290">
                  <c:v>2300</c:v>
                </c:pt>
                <c:pt idx="291">
                  <c:v>2301</c:v>
                </c:pt>
                <c:pt idx="292">
                  <c:v>2302</c:v>
                </c:pt>
                <c:pt idx="293">
                  <c:v>2303</c:v>
                </c:pt>
                <c:pt idx="294">
                  <c:v>2304</c:v>
                </c:pt>
                <c:pt idx="295">
                  <c:v>2305</c:v>
                </c:pt>
                <c:pt idx="296">
                  <c:v>2306</c:v>
                </c:pt>
                <c:pt idx="297">
                  <c:v>2307</c:v>
                </c:pt>
                <c:pt idx="298">
                  <c:v>2308</c:v>
                </c:pt>
                <c:pt idx="299">
                  <c:v>2309</c:v>
                </c:pt>
                <c:pt idx="300">
                  <c:v>2310</c:v>
                </c:pt>
                <c:pt idx="301">
                  <c:v>2311</c:v>
                </c:pt>
                <c:pt idx="302">
                  <c:v>2312</c:v>
                </c:pt>
                <c:pt idx="303">
                  <c:v>2313</c:v>
                </c:pt>
                <c:pt idx="304">
                  <c:v>2314</c:v>
                </c:pt>
                <c:pt idx="305">
                  <c:v>2315</c:v>
                </c:pt>
                <c:pt idx="306">
                  <c:v>2316</c:v>
                </c:pt>
                <c:pt idx="307">
                  <c:v>2317</c:v>
                </c:pt>
                <c:pt idx="308">
                  <c:v>2318</c:v>
                </c:pt>
                <c:pt idx="309">
                  <c:v>2319</c:v>
                </c:pt>
                <c:pt idx="310">
                  <c:v>2320</c:v>
                </c:pt>
                <c:pt idx="311">
                  <c:v>2321</c:v>
                </c:pt>
                <c:pt idx="312">
                  <c:v>2322</c:v>
                </c:pt>
                <c:pt idx="313">
                  <c:v>2323</c:v>
                </c:pt>
                <c:pt idx="314">
                  <c:v>2324</c:v>
                </c:pt>
                <c:pt idx="315">
                  <c:v>2325</c:v>
                </c:pt>
                <c:pt idx="316">
                  <c:v>2326</c:v>
                </c:pt>
                <c:pt idx="317">
                  <c:v>2327</c:v>
                </c:pt>
                <c:pt idx="318">
                  <c:v>2328</c:v>
                </c:pt>
                <c:pt idx="319">
                  <c:v>2329</c:v>
                </c:pt>
                <c:pt idx="320">
                  <c:v>2330</c:v>
                </c:pt>
                <c:pt idx="321">
                  <c:v>2331</c:v>
                </c:pt>
                <c:pt idx="322">
                  <c:v>2332</c:v>
                </c:pt>
                <c:pt idx="323">
                  <c:v>2333</c:v>
                </c:pt>
                <c:pt idx="324">
                  <c:v>2334</c:v>
                </c:pt>
                <c:pt idx="325">
                  <c:v>2335</c:v>
                </c:pt>
                <c:pt idx="326">
                  <c:v>2336</c:v>
                </c:pt>
                <c:pt idx="327">
                  <c:v>2337</c:v>
                </c:pt>
                <c:pt idx="328">
                  <c:v>2338</c:v>
                </c:pt>
                <c:pt idx="329">
                  <c:v>2339</c:v>
                </c:pt>
                <c:pt idx="330">
                  <c:v>2340</c:v>
                </c:pt>
                <c:pt idx="331">
                  <c:v>2341</c:v>
                </c:pt>
                <c:pt idx="332">
                  <c:v>2342</c:v>
                </c:pt>
                <c:pt idx="333">
                  <c:v>2343</c:v>
                </c:pt>
                <c:pt idx="334">
                  <c:v>2344</c:v>
                </c:pt>
                <c:pt idx="335">
                  <c:v>2345</c:v>
                </c:pt>
                <c:pt idx="336">
                  <c:v>2346</c:v>
                </c:pt>
                <c:pt idx="337">
                  <c:v>2347</c:v>
                </c:pt>
                <c:pt idx="338">
                  <c:v>2348</c:v>
                </c:pt>
                <c:pt idx="339">
                  <c:v>2349</c:v>
                </c:pt>
                <c:pt idx="340">
                  <c:v>2350</c:v>
                </c:pt>
                <c:pt idx="341">
                  <c:v>2351</c:v>
                </c:pt>
                <c:pt idx="342">
                  <c:v>2352</c:v>
                </c:pt>
                <c:pt idx="343">
                  <c:v>2353</c:v>
                </c:pt>
                <c:pt idx="344">
                  <c:v>2354</c:v>
                </c:pt>
                <c:pt idx="345">
                  <c:v>2355</c:v>
                </c:pt>
                <c:pt idx="346">
                  <c:v>2356</c:v>
                </c:pt>
                <c:pt idx="347">
                  <c:v>2357</c:v>
                </c:pt>
                <c:pt idx="348">
                  <c:v>2358</c:v>
                </c:pt>
                <c:pt idx="349">
                  <c:v>2359</c:v>
                </c:pt>
                <c:pt idx="350">
                  <c:v>2360</c:v>
                </c:pt>
                <c:pt idx="351">
                  <c:v>2361</c:v>
                </c:pt>
                <c:pt idx="352">
                  <c:v>2362</c:v>
                </c:pt>
                <c:pt idx="353">
                  <c:v>2363</c:v>
                </c:pt>
                <c:pt idx="354">
                  <c:v>2364</c:v>
                </c:pt>
                <c:pt idx="355">
                  <c:v>2365</c:v>
                </c:pt>
                <c:pt idx="356">
                  <c:v>2366</c:v>
                </c:pt>
                <c:pt idx="357">
                  <c:v>2367</c:v>
                </c:pt>
                <c:pt idx="358">
                  <c:v>2368</c:v>
                </c:pt>
                <c:pt idx="359">
                  <c:v>2369</c:v>
                </c:pt>
                <c:pt idx="360">
                  <c:v>2370</c:v>
                </c:pt>
                <c:pt idx="361">
                  <c:v>2371</c:v>
                </c:pt>
                <c:pt idx="362">
                  <c:v>2372</c:v>
                </c:pt>
                <c:pt idx="363">
                  <c:v>2373</c:v>
                </c:pt>
                <c:pt idx="364">
                  <c:v>2374</c:v>
                </c:pt>
                <c:pt idx="365">
                  <c:v>2375</c:v>
                </c:pt>
                <c:pt idx="366">
                  <c:v>2376</c:v>
                </c:pt>
                <c:pt idx="367">
                  <c:v>2377</c:v>
                </c:pt>
                <c:pt idx="368">
                  <c:v>2378</c:v>
                </c:pt>
                <c:pt idx="369">
                  <c:v>2379</c:v>
                </c:pt>
                <c:pt idx="370">
                  <c:v>2380</c:v>
                </c:pt>
                <c:pt idx="371">
                  <c:v>2381</c:v>
                </c:pt>
                <c:pt idx="372">
                  <c:v>2382</c:v>
                </c:pt>
                <c:pt idx="373">
                  <c:v>2383</c:v>
                </c:pt>
                <c:pt idx="374">
                  <c:v>2384</c:v>
                </c:pt>
                <c:pt idx="375">
                  <c:v>2385</c:v>
                </c:pt>
                <c:pt idx="376">
                  <c:v>2386</c:v>
                </c:pt>
                <c:pt idx="377">
                  <c:v>2387</c:v>
                </c:pt>
                <c:pt idx="378">
                  <c:v>2388</c:v>
                </c:pt>
                <c:pt idx="379">
                  <c:v>2389</c:v>
                </c:pt>
                <c:pt idx="380">
                  <c:v>2390</c:v>
                </c:pt>
                <c:pt idx="381">
                  <c:v>2391</c:v>
                </c:pt>
                <c:pt idx="382">
                  <c:v>2392</c:v>
                </c:pt>
                <c:pt idx="383">
                  <c:v>2393</c:v>
                </c:pt>
                <c:pt idx="384">
                  <c:v>2394</c:v>
                </c:pt>
                <c:pt idx="385">
                  <c:v>2395</c:v>
                </c:pt>
                <c:pt idx="386">
                  <c:v>2396</c:v>
                </c:pt>
                <c:pt idx="387">
                  <c:v>2397</c:v>
                </c:pt>
                <c:pt idx="388">
                  <c:v>2398</c:v>
                </c:pt>
                <c:pt idx="389">
                  <c:v>2399</c:v>
                </c:pt>
                <c:pt idx="390">
                  <c:v>2400</c:v>
                </c:pt>
                <c:pt idx="391">
                  <c:v>2401</c:v>
                </c:pt>
                <c:pt idx="392">
                  <c:v>2402</c:v>
                </c:pt>
                <c:pt idx="393">
                  <c:v>2403</c:v>
                </c:pt>
                <c:pt idx="394">
                  <c:v>2404</c:v>
                </c:pt>
                <c:pt idx="395">
                  <c:v>2405</c:v>
                </c:pt>
                <c:pt idx="396">
                  <c:v>2406</c:v>
                </c:pt>
                <c:pt idx="397">
                  <c:v>2407</c:v>
                </c:pt>
                <c:pt idx="398">
                  <c:v>2408</c:v>
                </c:pt>
                <c:pt idx="399">
                  <c:v>2409</c:v>
                </c:pt>
                <c:pt idx="400">
                  <c:v>2410</c:v>
                </c:pt>
                <c:pt idx="401">
                  <c:v>2411</c:v>
                </c:pt>
                <c:pt idx="402">
                  <c:v>2412</c:v>
                </c:pt>
                <c:pt idx="403">
                  <c:v>2413</c:v>
                </c:pt>
                <c:pt idx="404">
                  <c:v>2414</c:v>
                </c:pt>
                <c:pt idx="405">
                  <c:v>2415</c:v>
                </c:pt>
                <c:pt idx="406">
                  <c:v>2416</c:v>
                </c:pt>
                <c:pt idx="407">
                  <c:v>2417</c:v>
                </c:pt>
                <c:pt idx="408">
                  <c:v>2418</c:v>
                </c:pt>
                <c:pt idx="409">
                  <c:v>2419</c:v>
                </c:pt>
                <c:pt idx="410">
                  <c:v>2420</c:v>
                </c:pt>
                <c:pt idx="411">
                  <c:v>2421</c:v>
                </c:pt>
                <c:pt idx="412">
                  <c:v>2422</c:v>
                </c:pt>
                <c:pt idx="413">
                  <c:v>2423</c:v>
                </c:pt>
                <c:pt idx="414">
                  <c:v>2424</c:v>
                </c:pt>
                <c:pt idx="415">
                  <c:v>2425</c:v>
                </c:pt>
                <c:pt idx="416">
                  <c:v>2426</c:v>
                </c:pt>
                <c:pt idx="417">
                  <c:v>2427</c:v>
                </c:pt>
                <c:pt idx="418">
                  <c:v>2428</c:v>
                </c:pt>
                <c:pt idx="419">
                  <c:v>2429</c:v>
                </c:pt>
                <c:pt idx="420">
                  <c:v>2430</c:v>
                </c:pt>
                <c:pt idx="421">
                  <c:v>2431</c:v>
                </c:pt>
                <c:pt idx="422">
                  <c:v>2432</c:v>
                </c:pt>
                <c:pt idx="423">
                  <c:v>2433</c:v>
                </c:pt>
                <c:pt idx="424">
                  <c:v>2434</c:v>
                </c:pt>
                <c:pt idx="425">
                  <c:v>2435</c:v>
                </c:pt>
                <c:pt idx="426">
                  <c:v>2436</c:v>
                </c:pt>
                <c:pt idx="427">
                  <c:v>2437</c:v>
                </c:pt>
                <c:pt idx="428">
                  <c:v>2438</c:v>
                </c:pt>
                <c:pt idx="429">
                  <c:v>2439</c:v>
                </c:pt>
                <c:pt idx="430">
                  <c:v>2440</c:v>
                </c:pt>
                <c:pt idx="431">
                  <c:v>2441</c:v>
                </c:pt>
                <c:pt idx="432">
                  <c:v>2442</c:v>
                </c:pt>
                <c:pt idx="433">
                  <c:v>2443</c:v>
                </c:pt>
                <c:pt idx="434">
                  <c:v>2444</c:v>
                </c:pt>
                <c:pt idx="435">
                  <c:v>2445</c:v>
                </c:pt>
                <c:pt idx="436">
                  <c:v>2446</c:v>
                </c:pt>
                <c:pt idx="437">
                  <c:v>2447</c:v>
                </c:pt>
                <c:pt idx="438">
                  <c:v>2448</c:v>
                </c:pt>
                <c:pt idx="439">
                  <c:v>2449</c:v>
                </c:pt>
                <c:pt idx="440">
                  <c:v>2450</c:v>
                </c:pt>
                <c:pt idx="441">
                  <c:v>2451</c:v>
                </c:pt>
                <c:pt idx="442">
                  <c:v>2452</c:v>
                </c:pt>
                <c:pt idx="443">
                  <c:v>2453</c:v>
                </c:pt>
                <c:pt idx="444">
                  <c:v>2454</c:v>
                </c:pt>
                <c:pt idx="445">
                  <c:v>2455</c:v>
                </c:pt>
                <c:pt idx="446">
                  <c:v>2456</c:v>
                </c:pt>
                <c:pt idx="447">
                  <c:v>2457</c:v>
                </c:pt>
                <c:pt idx="448">
                  <c:v>2458</c:v>
                </c:pt>
                <c:pt idx="449">
                  <c:v>2459</c:v>
                </c:pt>
                <c:pt idx="450">
                  <c:v>2460</c:v>
                </c:pt>
                <c:pt idx="451">
                  <c:v>2461</c:v>
                </c:pt>
                <c:pt idx="452">
                  <c:v>2462</c:v>
                </c:pt>
                <c:pt idx="453">
                  <c:v>2463</c:v>
                </c:pt>
                <c:pt idx="454">
                  <c:v>2464</c:v>
                </c:pt>
                <c:pt idx="455">
                  <c:v>2465</c:v>
                </c:pt>
                <c:pt idx="456">
                  <c:v>2466</c:v>
                </c:pt>
                <c:pt idx="457">
                  <c:v>2467</c:v>
                </c:pt>
                <c:pt idx="458">
                  <c:v>2468</c:v>
                </c:pt>
                <c:pt idx="459">
                  <c:v>2469</c:v>
                </c:pt>
                <c:pt idx="460">
                  <c:v>2470</c:v>
                </c:pt>
                <c:pt idx="461">
                  <c:v>2471</c:v>
                </c:pt>
                <c:pt idx="462">
                  <c:v>2472</c:v>
                </c:pt>
                <c:pt idx="463">
                  <c:v>2473</c:v>
                </c:pt>
                <c:pt idx="464">
                  <c:v>2474</c:v>
                </c:pt>
                <c:pt idx="465">
                  <c:v>2475</c:v>
                </c:pt>
                <c:pt idx="466">
                  <c:v>2476</c:v>
                </c:pt>
                <c:pt idx="467">
                  <c:v>2477</c:v>
                </c:pt>
                <c:pt idx="468">
                  <c:v>2478</c:v>
                </c:pt>
                <c:pt idx="469">
                  <c:v>2479</c:v>
                </c:pt>
                <c:pt idx="470">
                  <c:v>2480</c:v>
                </c:pt>
                <c:pt idx="471">
                  <c:v>2481</c:v>
                </c:pt>
                <c:pt idx="472">
                  <c:v>2482</c:v>
                </c:pt>
                <c:pt idx="473">
                  <c:v>2483</c:v>
                </c:pt>
                <c:pt idx="474">
                  <c:v>2484</c:v>
                </c:pt>
                <c:pt idx="475">
                  <c:v>2485</c:v>
                </c:pt>
                <c:pt idx="476">
                  <c:v>2486</c:v>
                </c:pt>
                <c:pt idx="477">
                  <c:v>2487</c:v>
                </c:pt>
                <c:pt idx="478">
                  <c:v>2488</c:v>
                </c:pt>
                <c:pt idx="479">
                  <c:v>2489</c:v>
                </c:pt>
                <c:pt idx="480">
                  <c:v>2490</c:v>
                </c:pt>
                <c:pt idx="481">
                  <c:v>2491</c:v>
                </c:pt>
                <c:pt idx="482">
                  <c:v>2492</c:v>
                </c:pt>
                <c:pt idx="483">
                  <c:v>2493</c:v>
                </c:pt>
                <c:pt idx="484">
                  <c:v>2494</c:v>
                </c:pt>
                <c:pt idx="485">
                  <c:v>2495</c:v>
                </c:pt>
              </c:numCache>
            </c:numRef>
          </c:xVal>
          <c:yVal>
            <c:numRef>
              <c:f>'Emissions pulses &amp; scenarios'!$E$12:$RV$12</c:f>
              <c:numCache>
                <c:formatCode>General</c:formatCode>
                <c:ptCount val="486"/>
                <c:pt idx="0">
                  <c:v>0</c:v>
                </c:pt>
                <c:pt idx="1">
                  <c:v>0</c:v>
                </c:pt>
                <c:pt idx="2">
                  <c:v>0</c:v>
                </c:pt>
                <c:pt idx="3">
                  <c:v>0</c:v>
                </c:pt>
                <c:pt idx="4">
                  <c:v>0</c:v>
                </c:pt>
                <c:pt idx="5">
                  <c:v>0</c:v>
                </c:pt>
                <c:pt idx="6">
                  <c:v>0</c:v>
                </c:pt>
                <c:pt idx="7">
                  <c:v>0</c:v>
                </c:pt>
                <c:pt idx="8">
                  <c:v>0</c:v>
                </c:pt>
                <c:pt idx="9">
                  <c:v>0</c:v>
                </c:pt>
                <c:pt idx="10">
                  <c:v>0</c:v>
                </c:pt>
                <c:pt idx="11">
                  <c:v>1.034326958846421E-4</c:v>
                </c:pt>
                <c:pt idx="12">
                  <c:v>1.9784374465281473E-4</c:v>
                </c:pt>
                <c:pt idx="13">
                  <c:v>2.8518784412878695E-4</c:v>
                </c:pt>
                <c:pt idx="14">
                  <c:v>3.6671793789344598E-4</c:v>
                </c:pt>
                <c:pt idx="15">
                  <c:v>4.4326073175526837E-4</c:v>
                </c:pt>
                <c:pt idx="16">
                  <c:v>5.1538272818807407E-4</c:v>
                </c:pt>
                <c:pt idx="17">
                  <c:v>5.8349035063387511E-4</c:v>
                </c:pt>
                <c:pt idx="18">
                  <c:v>6.4789038833179546E-4</c:v>
                </c:pt>
                <c:pt idx="19">
                  <c:v>7.0882655100690251E-4</c:v>
                </c:pt>
                <c:pt idx="20">
                  <c:v>7.6650163694935713E-4</c:v>
                </c:pt>
                <c:pt idx="21">
                  <c:v>8.2109103437533193E-4</c:v>
                </c:pt>
                <c:pt idx="22">
                  <c:v>8.7275549083565274E-4</c:v>
                </c:pt>
                <c:pt idx="23">
                  <c:v>9.2164095605795637E-4</c:v>
                </c:pt>
                <c:pt idx="24">
                  <c:v>9.6788196210706445E-4</c:v>
                </c:pt>
                <c:pt idx="25">
                  <c:v>1.0116038011684925E-3</c:v>
                </c:pt>
                <c:pt idx="26">
                  <c:v>1.0529239717593786E-3</c:v>
                </c:pt>
                <c:pt idx="27">
                  <c:v>1.0919531767044077E-3</c:v>
                </c:pt>
                <c:pt idx="28">
                  <c:v>1.1287960436396904E-3</c:v>
                </c:pt>
                <c:pt idx="29">
                  <c:v>1.1635516711716587E-3</c:v>
                </c:pt>
                <c:pt idx="30">
                  <c:v>1.1963140631585656E-3</c:v>
                </c:pt>
                <c:pt idx="31">
                  <c:v>1.2271724891275149E-3</c:v>
                </c:pt>
                <c:pt idx="32">
                  <c:v>1.256213510382409E-3</c:v>
                </c:pt>
                <c:pt idx="33">
                  <c:v>1.2835192577691501E-3</c:v>
                </c:pt>
                <c:pt idx="34">
                  <c:v>1.309167733430705E-3</c:v>
                </c:pt>
                <c:pt idx="35">
                  <c:v>1.3332330745132737E-3</c:v>
                </c:pt>
                <c:pt idx="36">
                  <c:v>1.3557857889234803E-3</c:v>
                </c:pt>
                <c:pt idx="37">
                  <c:v>1.3768929694819576E-3</c:v>
                </c:pt>
                <c:pt idx="38">
                  <c:v>1.396618490594026E-3</c:v>
                </c:pt>
                <c:pt idx="39">
                  <c:v>1.415023190181941E-3</c:v>
                </c:pt>
                <c:pt idx="40">
                  <c:v>1.4321650388193774E-3</c:v>
                </c:pt>
                <c:pt idx="41">
                  <c:v>1.4480992974927887E-3</c:v>
                </c:pt>
                <c:pt idx="42">
                  <c:v>1.4628794458322325E-3</c:v>
                </c:pt>
                <c:pt idx="43">
                  <c:v>1.4765564202021686E-3</c:v>
                </c:pt>
                <c:pt idx="44">
                  <c:v>1.4891787664468303E-3</c:v>
                </c:pt>
                <c:pt idx="45">
                  <c:v>1.500792777488158E-3</c:v>
                </c:pt>
                <c:pt idx="46">
                  <c:v>1.511442619067882E-3</c:v>
                </c:pt>
                <c:pt idx="47">
                  <c:v>1.521170445774267E-3</c:v>
                </c:pt>
                <c:pt idx="48">
                  <c:v>1.530016508804799E-3</c:v>
                </c:pt>
                <c:pt idx="49">
                  <c:v>1.5380192564893314E-3</c:v>
                </c:pt>
                <c:pt idx="50">
                  <c:v>1.5452154283339681E-3</c:v>
                </c:pt>
                <c:pt idx="51">
                  <c:v>1.5516401431883153E-3</c:v>
                </c:pt>
                <c:pt idx="52">
                  <c:v>1.5573271401438937E-3</c:v>
                </c:pt>
                <c:pt idx="53">
                  <c:v>1.5623086753158155E-3</c:v>
                </c:pt>
                <c:pt idx="54">
                  <c:v>1.5666155994566999E-3</c:v>
                </c:pt>
                <c:pt idx="55">
                  <c:v>1.5702774298977928E-3</c:v>
                </c:pt>
                <c:pt idx="56">
                  <c:v>1.5733224176361915E-3</c:v>
                </c:pt>
                <c:pt idx="57">
                  <c:v>1.5757776101512633E-3</c:v>
                </c:pt>
                <c:pt idx="58">
                  <c:v>1.5776689103823571E-3</c:v>
                </c:pt>
                <c:pt idx="59">
                  <c:v>1.5790211322190828E-3</c:v>
                </c:pt>
                <c:pt idx="60">
                  <c:v>1.5798580527648376E-3</c:v>
                </c:pt>
                <c:pt idx="61">
                  <c:v>1.5802024616338173E-3</c:v>
                </c:pt>
                <c:pt idx="62">
                  <c:v>1.5800762813205083E-3</c:v>
                </c:pt>
                <c:pt idx="63">
                  <c:v>1.5795005270318185E-3</c:v>
                </c:pt>
                <c:pt idx="64">
                  <c:v>1.5784953501838395E-3</c:v>
                </c:pt>
                <c:pt idx="65">
                  <c:v>1.5770800790080308E-3</c:v>
                </c:pt>
                <c:pt idx="66">
                  <c:v>1.5752732566611805E-3</c:v>
                </c:pt>
                <c:pt idx="67">
                  <c:v>1.5730926771033715E-3</c:v>
                </c:pt>
                <c:pt idx="68">
                  <c:v>1.5705554189588966E-3</c:v>
                </c:pt>
                <c:pt idx="69">
                  <c:v>1.5676778775226552E-3</c:v>
                </c:pt>
                <c:pt idx="70">
                  <c:v>1.5644757950532551E-3</c:v>
                </c:pt>
                <c:pt idx="71">
                  <c:v>1.5609642894642839E-3</c:v>
                </c:pt>
                <c:pt idx="72">
                  <c:v>1.5571573147266093E-3</c:v>
                </c:pt>
                <c:pt idx="73">
                  <c:v>1.5530683296534065E-3</c:v>
                </c:pt>
                <c:pt idx="74">
                  <c:v>1.5487103078664077E-3</c:v>
                </c:pt>
                <c:pt idx="75">
                  <c:v>1.5440957511740905E-3</c:v>
                </c:pt>
                <c:pt idx="76">
                  <c:v>1.5392367046533906E-3</c:v>
                </c:pt>
                <c:pt idx="77">
                  <c:v>1.5341447724108725E-3</c:v>
                </c:pt>
                <c:pt idx="78">
                  <c:v>1.5288311334513693E-3</c:v>
                </c:pt>
                <c:pt idx="79">
                  <c:v>1.5233065573263538E-3</c:v>
                </c:pt>
                <c:pt idx="80">
                  <c:v>1.5175814193701953E-3</c:v>
                </c:pt>
                <c:pt idx="81">
                  <c:v>1.5116657154368163E-3</c:v>
                </c:pt>
                <c:pt idx="82">
                  <c:v>1.5055688322500593E-3</c:v>
                </c:pt>
                <c:pt idx="83">
                  <c:v>1.4992998370142452E-3</c:v>
                </c:pt>
                <c:pt idx="84">
                  <c:v>1.4928674844076895E-3</c:v>
                </c:pt>
                <c:pt idx="85">
                  <c:v>1.4862802250013019E-3</c:v>
                </c:pt>
                <c:pt idx="86">
                  <c:v>1.4795462143579741E-3</c:v>
                </c:pt>
                <c:pt idx="87">
                  <c:v>1.4726733223859867E-3</c:v>
                </c:pt>
                <c:pt idx="88">
                  <c:v>1.4656691426804258E-3</c:v>
                </c:pt>
                <c:pt idx="89">
                  <c:v>1.458541001722935E-3</c:v>
                </c:pt>
                <c:pt idx="90">
                  <c:v>1.4512959678576465E-3</c:v>
                </c:pt>
                <c:pt idx="91">
                  <c:v>1.4439408599939973E-3</c:v>
                </c:pt>
                <c:pt idx="92">
                  <c:v>1.4368060536082972E-3</c:v>
                </c:pt>
                <c:pt idx="93">
                  <c:v>1.429871538702443E-3</c:v>
                </c:pt>
                <c:pt idx="94">
                  <c:v>1.4231225924650204E-3</c:v>
                </c:pt>
                <c:pt idx="95">
                  <c:v>1.416547848028582E-3</c:v>
                </c:pt>
                <c:pt idx="96">
                  <c:v>1.4101380966184962E-3</c:v>
                </c:pt>
                <c:pt idx="97">
                  <c:v>1.4038855461766531E-3</c:v>
                </c:pt>
                <c:pt idx="98">
                  <c:v>1.3977833623251001E-3</c:v>
                </c:pt>
                <c:pt idx="99">
                  <c:v>1.3918253833287153E-3</c:v>
                </c:pt>
                <c:pt idx="100">
                  <c:v>1.3860059420469639E-3</c:v>
                </c:pt>
                <c:pt idx="101">
                  <c:v>1.3803197535970924E-3</c:v>
                </c:pt>
                <c:pt idx="102">
                  <c:v>1.3747618433774811E-3</c:v>
                </c:pt>
                <c:pt idx="103">
                  <c:v>1.369327499887163E-3</c:v>
                </c:pt>
                <c:pt idx="104">
                  <c:v>1.3640122428246748E-3</c:v>
                </c:pt>
                <c:pt idx="105">
                  <c:v>1.3588118006255812E-3</c:v>
                </c:pt>
                <c:pt idx="106">
                  <c:v>1.353722093869969E-3</c:v>
                </c:pt>
                <c:pt idx="107">
                  <c:v>1.3487392223816563E-3</c:v>
                </c:pt>
                <c:pt idx="108">
                  <c:v>1.3438594546788529E-3</c:v>
                </c:pt>
                <c:pt idx="109">
                  <c:v>1.3390792189635903E-3</c:v>
                </c:pt>
                <c:pt idx="110">
                  <c:v>1.3343950951436589E-3</c:v>
                </c:pt>
                <c:pt idx="111">
                  <c:v>1.3298038075872931E-3</c:v>
                </c:pt>
                <c:pt idx="112">
                  <c:v>1.3253022184116503E-3</c:v>
                </c:pt>
                <c:pt idx="113">
                  <c:v>1.320887321198061E-3</c:v>
                </c:pt>
                <c:pt idx="114">
                  <c:v>1.3165562350470061E-3</c:v>
                </c:pt>
                <c:pt idx="115">
                  <c:v>1.3123061989350759E-3</c:v>
                </c:pt>
                <c:pt idx="116">
                  <c:v>1.3081345663392696E-3</c:v>
                </c:pt>
                <c:pt idx="117">
                  <c:v>1.3040388001042125E-3</c:v>
                </c:pt>
                <c:pt idx="118">
                  <c:v>1.3000164675389669E-3</c:v>
                </c:pt>
                <c:pt idx="119">
                  <c:v>1.2960652357318914E-3</c:v>
                </c:pt>
                <c:pt idx="120">
                  <c:v>1.292182867070224E-3</c:v>
                </c:pt>
                <c:pt idx="121">
                  <c:v>1.2883672149577308E-3</c:v>
                </c:pt>
                <c:pt idx="122">
                  <c:v>1.2846162197224231E-3</c:v>
                </c:pt>
                <c:pt idx="123">
                  <c:v>1.2809279047045763E-3</c:v>
                </c:pt>
                <c:pt idx="124">
                  <c:v>1.2773003725214949E-3</c:v>
                </c:pt>
                <c:pt idx="125">
                  <c:v>1.2737318014997001E-3</c:v>
                </c:pt>
                <c:pt idx="126">
                  <c:v>1.2702204422696539E-3</c:v>
                </c:pt>
                <c:pt idx="127">
                  <c:v>1.2667646145119171E-3</c:v>
                </c:pt>
                <c:pt idx="128">
                  <c:v>1.2633627038538542E-3</c:v>
                </c:pt>
                <c:pt idx="129">
                  <c:v>1.2600131589119989E-3</c:v>
                </c:pt>
                <c:pt idx="130">
                  <c:v>1.2567144884649828E-3</c:v>
                </c:pt>
                <c:pt idx="131">
                  <c:v>1.25346525876191E-3</c:v>
                </c:pt>
                <c:pt idx="132">
                  <c:v>1.2502640909528573E-3</c:v>
                </c:pt>
                <c:pt idx="133">
                  <c:v>1.247109658642831E-3</c:v>
                </c:pt>
                <c:pt idx="134">
                  <c:v>1.2440006855545249E-3</c:v>
                </c:pt>
                <c:pt idx="135">
                  <c:v>1.2409359433060985E-3</c:v>
                </c:pt>
                <c:pt idx="136">
                  <c:v>1.2379142492888739E-3</c:v>
                </c:pt>
                <c:pt idx="137">
                  <c:v>1.2349344646489513E-3</c:v>
                </c:pt>
                <c:pt idx="138">
                  <c:v>1.2319954923603049E-3</c:v>
                </c:pt>
                <c:pt idx="139">
                  <c:v>1.2290962753902512E-3</c:v>
                </c:pt>
                <c:pt idx="140">
                  <c:v>1.2262357949528457E-3</c:v>
                </c:pt>
                <c:pt idx="141">
                  <c:v>1.223413068840884E-3</c:v>
                </c:pt>
                <c:pt idx="142">
                  <c:v>1.2206271498427235E-3</c:v>
                </c:pt>
                <c:pt idx="143">
                  <c:v>1.2178771242274955E-3</c:v>
                </c:pt>
                <c:pt idx="144">
                  <c:v>1.2151621103067001E-3</c:v>
                </c:pt>
                <c:pt idx="145">
                  <c:v>1.2124812570597499E-3</c:v>
                </c:pt>
                <c:pt idx="146">
                  <c:v>1.209833742828792E-3</c:v>
                </c:pt>
                <c:pt idx="147">
                  <c:v>1.2072187740730378E-3</c:v>
                </c:pt>
                <c:pt idx="148">
                  <c:v>1.204635584179492E-3</c:v>
                </c:pt>
                <c:pt idx="149">
                  <c:v>1.2020834323318574E-3</c:v>
                </c:pt>
                <c:pt idx="150">
                  <c:v>1.1995616024362832E-3</c:v>
                </c:pt>
                <c:pt idx="151">
                  <c:v>1.1970694020888573E-3</c:v>
                </c:pt>
                <c:pt idx="152">
                  <c:v>1.1946061616003867E-3</c:v>
                </c:pt>
                <c:pt idx="153">
                  <c:v>1.1921712330584811E-3</c:v>
                </c:pt>
                <c:pt idx="154">
                  <c:v>1.1897639894411505E-3</c:v>
                </c:pt>
                <c:pt idx="155">
                  <c:v>1.1873838237681511E-3</c:v>
                </c:pt>
                <c:pt idx="156">
                  <c:v>1.185030148288746E-3</c:v>
                </c:pt>
                <c:pt idx="157">
                  <c:v>1.1827023937138748E-3</c:v>
                </c:pt>
                <c:pt idx="158">
                  <c:v>1.180400008475857E-3</c:v>
                </c:pt>
                <c:pt idx="159">
                  <c:v>1.1781224580298399E-3</c:v>
                </c:pt>
                <c:pt idx="160">
                  <c:v>1.1758692241805591E-3</c:v>
                </c:pt>
                <c:pt idx="161">
                  <c:v>1.1736398044464025E-3</c:v>
                </c:pt>
                <c:pt idx="162">
                  <c:v>1.1714337114447915E-3</c:v>
                </c:pt>
                <c:pt idx="163">
                  <c:v>1.1692504723139763E-3</c:v>
                </c:pt>
                <c:pt idx="164">
                  <c:v>1.1670896281543719E-3</c:v>
                </c:pt>
                <c:pt idx="165">
                  <c:v>1.1649507334965392E-3</c:v>
                </c:pt>
                <c:pt idx="166">
                  <c:v>1.1628333557966997E-3</c:v>
                </c:pt>
                <c:pt idx="167">
                  <c:v>1.1607370749486812E-3</c:v>
                </c:pt>
                <c:pt idx="168">
                  <c:v>1.1586614828242858E-3</c:v>
                </c:pt>
                <c:pt idx="169">
                  <c:v>1.1566061828274243E-3</c:v>
                </c:pt>
                <c:pt idx="170">
                  <c:v>1.1545707894717872E-3</c:v>
                </c:pt>
                <c:pt idx="171">
                  <c:v>1.1525549279784997E-3</c:v>
                </c:pt>
                <c:pt idx="172">
                  <c:v>1.1505582338857678E-3</c:v>
                </c:pt>
                <c:pt idx="173">
                  <c:v>1.1485803526807281E-3</c:v>
                </c:pt>
                <c:pt idx="174">
                  <c:v>1.1466209394455085E-3</c:v>
                </c:pt>
                <c:pt idx="175">
                  <c:v>1.1446796585166119E-3</c:v>
                </c:pt>
                <c:pt idx="176">
                  <c:v>1.1427561831625077E-3</c:v>
                </c:pt>
                <c:pt idx="177">
                  <c:v>1.1408501952714367E-3</c:v>
                </c:pt>
                <c:pt idx="178">
                  <c:v>1.1389613850538716E-3</c:v>
                </c:pt>
                <c:pt idx="179">
                  <c:v>1.1370894507587437E-3</c:v>
                </c:pt>
                <c:pt idx="180">
                  <c:v>1.135234098398108E-3</c:v>
                </c:pt>
                <c:pt idx="181">
                  <c:v>1.1333950414882388E-3</c:v>
                </c:pt>
                <c:pt idx="182">
                  <c:v>1.131572000796055E-3</c:v>
                </c:pt>
                <c:pt idx="183">
                  <c:v>1.129764704099756E-3</c:v>
                </c:pt>
                <c:pt idx="184">
                  <c:v>1.1279728859570071E-3</c:v>
                </c:pt>
                <c:pt idx="185">
                  <c:v>1.1261962874846709E-3</c:v>
                </c:pt>
                <c:pt idx="186">
                  <c:v>1.1244346561447571E-3</c:v>
                </c:pt>
                <c:pt idx="187">
                  <c:v>1.1226877455410289E-3</c:v>
                </c:pt>
                <c:pt idx="188">
                  <c:v>1.1209553152231599E-3</c:v>
                </c:pt>
                <c:pt idx="189">
                  <c:v>1.1192371304975524E-3</c:v>
                </c:pt>
                <c:pt idx="190">
                  <c:v>1.1175329622474806E-3</c:v>
                </c:pt>
                <c:pt idx="191">
                  <c:v>1.1158425867585642E-3</c:v>
                </c:pt>
                <c:pt idx="192">
                  <c:v>1.1141657855517906E-3</c:v>
                </c:pt>
                <c:pt idx="193">
                  <c:v>1.1125023452223104E-3</c:v>
                </c:pt>
                <c:pt idx="194">
                  <c:v>1.1108520572853386E-3</c:v>
                </c:pt>
                <c:pt idx="195">
                  <c:v>1.109214718028273E-3</c:v>
                </c:pt>
                <c:pt idx="196">
                  <c:v>1.1075901283650325E-3</c:v>
                </c:pt>
                <c:pt idx="197">
                  <c:v>1.1059780937006103E-3</c:v>
                </c:pt>
                <c:pt idx="198">
                  <c:v>1.1043784237969589E-3</c:v>
                </c:pt>
                <c:pt idx="199">
                  <c:v>1.1027909326464247E-3</c:v>
                </c:pt>
                <c:pt idx="200">
                  <c:v>1.1012154383465145E-3</c:v>
                </c:pt>
                <c:pt idx="201">
                  <c:v>1.0996517629835445E-3</c:v>
                </c:pt>
                <c:pt idx="202">
                  <c:v>1.098099732516733E-3</c:v>
                </c:pt>
                <c:pt idx="203">
                  <c:v>1.096559176668066E-3</c:v>
                </c:pt>
                <c:pt idx="204">
                  <c:v>1.0950299288166043E-3</c:v>
                </c:pt>
                <c:pt idx="205">
                  <c:v>1.0935118258945664E-3</c:v>
                </c:pt>
                <c:pt idx="206">
                  <c:v>1.0920047082887407E-3</c:v>
                </c:pt>
                <c:pt idx="207">
                  <c:v>1.0905084197458947E-3</c:v>
                </c:pt>
                <c:pt idx="208">
                  <c:v>1.089022807279072E-3</c:v>
                </c:pt>
                <c:pt idx="209">
                  <c:v>1.0875477210783302E-3</c:v>
                </c:pt>
                <c:pt idx="210">
                  <c:v>1.0860830144250322E-3</c:v>
                </c:pt>
                <c:pt idx="211">
                  <c:v>1.0846285436101333E-3</c:v>
                </c:pt>
                <c:pt idx="212">
                  <c:v>1.0831841678502485E-3</c:v>
                </c:pt>
                <c:pt idx="213">
                  <c:v>1.0817497492130457E-3</c:v>
                </c:pt>
                <c:pt idx="214">
                  <c:v>1.0803251525395297E-3</c:v>
                </c:pt>
                <c:pt idx="215">
                  <c:v>1.0789102453738764E-3</c:v>
                </c:pt>
                <c:pt idx="216">
                  <c:v>1.0775048978906021E-3</c:v>
                </c:pt>
                <c:pt idx="217">
                  <c:v>1.0761089828275061E-3</c:v>
                </c:pt>
                <c:pt idx="218">
                  <c:v>1.0747223754203894E-3</c:v>
                </c:pt>
                <c:pt idx="219">
                  <c:v>1.0733449533377737E-3</c:v>
                </c:pt>
                <c:pt idx="220">
                  <c:v>1.0719765966200612E-3</c:v>
                </c:pt>
                <c:pt idx="221">
                  <c:v>1.0706171876191384E-3</c:v>
                </c:pt>
                <c:pt idx="222">
                  <c:v>1.0692666109406446E-3</c:v>
                </c:pt>
                <c:pt idx="223">
                  <c:v>1.0679247533880165E-3</c:v>
                </c:pt>
                <c:pt idx="224">
                  <c:v>1.0665915039074214E-3</c:v>
                </c:pt>
                <c:pt idx="225">
                  <c:v>1.0652667535344662E-3</c:v>
                </c:pt>
                <c:pt idx="226">
                  <c:v>1.0639503953444596E-3</c:v>
                </c:pt>
                <c:pt idx="227">
                  <c:v>1.0626423244022298E-3</c:v>
                </c:pt>
                <c:pt idx="228">
                  <c:v>1.061342437712387E-3</c:v>
                </c:pt>
                <c:pt idx="229">
                  <c:v>1.0600506341749139E-3</c:v>
                </c:pt>
                <c:pt idx="230">
                  <c:v>1.0587668145385365E-3</c:v>
                </c:pt>
                <c:pt idx="231">
                  <c:v>1.0574908813558714E-3</c:v>
                </c:pt>
                <c:pt idx="232">
                  <c:v>1.0562227389434575E-3</c:v>
                </c:pt>
                <c:pt idx="233">
                  <c:v>1.0549622933369029E-3</c:v>
                </c:pt>
                <c:pt idx="234">
                  <c:v>1.0537094522526935E-3</c:v>
                </c:pt>
                <c:pt idx="235">
                  <c:v>1.0524641250482247E-3</c:v>
                </c:pt>
                <c:pt idx="236">
                  <c:v>1.05122622268361E-3</c:v>
                </c:pt>
                <c:pt idx="237">
                  <c:v>1.0499956576865976E-3</c:v>
                </c:pt>
                <c:pt idx="238">
                  <c:v>1.0487723441134911E-3</c:v>
                </c:pt>
                <c:pt idx="239">
                  <c:v>1.0475561975167302E-3</c:v>
                </c:pt>
                <c:pt idx="240">
                  <c:v>1.0463471349102527E-3</c:v>
                </c:pt>
                <c:pt idx="241">
                  <c:v>1.0451450747361868E-3</c:v>
                </c:pt>
                <c:pt idx="242">
                  <c:v>1.0439499368324334E-3</c:v>
                </c:pt>
                <c:pt idx="243">
                  <c:v>1.0427616424024677E-3</c:v>
                </c:pt>
                <c:pt idx="244">
                  <c:v>1.0415801139842529E-3</c:v>
                </c:pt>
                <c:pt idx="245">
                  <c:v>1.0404052754218185E-3</c:v>
                </c:pt>
                <c:pt idx="246">
                  <c:v>1.0392370518355065E-3</c:v>
                </c:pt>
                <c:pt idx="247">
                  <c:v>1.0380753695917733E-3</c:v>
                </c:pt>
                <c:pt idx="248">
                  <c:v>1.0369201562818731E-3</c:v>
                </c:pt>
                <c:pt idx="249">
                  <c:v>1.0357713406889957E-3</c:v>
                </c:pt>
                <c:pt idx="250">
                  <c:v>1.0346288527678382E-3</c:v>
                </c:pt>
                <c:pt idx="251">
                  <c:v>1.0334926236148512E-3</c:v>
                </c:pt>
                <c:pt idx="252">
                  <c:v>1.0323625854469221E-3</c:v>
                </c:pt>
                <c:pt idx="253">
                  <c:v>1.0312386715769506E-3</c:v>
                </c:pt>
                <c:pt idx="254">
                  <c:v>1.0301208163889797E-3</c:v>
                </c:pt>
                <c:pt idx="255">
                  <c:v>1.0290089553182113E-3</c:v>
                </c:pt>
                <c:pt idx="256">
                  <c:v>1.027903024827026E-3</c:v>
                </c:pt>
                <c:pt idx="257">
                  <c:v>1.0268029623841102E-3</c:v>
                </c:pt>
                <c:pt idx="258">
                  <c:v>1.0257087064435844E-3</c:v>
                </c:pt>
                <c:pt idx="259">
                  <c:v>1.024620196425019E-3</c:v>
                </c:pt>
                <c:pt idx="260">
                  <c:v>1.0235373726921182E-3</c:v>
                </c:pt>
                <c:pt idx="261">
                  <c:v>1.0224601765354002E-3</c:v>
                </c:pt>
                <c:pt idx="262">
                  <c:v>1.0213885501522135E-3</c:v>
                </c:pt>
                <c:pt idx="263">
                  <c:v>1.0203224366285291E-3</c:v>
                </c:pt>
                <c:pt idx="264">
                  <c:v>1.0192617799202885E-3</c:v>
                </c:pt>
                <c:pt idx="265">
                  <c:v>1.0182065248378613E-3</c:v>
                </c:pt>
                <c:pt idx="266">
                  <c:v>1.0171566170260604E-3</c:v>
                </c:pt>
                <c:pt idx="267">
                  <c:v>1.0161120029499315E-3</c:v>
                </c:pt>
                <c:pt idx="268">
                  <c:v>1.0150726298774337E-3</c:v>
                </c:pt>
                <c:pt idx="269">
                  <c:v>1.0140384458634522E-3</c:v>
                </c:pt>
                <c:pt idx="270">
                  <c:v>1.0130093997360312E-3</c:v>
                </c:pt>
                <c:pt idx="271">
                  <c:v>1.0119854410777229E-3</c:v>
                </c:pt>
                <c:pt idx="272">
                  <c:v>1.0109665202158169E-3</c:v>
                </c:pt>
                <c:pt idx="273">
                  <c:v>1.0099525882023563E-3</c:v>
                </c:pt>
                <c:pt idx="274">
                  <c:v>1.0089435968043681E-3</c:v>
                </c:pt>
                <c:pt idx="275">
                  <c:v>1.0079394984887635E-3</c:v>
                </c:pt>
                <c:pt idx="276">
                  <c:v>1.006940246409016E-3</c:v>
                </c:pt>
                <c:pt idx="277">
                  <c:v>1.0059457943905059E-3</c:v>
                </c:pt>
                <c:pt idx="278">
                  <c:v>1.0049560969211946E-3</c:v>
                </c:pt>
                <c:pt idx="279">
                  <c:v>1.0039711091374137E-3</c:v>
                </c:pt>
                <c:pt idx="280">
                  <c:v>1.0029907868100985E-3</c:v>
                </c:pt>
                <c:pt idx="281">
                  <c:v>1.0020150863345734E-3</c:v>
                </c:pt>
                <c:pt idx="282">
                  <c:v>1.0010439647198943E-3</c:v>
                </c:pt>
                <c:pt idx="283">
                  <c:v>1.0000773795746376E-3</c:v>
                </c:pt>
                <c:pt idx="284">
                  <c:v>9.9911528909890635E-4</c:v>
                </c:pt>
                <c:pt idx="285">
                  <c:v>9.9815765207145191E-4</c:v>
                </c:pt>
                <c:pt idx="286">
                  <c:v>9.9720442783990393E-4</c:v>
                </c:pt>
                <c:pt idx="287">
                  <c:v>9.9625557631055628E-4</c:v>
                </c:pt>
                <c:pt idx="288">
                  <c:v>9.9531105793770891E-4</c:v>
                </c:pt>
                <c:pt idx="289">
                  <c:v>9.9437083371434198E-4</c:v>
                </c:pt>
                <c:pt idx="290">
                  <c:v>9.9343486516234591E-4</c:v>
                </c:pt>
                <c:pt idx="291">
                  <c:v>9.9250311432230731E-4</c:v>
                </c:pt>
                <c:pt idx="292">
                  <c:v>9.9157554374595946E-4</c:v>
                </c:pt>
                <c:pt idx="293">
                  <c:v>9.9065211648508011E-4</c:v>
                </c:pt>
                <c:pt idx="294">
                  <c:v>9.8973279608483011E-4</c:v>
                </c:pt>
                <c:pt idx="295">
                  <c:v>9.8881754657353937E-4</c:v>
                </c:pt>
                <c:pt idx="296">
                  <c:v>9.8790633245426918E-4</c:v>
                </c:pt>
                <c:pt idx="297">
                  <c:v>9.8699911869859491E-4</c:v>
                </c:pt>
                <c:pt idx="298">
                  <c:v>9.8609587073505978E-4</c:v>
                </c:pt>
                <c:pt idx="299">
                  <c:v>9.8519655444517795E-4</c:v>
                </c:pt>
                <c:pt idx="300">
                  <c:v>9.843011361518883E-4</c:v>
                </c:pt>
                <c:pt idx="301">
                  <c:v>9.8340958261600164E-4</c:v>
                </c:pt>
                <c:pt idx="302">
                  <c:v>9.8252186102554262E-4</c:v>
                </c:pt>
                <c:pt idx="303">
                  <c:v>9.8163793899042062E-4</c:v>
                </c:pt>
                <c:pt idx="304">
                  <c:v>9.80757784533548E-4</c:v>
                </c:pt>
                <c:pt idx="305">
                  <c:v>9.7988136608595511E-4</c:v>
                </c:pt>
                <c:pt idx="306">
                  <c:v>9.7900865247790847E-4</c:v>
                </c:pt>
                <c:pt idx="307">
                  <c:v>9.7813961293580221E-4</c:v>
                </c:pt>
                <c:pt idx="308">
                  <c:v>9.7727421707149986E-4</c:v>
                </c:pt>
                <c:pt idx="309">
                  <c:v>9.7641243487744944E-4</c:v>
                </c:pt>
                <c:pt idx="310">
                  <c:v>9.755542367226866E-4</c:v>
                </c:pt>
                <c:pt idx="311">
                  <c:v>9.7469959334350875E-4</c:v>
                </c:pt>
                <c:pt idx="312">
                  <c:v>9.7384847583859013E-4</c:v>
                </c:pt>
                <c:pt idx="313">
                  <c:v>9.7300085566454086E-4</c:v>
                </c:pt>
                <c:pt idx="314">
                  <c:v>9.7215670462835746E-4</c:v>
                </c:pt>
                <c:pt idx="315">
                  <c:v>9.7131599488253784E-4</c:v>
                </c:pt>
                <c:pt idx="316">
                  <c:v>9.7047869892019634E-4</c:v>
                </c:pt>
                <c:pt idx="317">
                  <c:v>9.696447895679583E-4</c:v>
                </c:pt>
                <c:pt idx="318">
                  <c:v>9.6881423998285143E-4</c:v>
                </c:pt>
                <c:pt idx="319">
                  <c:v>9.6798702364564448E-4</c:v>
                </c:pt>
                <c:pt idx="320">
                  <c:v>9.6716311435729452E-4</c:v>
                </c:pt>
                <c:pt idx="321">
                  <c:v>9.663424862313974E-4</c:v>
                </c:pt>
                <c:pt idx="322">
                  <c:v>9.655251136906351E-4</c:v>
                </c:pt>
                <c:pt idx="323">
                  <c:v>9.6471097146411111E-4</c:v>
                </c:pt>
                <c:pt idx="324">
                  <c:v>9.6390003458024509E-4</c:v>
                </c:pt>
                <c:pt idx="325">
                  <c:v>9.6309227836233191E-4</c:v>
                </c:pt>
                <c:pt idx="326">
                  <c:v>9.622876784236567E-4</c:v>
                </c:pt>
                <c:pt idx="327">
                  <c:v>9.6148621066571849E-4</c:v>
                </c:pt>
                <c:pt idx="328">
                  <c:v>9.6068785127156886E-4</c:v>
                </c:pt>
                <c:pt idx="329">
                  <c:v>9.5989257670137107E-4</c:v>
                </c:pt>
                <c:pt idx="330">
                  <c:v>9.5910036369062368E-4</c:v>
                </c:pt>
                <c:pt idx="331">
                  <c:v>9.5831118924261105E-4</c:v>
                </c:pt>
                <c:pt idx="332">
                  <c:v>9.5752503062840333E-4</c:v>
                </c:pt>
                <c:pt idx="333">
                  <c:v>9.5674186537975103E-4</c:v>
                </c:pt>
                <c:pt idx="334">
                  <c:v>9.5596167128553233E-4</c:v>
                </c:pt>
                <c:pt idx="335">
                  <c:v>9.5518442639086487E-4</c:v>
                </c:pt>
                <c:pt idx="336">
                  <c:v>9.5441010899000034E-4</c:v>
                </c:pt>
                <c:pt idx="337">
                  <c:v>9.5363869762410403E-4</c:v>
                </c:pt>
                <c:pt idx="338">
                  <c:v>9.5287017107859029E-4</c:v>
                </c:pt>
                <c:pt idx="339">
                  <c:v>9.5210450837823757E-4</c:v>
                </c:pt>
                <c:pt idx="340">
                  <c:v>9.5134168878407976E-4</c:v>
                </c:pt>
                <c:pt idx="341">
                  <c:v>9.5058169178985352E-4</c:v>
                </c:pt>
                <c:pt idx="342">
                  <c:v>9.4982449712022188E-4</c:v>
                </c:pt>
                <c:pt idx="343">
                  <c:v>9.4907008472588927E-4</c:v>
                </c:pt>
                <c:pt idx="344">
                  <c:v>9.4831843478004885E-4</c:v>
                </c:pt>
                <c:pt idx="345">
                  <c:v>9.4756952767793834E-4</c:v>
                </c:pt>
                <c:pt idx="346">
                  <c:v>9.4682334402973467E-4</c:v>
                </c:pt>
                <c:pt idx="347">
                  <c:v>9.4607986466188621E-4</c:v>
                </c:pt>
                <c:pt idx="348">
                  <c:v>9.4533907061045142E-4</c:v>
                </c:pt>
                <c:pt idx="349">
                  <c:v>9.4460094312109888E-4</c:v>
                </c:pt>
                <c:pt idx="350">
                  <c:v>9.4386546364377821E-4</c:v>
                </c:pt>
                <c:pt idx="351">
                  <c:v>9.431326138313878E-4</c:v>
                </c:pt>
                <c:pt idx="352">
                  <c:v>9.4240237553711026E-4</c:v>
                </c:pt>
                <c:pt idx="353">
                  <c:v>9.4167473081085973E-4</c:v>
                </c:pt>
                <c:pt idx="354">
                  <c:v>9.409496618979496E-4</c:v>
                </c:pt>
                <c:pt idx="355">
                  <c:v>9.4022715123420753E-4</c:v>
                </c:pt>
                <c:pt idx="356">
                  <c:v>9.3950718144597545E-4</c:v>
                </c:pt>
                <c:pt idx="357">
                  <c:v>9.3878973534522459E-4</c:v>
                </c:pt>
                <c:pt idx="358">
                  <c:v>9.3807479592955545E-4</c:v>
                </c:pt>
                <c:pt idx="359">
                  <c:v>9.3736234637731286E-4</c:v>
                </c:pt>
                <c:pt idx="360">
                  <c:v>9.3665237004758595E-4</c:v>
                </c:pt>
                <c:pt idx="361">
                  <c:v>9.3594485047532316E-4</c:v>
                </c:pt>
                <c:pt idx="362">
                  <c:v>9.3523977137088821E-4</c:v>
                </c:pt>
                <c:pt idx="363">
                  <c:v>9.3453711661695138E-4</c:v>
                </c:pt>
                <c:pt idx="364">
                  <c:v>9.3383687026715734E-4</c:v>
                </c:pt>
                <c:pt idx="365">
                  <c:v>9.3313901654212827E-4</c:v>
                </c:pt>
                <c:pt idx="366">
                  <c:v>9.3244353982946393E-4</c:v>
                </c:pt>
                <c:pt idx="367">
                  <c:v>9.3175042468063296E-4</c:v>
                </c:pt>
                <c:pt idx="368">
                  <c:v>9.3105965580697614E-4</c:v>
                </c:pt>
                <c:pt idx="369">
                  <c:v>9.3037121808148271E-4</c:v>
                </c:pt>
                <c:pt idx="370">
                  <c:v>9.2968509653301723E-4</c:v>
                </c:pt>
                <c:pt idx="371">
                  <c:v>9.2900127634720775E-4</c:v>
                </c:pt>
                <c:pt idx="372">
                  <c:v>9.2831974286333718E-4</c:v>
                </c:pt>
                <c:pt idx="373">
                  <c:v>9.2764048157167878E-4</c:v>
                </c:pt>
                <c:pt idx="374">
                  <c:v>9.2696347811305202E-4</c:v>
                </c:pt>
                <c:pt idx="375">
                  <c:v>9.2628871827526993E-4</c:v>
                </c:pt>
                <c:pt idx="376">
                  <c:v>9.2561618799225087E-4</c:v>
                </c:pt>
                <c:pt idx="377">
                  <c:v>9.2494587334357448E-4</c:v>
                </c:pt>
                <c:pt idx="378">
                  <c:v>9.2427776054959665E-4</c:v>
                </c:pt>
                <c:pt idx="379">
                  <c:v>9.2361183597189367E-4</c:v>
                </c:pt>
                <c:pt idx="380">
                  <c:v>9.2294808611104173E-4</c:v>
                </c:pt>
                <c:pt idx="381">
                  <c:v>9.2228649760439652E-4</c:v>
                </c:pt>
                <c:pt idx="382">
                  <c:v>9.2162705722653726E-4</c:v>
                </c:pt>
                <c:pt idx="383">
                  <c:v>9.2096975188304953E-4</c:v>
                </c:pt>
                <c:pt idx="384">
                  <c:v>9.203145686140779E-4</c:v>
                </c:pt>
                <c:pt idx="385">
                  <c:v>9.1966149458988511E-4</c:v>
                </c:pt>
                <c:pt idx="386">
                  <c:v>9.1901051710863157E-4</c:v>
                </c:pt>
                <c:pt idx="387">
                  <c:v>9.1836162359770768E-4</c:v>
                </c:pt>
                <c:pt idx="388">
                  <c:v>9.1771480160973695E-4</c:v>
                </c:pt>
                <c:pt idx="389">
                  <c:v>9.1707003882124383E-4</c:v>
                </c:pt>
                <c:pt idx="390">
                  <c:v>9.1642732303220953E-4</c:v>
                </c:pt>
                <c:pt idx="391">
                  <c:v>9.1578664216385164E-4</c:v>
                </c:pt>
                <c:pt idx="392">
                  <c:v>9.1514798425773591E-4</c:v>
                </c:pt>
                <c:pt idx="393">
                  <c:v>9.1451133747399993E-4</c:v>
                </c:pt>
                <c:pt idx="394">
                  <c:v>9.1387669008913264E-4</c:v>
                </c:pt>
                <c:pt idx="395">
                  <c:v>9.1324403049641845E-4</c:v>
                </c:pt>
                <c:pt idx="396">
                  <c:v>9.126133472032727E-4</c:v>
                </c:pt>
                <c:pt idx="397">
                  <c:v>9.1198462882946529E-4</c:v>
                </c:pt>
                <c:pt idx="398">
                  <c:v>9.1135786410756481E-4</c:v>
                </c:pt>
                <c:pt idx="399">
                  <c:v>9.1073304188027393E-4</c:v>
                </c:pt>
                <c:pt idx="400">
                  <c:v>9.1011015109820903E-4</c:v>
                </c:pt>
                <c:pt idx="401">
                  <c:v>9.0948918082167651E-4</c:v>
                </c:pt>
                <c:pt idx="402">
                  <c:v>9.0887012021623192E-4</c:v>
                </c:pt>
                <c:pt idx="403">
                  <c:v>9.0825295855356813E-4</c:v>
                </c:pt>
                <c:pt idx="404">
                  <c:v>9.076376852088508E-4</c:v>
                </c:pt>
                <c:pt idx="405">
                  <c:v>9.0702428966071835E-4</c:v>
                </c:pt>
                <c:pt idx="406">
                  <c:v>9.0641276148906158E-4</c:v>
                </c:pt>
                <c:pt idx="407">
                  <c:v>9.0580309037457951E-4</c:v>
                </c:pt>
                <c:pt idx="408">
                  <c:v>9.0519526609700307E-4</c:v>
                </c:pt>
                <c:pt idx="409">
                  <c:v>9.045892785342069E-4</c:v>
                </c:pt>
                <c:pt idx="410">
                  <c:v>9.0398511766176526E-4</c:v>
                </c:pt>
                <c:pt idx="411">
                  <c:v>9.0338277355117569E-4</c:v>
                </c:pt>
                <c:pt idx="412">
                  <c:v>9.0278223636897081E-4</c:v>
                </c:pt>
                <c:pt idx="413">
                  <c:v>9.0218349637449791E-4</c:v>
                </c:pt>
                <c:pt idx="414">
                  <c:v>9.0158654392036297E-4</c:v>
                </c:pt>
                <c:pt idx="415">
                  <c:v>9.0099136945109848E-4</c:v>
                </c:pt>
                <c:pt idx="416">
                  <c:v>9.003979635018311E-4</c:v>
                </c:pt>
                <c:pt idx="417">
                  <c:v>8.9980631669650535E-4</c:v>
                </c:pt>
                <c:pt idx="418">
                  <c:v>8.9921641974965993E-4</c:v>
                </c:pt>
                <c:pt idx="419">
                  <c:v>8.9862826346021052E-4</c:v>
                </c:pt>
                <c:pt idx="420">
                  <c:v>8.9804183871677878E-4</c:v>
                </c:pt>
                <c:pt idx="421">
                  <c:v>8.9745713649147518E-4</c:v>
                </c:pt>
                <c:pt idx="422">
                  <c:v>8.9687414784211938E-4</c:v>
                </c:pt>
                <c:pt idx="423">
                  <c:v>8.9629286391001983E-4</c:v>
                </c:pt>
                <c:pt idx="424">
                  <c:v>8.9571327591908556E-4</c:v>
                </c:pt>
                <c:pt idx="425">
                  <c:v>8.9513537517449393E-4</c:v>
                </c:pt>
                <c:pt idx="426">
                  <c:v>8.945591530635788E-4</c:v>
                </c:pt>
                <c:pt idx="427">
                  <c:v>8.9398460105316602E-4</c:v>
                </c:pt>
                <c:pt idx="428">
                  <c:v>8.934117106882411E-4</c:v>
                </c:pt>
                <c:pt idx="429">
                  <c:v>8.9284047359328156E-4</c:v>
                </c:pt>
                <c:pt idx="430">
                  <c:v>8.9227088146959233E-4</c:v>
                </c:pt>
                <c:pt idx="431">
                  <c:v>8.9170292609441759E-4</c:v>
                </c:pt>
                <c:pt idx="432">
                  <c:v>8.9113659932182898E-4</c:v>
                </c:pt>
                <c:pt idx="433">
                  <c:v>8.9057189307961693E-4</c:v>
                </c:pt>
                <c:pt idx="434">
                  <c:v>8.9000879936973476E-4</c:v>
                </c:pt>
                <c:pt idx="435">
                  <c:v>8.8944731026741053E-4</c:v>
                </c:pt>
                <c:pt idx="436">
                  <c:v>8.8888741792070292E-4</c:v>
                </c:pt>
                <c:pt idx="437">
                  <c:v>8.8832911454739261E-4</c:v>
                </c:pt>
                <c:pt idx="438">
                  <c:v>8.8777239243853501E-4</c:v>
                </c:pt>
                <c:pt idx="439">
                  <c:v>8.8721724395313117E-4</c:v>
                </c:pt>
                <c:pt idx="440">
                  <c:v>8.8666366152079235E-4</c:v>
                </c:pt>
                <c:pt idx="441">
                  <c:v>8.8611163763774314E-4</c:v>
                </c:pt>
                <c:pt idx="442">
                  <c:v>8.8556116486948611E-4</c:v>
                </c:pt>
                <c:pt idx="443">
                  <c:v>8.8501223584769306E-4</c:v>
                </c:pt>
                <c:pt idx="444">
                  <c:v>8.8446484327020514E-4</c:v>
                </c:pt>
                <c:pt idx="445">
                  <c:v>8.8391897990058865E-4</c:v>
                </c:pt>
                <c:pt idx="446">
                  <c:v>8.8337463856680287E-4</c:v>
                </c:pt>
                <c:pt idx="447">
                  <c:v>8.8283181216119999E-4</c:v>
                </c:pt>
                <c:pt idx="448">
                  <c:v>8.8229049363874879E-4</c:v>
                </c:pt>
                <c:pt idx="449">
                  <c:v>8.8175067601792279E-4</c:v>
                </c:pt>
                <c:pt idx="450">
                  <c:v>8.8121235237847984E-4</c:v>
                </c:pt>
                <c:pt idx="451">
                  <c:v>8.8067551586146209E-4</c:v>
                </c:pt>
                <c:pt idx="452">
                  <c:v>8.8014015966875192E-4</c:v>
                </c:pt>
                <c:pt idx="453">
                  <c:v>8.7960627706262784E-4</c:v>
                </c:pt>
                <c:pt idx="454">
                  <c:v>8.7907386136309995E-4</c:v>
                </c:pt>
                <c:pt idx="455">
                  <c:v>8.785429059501304E-4</c:v>
                </c:pt>
                <c:pt idx="456">
                  <c:v>8.7801340426141294E-4</c:v>
                </c:pt>
                <c:pt idx="457">
                  <c:v>8.7748534979104065E-4</c:v>
                </c:pt>
                <c:pt idx="458">
                  <c:v>8.7695873609128228E-4</c:v>
                </c:pt>
                <c:pt idx="459">
                  <c:v>8.7643355676991774E-4</c:v>
                </c:pt>
                <c:pt idx="460">
                  <c:v>8.7590980548846176E-4</c:v>
                </c:pt>
                <c:pt idx="461">
                  <c:v>8.7538747596616062E-4</c:v>
                </c:pt>
                <c:pt idx="462">
                  <c:v>8.7486656197555135E-4</c:v>
                </c:pt>
                <c:pt idx="463">
                  <c:v>8.7434705734201756E-4</c:v>
                </c:pt>
                <c:pt idx="464">
                  <c:v>8.7382895594467769E-4</c:v>
                </c:pt>
                <c:pt idx="465">
                  <c:v>8.7331225171505267E-4</c:v>
                </c:pt>
                <c:pt idx="466">
                  <c:v>8.727969386361778E-4</c:v>
                </c:pt>
                <c:pt idx="467">
                  <c:v>8.7228301074393499E-4</c:v>
                </c:pt>
                <c:pt idx="468">
                  <c:v>8.7177046212305598E-4</c:v>
                </c:pt>
                <c:pt idx="469">
                  <c:v>8.7125928691023091E-4</c:v>
                </c:pt>
                <c:pt idx="470">
                  <c:v>8.7074947929099977E-4</c:v>
                </c:pt>
                <c:pt idx="471">
                  <c:v>8.7024103349975235E-4</c:v>
                </c:pt>
                <c:pt idx="472">
                  <c:v>8.6973394382061642E-4</c:v>
                </c:pt>
                <c:pt idx="473">
                  <c:v>8.6922820458479322E-4</c:v>
                </c:pt>
                <c:pt idx="474">
                  <c:v>8.687238101723338E-4</c:v>
                </c:pt>
                <c:pt idx="475">
                  <c:v>8.682207550090304E-4</c:v>
                </c:pt>
                <c:pt idx="476">
                  <c:v>8.6771903356774871E-4</c:v>
                </c:pt>
                <c:pt idx="477">
                  <c:v>8.672186403679838E-4</c:v>
                </c:pt>
                <c:pt idx="478">
                  <c:v>8.6671956997452781E-4</c:v>
                </c:pt>
                <c:pt idx="479">
                  <c:v>8.6622181699613776E-4</c:v>
                </c:pt>
                <c:pt idx="480">
                  <c:v>8.6572537608819999E-4</c:v>
                </c:pt>
                <c:pt idx="481">
                  <c:v>8.6523024194917753E-4</c:v>
                </c:pt>
                <c:pt idx="482">
                  <c:v>8.6473640932061002E-4</c:v>
                </c:pt>
                <c:pt idx="483">
                  <c:v>8.6424387298755789E-4</c:v>
                </c:pt>
                <c:pt idx="484">
                  <c:v>8.637526277781582E-4</c:v>
                </c:pt>
                <c:pt idx="485">
                  <c:v>8.6326266856273648E-4</c:v>
                </c:pt>
              </c:numCache>
            </c:numRef>
          </c:yVal>
          <c:smooth val="0"/>
        </c:ser>
        <c:ser>
          <c:idx val="1"/>
          <c:order val="1"/>
          <c:tx>
            <c:v>Beta=2600</c:v>
          </c:tx>
          <c:spPr>
            <a:ln w="19050" cap="rnd">
              <a:solidFill>
                <a:schemeClr val="accent2"/>
              </a:solidFill>
              <a:round/>
            </a:ln>
            <a:effectLst/>
          </c:spPr>
          <c:marker>
            <c:symbol val="none"/>
          </c:marker>
          <c:xVal>
            <c:numRef>
              <c:f>'Emissions pulses &amp; scenarios'!$C$1:$RV$1</c:f>
              <c:numCache>
                <c:formatCode>General</c:formatCode>
                <c:ptCount val="488"/>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pt idx="43">
                  <c:v>2051</c:v>
                </c:pt>
                <c:pt idx="44">
                  <c:v>2052</c:v>
                </c:pt>
                <c:pt idx="45">
                  <c:v>2053</c:v>
                </c:pt>
                <c:pt idx="46">
                  <c:v>2054</c:v>
                </c:pt>
                <c:pt idx="47">
                  <c:v>2055</c:v>
                </c:pt>
                <c:pt idx="48">
                  <c:v>2056</c:v>
                </c:pt>
                <c:pt idx="49">
                  <c:v>2057</c:v>
                </c:pt>
                <c:pt idx="50">
                  <c:v>2058</c:v>
                </c:pt>
                <c:pt idx="51">
                  <c:v>2059</c:v>
                </c:pt>
                <c:pt idx="52">
                  <c:v>2060</c:v>
                </c:pt>
                <c:pt idx="53">
                  <c:v>2061</c:v>
                </c:pt>
                <c:pt idx="54">
                  <c:v>2062</c:v>
                </c:pt>
                <c:pt idx="55">
                  <c:v>2063</c:v>
                </c:pt>
                <c:pt idx="56">
                  <c:v>2064</c:v>
                </c:pt>
                <c:pt idx="57">
                  <c:v>2065</c:v>
                </c:pt>
                <c:pt idx="58">
                  <c:v>2066</c:v>
                </c:pt>
                <c:pt idx="59">
                  <c:v>2067</c:v>
                </c:pt>
                <c:pt idx="60">
                  <c:v>2068</c:v>
                </c:pt>
                <c:pt idx="61">
                  <c:v>2069</c:v>
                </c:pt>
                <c:pt idx="62">
                  <c:v>2070</c:v>
                </c:pt>
                <c:pt idx="63">
                  <c:v>2071</c:v>
                </c:pt>
                <c:pt idx="64">
                  <c:v>2072</c:v>
                </c:pt>
                <c:pt idx="65">
                  <c:v>2073</c:v>
                </c:pt>
                <c:pt idx="66">
                  <c:v>2074</c:v>
                </c:pt>
                <c:pt idx="67">
                  <c:v>2075</c:v>
                </c:pt>
                <c:pt idx="68">
                  <c:v>2076</c:v>
                </c:pt>
                <c:pt idx="69">
                  <c:v>2077</c:v>
                </c:pt>
                <c:pt idx="70">
                  <c:v>2078</c:v>
                </c:pt>
                <c:pt idx="71">
                  <c:v>2079</c:v>
                </c:pt>
                <c:pt idx="72">
                  <c:v>2080</c:v>
                </c:pt>
                <c:pt idx="73">
                  <c:v>2081</c:v>
                </c:pt>
                <c:pt idx="74">
                  <c:v>2082</c:v>
                </c:pt>
                <c:pt idx="75">
                  <c:v>2083</c:v>
                </c:pt>
                <c:pt idx="76">
                  <c:v>2084</c:v>
                </c:pt>
                <c:pt idx="77">
                  <c:v>2085</c:v>
                </c:pt>
                <c:pt idx="78">
                  <c:v>2086</c:v>
                </c:pt>
                <c:pt idx="79">
                  <c:v>2087</c:v>
                </c:pt>
                <c:pt idx="80">
                  <c:v>2088</c:v>
                </c:pt>
                <c:pt idx="81">
                  <c:v>2089</c:v>
                </c:pt>
                <c:pt idx="82">
                  <c:v>2090</c:v>
                </c:pt>
                <c:pt idx="83">
                  <c:v>2091</c:v>
                </c:pt>
                <c:pt idx="84">
                  <c:v>2092</c:v>
                </c:pt>
                <c:pt idx="85">
                  <c:v>2093</c:v>
                </c:pt>
                <c:pt idx="86">
                  <c:v>2094</c:v>
                </c:pt>
                <c:pt idx="87">
                  <c:v>2095</c:v>
                </c:pt>
                <c:pt idx="88">
                  <c:v>2096</c:v>
                </c:pt>
                <c:pt idx="89">
                  <c:v>2097</c:v>
                </c:pt>
                <c:pt idx="90">
                  <c:v>2098</c:v>
                </c:pt>
                <c:pt idx="91">
                  <c:v>2099</c:v>
                </c:pt>
                <c:pt idx="92">
                  <c:v>2100</c:v>
                </c:pt>
                <c:pt idx="93">
                  <c:v>2101</c:v>
                </c:pt>
                <c:pt idx="94">
                  <c:v>2102</c:v>
                </c:pt>
                <c:pt idx="95">
                  <c:v>2103</c:v>
                </c:pt>
                <c:pt idx="96">
                  <c:v>2104</c:v>
                </c:pt>
                <c:pt idx="97">
                  <c:v>2105</c:v>
                </c:pt>
                <c:pt idx="98">
                  <c:v>2106</c:v>
                </c:pt>
                <c:pt idx="99">
                  <c:v>2107</c:v>
                </c:pt>
                <c:pt idx="100">
                  <c:v>2108</c:v>
                </c:pt>
                <c:pt idx="101">
                  <c:v>2109</c:v>
                </c:pt>
                <c:pt idx="102">
                  <c:v>2110</c:v>
                </c:pt>
                <c:pt idx="103">
                  <c:v>2111</c:v>
                </c:pt>
                <c:pt idx="104">
                  <c:v>2112</c:v>
                </c:pt>
                <c:pt idx="105">
                  <c:v>2113</c:v>
                </c:pt>
                <c:pt idx="106">
                  <c:v>2114</c:v>
                </c:pt>
                <c:pt idx="107">
                  <c:v>2115</c:v>
                </c:pt>
                <c:pt idx="108">
                  <c:v>2116</c:v>
                </c:pt>
                <c:pt idx="109">
                  <c:v>2117</c:v>
                </c:pt>
                <c:pt idx="110">
                  <c:v>2118</c:v>
                </c:pt>
                <c:pt idx="111">
                  <c:v>2119</c:v>
                </c:pt>
                <c:pt idx="112">
                  <c:v>2120</c:v>
                </c:pt>
                <c:pt idx="113">
                  <c:v>2121</c:v>
                </c:pt>
                <c:pt idx="114">
                  <c:v>2122</c:v>
                </c:pt>
                <c:pt idx="115">
                  <c:v>2123</c:v>
                </c:pt>
                <c:pt idx="116">
                  <c:v>2124</c:v>
                </c:pt>
                <c:pt idx="117">
                  <c:v>2125</c:v>
                </c:pt>
                <c:pt idx="118">
                  <c:v>2126</c:v>
                </c:pt>
                <c:pt idx="119">
                  <c:v>2127</c:v>
                </c:pt>
                <c:pt idx="120">
                  <c:v>2128</c:v>
                </c:pt>
                <c:pt idx="121">
                  <c:v>2129</c:v>
                </c:pt>
                <c:pt idx="122">
                  <c:v>2130</c:v>
                </c:pt>
                <c:pt idx="123">
                  <c:v>2131</c:v>
                </c:pt>
                <c:pt idx="124">
                  <c:v>2132</c:v>
                </c:pt>
                <c:pt idx="125">
                  <c:v>2133</c:v>
                </c:pt>
                <c:pt idx="126">
                  <c:v>2134</c:v>
                </c:pt>
                <c:pt idx="127">
                  <c:v>2135</c:v>
                </c:pt>
                <c:pt idx="128">
                  <c:v>2136</c:v>
                </c:pt>
                <c:pt idx="129">
                  <c:v>2137</c:v>
                </c:pt>
                <c:pt idx="130">
                  <c:v>2138</c:v>
                </c:pt>
                <c:pt idx="131">
                  <c:v>2139</c:v>
                </c:pt>
                <c:pt idx="132">
                  <c:v>2140</c:v>
                </c:pt>
                <c:pt idx="133">
                  <c:v>2141</c:v>
                </c:pt>
                <c:pt idx="134">
                  <c:v>2142</c:v>
                </c:pt>
                <c:pt idx="135">
                  <c:v>2143</c:v>
                </c:pt>
                <c:pt idx="136">
                  <c:v>2144</c:v>
                </c:pt>
                <c:pt idx="137">
                  <c:v>2145</c:v>
                </c:pt>
                <c:pt idx="138">
                  <c:v>2146</c:v>
                </c:pt>
                <c:pt idx="139">
                  <c:v>2147</c:v>
                </c:pt>
                <c:pt idx="140">
                  <c:v>2148</c:v>
                </c:pt>
                <c:pt idx="141">
                  <c:v>2149</c:v>
                </c:pt>
                <c:pt idx="142">
                  <c:v>2150</c:v>
                </c:pt>
                <c:pt idx="143">
                  <c:v>2151</c:v>
                </c:pt>
                <c:pt idx="144">
                  <c:v>2152</c:v>
                </c:pt>
                <c:pt idx="145">
                  <c:v>2153</c:v>
                </c:pt>
                <c:pt idx="146">
                  <c:v>2154</c:v>
                </c:pt>
                <c:pt idx="147">
                  <c:v>2155</c:v>
                </c:pt>
                <c:pt idx="148">
                  <c:v>2156</c:v>
                </c:pt>
                <c:pt idx="149">
                  <c:v>2157</c:v>
                </c:pt>
                <c:pt idx="150">
                  <c:v>2158</c:v>
                </c:pt>
                <c:pt idx="151">
                  <c:v>2159</c:v>
                </c:pt>
                <c:pt idx="152">
                  <c:v>2160</c:v>
                </c:pt>
                <c:pt idx="153">
                  <c:v>2161</c:v>
                </c:pt>
                <c:pt idx="154">
                  <c:v>2162</c:v>
                </c:pt>
                <c:pt idx="155">
                  <c:v>2163</c:v>
                </c:pt>
                <c:pt idx="156">
                  <c:v>2164</c:v>
                </c:pt>
                <c:pt idx="157">
                  <c:v>2165</c:v>
                </c:pt>
                <c:pt idx="158">
                  <c:v>2166</c:v>
                </c:pt>
                <c:pt idx="159">
                  <c:v>2167</c:v>
                </c:pt>
                <c:pt idx="160">
                  <c:v>2168</c:v>
                </c:pt>
                <c:pt idx="161">
                  <c:v>2169</c:v>
                </c:pt>
                <c:pt idx="162">
                  <c:v>2170</c:v>
                </c:pt>
                <c:pt idx="163">
                  <c:v>2171</c:v>
                </c:pt>
                <c:pt idx="164">
                  <c:v>2172</c:v>
                </c:pt>
                <c:pt idx="165">
                  <c:v>2173</c:v>
                </c:pt>
                <c:pt idx="166">
                  <c:v>2174</c:v>
                </c:pt>
                <c:pt idx="167">
                  <c:v>2175</c:v>
                </c:pt>
                <c:pt idx="168">
                  <c:v>2176</c:v>
                </c:pt>
                <c:pt idx="169">
                  <c:v>2177</c:v>
                </c:pt>
                <c:pt idx="170">
                  <c:v>2178</c:v>
                </c:pt>
                <c:pt idx="171">
                  <c:v>2179</c:v>
                </c:pt>
                <c:pt idx="172">
                  <c:v>2180</c:v>
                </c:pt>
                <c:pt idx="173">
                  <c:v>2181</c:v>
                </c:pt>
                <c:pt idx="174">
                  <c:v>2182</c:v>
                </c:pt>
                <c:pt idx="175">
                  <c:v>2183</c:v>
                </c:pt>
                <c:pt idx="176">
                  <c:v>2184</c:v>
                </c:pt>
                <c:pt idx="177">
                  <c:v>2185</c:v>
                </c:pt>
                <c:pt idx="178">
                  <c:v>2186</c:v>
                </c:pt>
                <c:pt idx="179">
                  <c:v>2187</c:v>
                </c:pt>
                <c:pt idx="180">
                  <c:v>2188</c:v>
                </c:pt>
                <c:pt idx="181">
                  <c:v>2189</c:v>
                </c:pt>
                <c:pt idx="182">
                  <c:v>2190</c:v>
                </c:pt>
                <c:pt idx="183">
                  <c:v>2191</c:v>
                </c:pt>
                <c:pt idx="184">
                  <c:v>2192</c:v>
                </c:pt>
                <c:pt idx="185">
                  <c:v>2193</c:v>
                </c:pt>
                <c:pt idx="186">
                  <c:v>2194</c:v>
                </c:pt>
                <c:pt idx="187">
                  <c:v>2195</c:v>
                </c:pt>
                <c:pt idx="188">
                  <c:v>2196</c:v>
                </c:pt>
                <c:pt idx="189">
                  <c:v>2197</c:v>
                </c:pt>
                <c:pt idx="190">
                  <c:v>2198</c:v>
                </c:pt>
                <c:pt idx="191">
                  <c:v>2199</c:v>
                </c:pt>
                <c:pt idx="192">
                  <c:v>2200</c:v>
                </c:pt>
                <c:pt idx="193">
                  <c:v>2201</c:v>
                </c:pt>
                <c:pt idx="194">
                  <c:v>2202</c:v>
                </c:pt>
                <c:pt idx="195">
                  <c:v>2203</c:v>
                </c:pt>
                <c:pt idx="196">
                  <c:v>2204</c:v>
                </c:pt>
                <c:pt idx="197">
                  <c:v>2205</c:v>
                </c:pt>
                <c:pt idx="198">
                  <c:v>2206</c:v>
                </c:pt>
                <c:pt idx="199">
                  <c:v>2207</c:v>
                </c:pt>
                <c:pt idx="200">
                  <c:v>2208</c:v>
                </c:pt>
                <c:pt idx="201">
                  <c:v>2209</c:v>
                </c:pt>
                <c:pt idx="202">
                  <c:v>2210</c:v>
                </c:pt>
                <c:pt idx="203">
                  <c:v>2211</c:v>
                </c:pt>
                <c:pt idx="204">
                  <c:v>2212</c:v>
                </c:pt>
                <c:pt idx="205">
                  <c:v>2213</c:v>
                </c:pt>
                <c:pt idx="206">
                  <c:v>2214</c:v>
                </c:pt>
                <c:pt idx="207">
                  <c:v>2215</c:v>
                </c:pt>
                <c:pt idx="208">
                  <c:v>2216</c:v>
                </c:pt>
                <c:pt idx="209">
                  <c:v>2217</c:v>
                </c:pt>
                <c:pt idx="210">
                  <c:v>2218</c:v>
                </c:pt>
                <c:pt idx="211">
                  <c:v>2219</c:v>
                </c:pt>
                <c:pt idx="212">
                  <c:v>2220</c:v>
                </c:pt>
                <c:pt idx="213">
                  <c:v>2221</c:v>
                </c:pt>
                <c:pt idx="214">
                  <c:v>2222</c:v>
                </c:pt>
                <c:pt idx="215">
                  <c:v>2223</c:v>
                </c:pt>
                <c:pt idx="216">
                  <c:v>2224</c:v>
                </c:pt>
                <c:pt idx="217">
                  <c:v>2225</c:v>
                </c:pt>
                <c:pt idx="218">
                  <c:v>2226</c:v>
                </c:pt>
                <c:pt idx="219">
                  <c:v>2227</c:v>
                </c:pt>
                <c:pt idx="220">
                  <c:v>2228</c:v>
                </c:pt>
                <c:pt idx="221">
                  <c:v>2229</c:v>
                </c:pt>
                <c:pt idx="222">
                  <c:v>2230</c:v>
                </c:pt>
                <c:pt idx="223">
                  <c:v>2231</c:v>
                </c:pt>
                <c:pt idx="224">
                  <c:v>2232</c:v>
                </c:pt>
                <c:pt idx="225">
                  <c:v>2233</c:v>
                </c:pt>
                <c:pt idx="226">
                  <c:v>2234</c:v>
                </c:pt>
                <c:pt idx="227">
                  <c:v>2235</c:v>
                </c:pt>
                <c:pt idx="228">
                  <c:v>2236</c:v>
                </c:pt>
                <c:pt idx="229">
                  <c:v>2237</c:v>
                </c:pt>
                <c:pt idx="230">
                  <c:v>2238</c:v>
                </c:pt>
                <c:pt idx="231">
                  <c:v>2239</c:v>
                </c:pt>
                <c:pt idx="232">
                  <c:v>2240</c:v>
                </c:pt>
                <c:pt idx="233">
                  <c:v>2241</c:v>
                </c:pt>
                <c:pt idx="234">
                  <c:v>2242</c:v>
                </c:pt>
                <c:pt idx="235">
                  <c:v>2243</c:v>
                </c:pt>
                <c:pt idx="236">
                  <c:v>2244</c:v>
                </c:pt>
                <c:pt idx="237">
                  <c:v>2245</c:v>
                </c:pt>
                <c:pt idx="238">
                  <c:v>2246</c:v>
                </c:pt>
                <c:pt idx="239">
                  <c:v>2247</c:v>
                </c:pt>
                <c:pt idx="240">
                  <c:v>2248</c:v>
                </c:pt>
                <c:pt idx="241">
                  <c:v>2249</c:v>
                </c:pt>
                <c:pt idx="242">
                  <c:v>2250</c:v>
                </c:pt>
                <c:pt idx="243">
                  <c:v>2251</c:v>
                </c:pt>
                <c:pt idx="244">
                  <c:v>2252</c:v>
                </c:pt>
                <c:pt idx="245">
                  <c:v>2253</c:v>
                </c:pt>
                <c:pt idx="246">
                  <c:v>2254</c:v>
                </c:pt>
                <c:pt idx="247">
                  <c:v>2255</c:v>
                </c:pt>
                <c:pt idx="248">
                  <c:v>2256</c:v>
                </c:pt>
                <c:pt idx="249">
                  <c:v>2257</c:v>
                </c:pt>
                <c:pt idx="250">
                  <c:v>2258</c:v>
                </c:pt>
                <c:pt idx="251">
                  <c:v>2259</c:v>
                </c:pt>
                <c:pt idx="252">
                  <c:v>2260</c:v>
                </c:pt>
                <c:pt idx="253">
                  <c:v>2261</c:v>
                </c:pt>
                <c:pt idx="254">
                  <c:v>2262</c:v>
                </c:pt>
                <c:pt idx="255">
                  <c:v>2263</c:v>
                </c:pt>
                <c:pt idx="256">
                  <c:v>2264</c:v>
                </c:pt>
                <c:pt idx="257">
                  <c:v>2265</c:v>
                </c:pt>
                <c:pt idx="258">
                  <c:v>2266</c:v>
                </c:pt>
                <c:pt idx="259">
                  <c:v>2267</c:v>
                </c:pt>
                <c:pt idx="260">
                  <c:v>2268</c:v>
                </c:pt>
                <c:pt idx="261">
                  <c:v>2269</c:v>
                </c:pt>
                <c:pt idx="262">
                  <c:v>2270</c:v>
                </c:pt>
                <c:pt idx="263">
                  <c:v>2271</c:v>
                </c:pt>
                <c:pt idx="264">
                  <c:v>2272</c:v>
                </c:pt>
                <c:pt idx="265">
                  <c:v>2273</c:v>
                </c:pt>
                <c:pt idx="266">
                  <c:v>2274</c:v>
                </c:pt>
                <c:pt idx="267">
                  <c:v>2275</c:v>
                </c:pt>
                <c:pt idx="268">
                  <c:v>2276</c:v>
                </c:pt>
                <c:pt idx="269">
                  <c:v>2277</c:v>
                </c:pt>
                <c:pt idx="270">
                  <c:v>2278</c:v>
                </c:pt>
                <c:pt idx="271">
                  <c:v>2279</c:v>
                </c:pt>
                <c:pt idx="272">
                  <c:v>2280</c:v>
                </c:pt>
                <c:pt idx="273">
                  <c:v>2281</c:v>
                </c:pt>
                <c:pt idx="274">
                  <c:v>2282</c:v>
                </c:pt>
                <c:pt idx="275">
                  <c:v>2283</c:v>
                </c:pt>
                <c:pt idx="276">
                  <c:v>2284</c:v>
                </c:pt>
                <c:pt idx="277">
                  <c:v>2285</c:v>
                </c:pt>
                <c:pt idx="278">
                  <c:v>2286</c:v>
                </c:pt>
                <c:pt idx="279">
                  <c:v>2287</c:v>
                </c:pt>
                <c:pt idx="280">
                  <c:v>2288</c:v>
                </c:pt>
                <c:pt idx="281">
                  <c:v>2289</c:v>
                </c:pt>
                <c:pt idx="282">
                  <c:v>2290</c:v>
                </c:pt>
                <c:pt idx="283">
                  <c:v>2291</c:v>
                </c:pt>
                <c:pt idx="284">
                  <c:v>2292</c:v>
                </c:pt>
                <c:pt idx="285">
                  <c:v>2293</c:v>
                </c:pt>
                <c:pt idx="286">
                  <c:v>2294</c:v>
                </c:pt>
                <c:pt idx="287">
                  <c:v>2295</c:v>
                </c:pt>
                <c:pt idx="288">
                  <c:v>2296</c:v>
                </c:pt>
                <c:pt idx="289">
                  <c:v>2297</c:v>
                </c:pt>
                <c:pt idx="290">
                  <c:v>2298</c:v>
                </c:pt>
                <c:pt idx="291">
                  <c:v>2299</c:v>
                </c:pt>
                <c:pt idx="292">
                  <c:v>2300</c:v>
                </c:pt>
                <c:pt idx="293">
                  <c:v>2301</c:v>
                </c:pt>
                <c:pt idx="294">
                  <c:v>2302</c:v>
                </c:pt>
                <c:pt idx="295">
                  <c:v>2303</c:v>
                </c:pt>
                <c:pt idx="296">
                  <c:v>2304</c:v>
                </c:pt>
                <c:pt idx="297">
                  <c:v>2305</c:v>
                </c:pt>
                <c:pt idx="298">
                  <c:v>2306</c:v>
                </c:pt>
                <c:pt idx="299">
                  <c:v>2307</c:v>
                </c:pt>
                <c:pt idx="300">
                  <c:v>2308</c:v>
                </c:pt>
                <c:pt idx="301">
                  <c:v>2309</c:v>
                </c:pt>
                <c:pt idx="302">
                  <c:v>2310</c:v>
                </c:pt>
                <c:pt idx="303">
                  <c:v>2311</c:v>
                </c:pt>
                <c:pt idx="304">
                  <c:v>2312</c:v>
                </c:pt>
                <c:pt idx="305">
                  <c:v>2313</c:v>
                </c:pt>
                <c:pt idx="306">
                  <c:v>2314</c:v>
                </c:pt>
                <c:pt idx="307">
                  <c:v>2315</c:v>
                </c:pt>
                <c:pt idx="308">
                  <c:v>2316</c:v>
                </c:pt>
                <c:pt idx="309">
                  <c:v>2317</c:v>
                </c:pt>
                <c:pt idx="310">
                  <c:v>2318</c:v>
                </c:pt>
                <c:pt idx="311">
                  <c:v>2319</c:v>
                </c:pt>
                <c:pt idx="312">
                  <c:v>2320</c:v>
                </c:pt>
                <c:pt idx="313">
                  <c:v>2321</c:v>
                </c:pt>
                <c:pt idx="314">
                  <c:v>2322</c:v>
                </c:pt>
                <c:pt idx="315">
                  <c:v>2323</c:v>
                </c:pt>
                <c:pt idx="316">
                  <c:v>2324</c:v>
                </c:pt>
                <c:pt idx="317">
                  <c:v>2325</c:v>
                </c:pt>
                <c:pt idx="318">
                  <c:v>2326</c:v>
                </c:pt>
                <c:pt idx="319">
                  <c:v>2327</c:v>
                </c:pt>
                <c:pt idx="320">
                  <c:v>2328</c:v>
                </c:pt>
                <c:pt idx="321">
                  <c:v>2329</c:v>
                </c:pt>
                <c:pt idx="322">
                  <c:v>2330</c:v>
                </c:pt>
                <c:pt idx="323">
                  <c:v>2331</c:v>
                </c:pt>
                <c:pt idx="324">
                  <c:v>2332</c:v>
                </c:pt>
                <c:pt idx="325">
                  <c:v>2333</c:v>
                </c:pt>
                <c:pt idx="326">
                  <c:v>2334</c:v>
                </c:pt>
                <c:pt idx="327">
                  <c:v>2335</c:v>
                </c:pt>
                <c:pt idx="328">
                  <c:v>2336</c:v>
                </c:pt>
                <c:pt idx="329">
                  <c:v>2337</c:v>
                </c:pt>
                <c:pt idx="330">
                  <c:v>2338</c:v>
                </c:pt>
                <c:pt idx="331">
                  <c:v>2339</c:v>
                </c:pt>
                <c:pt idx="332">
                  <c:v>2340</c:v>
                </c:pt>
                <c:pt idx="333">
                  <c:v>2341</c:v>
                </c:pt>
                <c:pt idx="334">
                  <c:v>2342</c:v>
                </c:pt>
                <c:pt idx="335">
                  <c:v>2343</c:v>
                </c:pt>
                <c:pt idx="336">
                  <c:v>2344</c:v>
                </c:pt>
                <c:pt idx="337">
                  <c:v>2345</c:v>
                </c:pt>
                <c:pt idx="338">
                  <c:v>2346</c:v>
                </c:pt>
                <c:pt idx="339">
                  <c:v>2347</c:v>
                </c:pt>
                <c:pt idx="340">
                  <c:v>2348</c:v>
                </c:pt>
                <c:pt idx="341">
                  <c:v>2349</c:v>
                </c:pt>
                <c:pt idx="342">
                  <c:v>2350</c:v>
                </c:pt>
                <c:pt idx="343">
                  <c:v>2351</c:v>
                </c:pt>
                <c:pt idx="344">
                  <c:v>2352</c:v>
                </c:pt>
                <c:pt idx="345">
                  <c:v>2353</c:v>
                </c:pt>
                <c:pt idx="346">
                  <c:v>2354</c:v>
                </c:pt>
                <c:pt idx="347">
                  <c:v>2355</c:v>
                </c:pt>
                <c:pt idx="348">
                  <c:v>2356</c:v>
                </c:pt>
                <c:pt idx="349">
                  <c:v>2357</c:v>
                </c:pt>
                <c:pt idx="350">
                  <c:v>2358</c:v>
                </c:pt>
                <c:pt idx="351">
                  <c:v>2359</c:v>
                </c:pt>
                <c:pt idx="352">
                  <c:v>2360</c:v>
                </c:pt>
                <c:pt idx="353">
                  <c:v>2361</c:v>
                </c:pt>
                <c:pt idx="354">
                  <c:v>2362</c:v>
                </c:pt>
                <c:pt idx="355">
                  <c:v>2363</c:v>
                </c:pt>
                <c:pt idx="356">
                  <c:v>2364</c:v>
                </c:pt>
                <c:pt idx="357">
                  <c:v>2365</c:v>
                </c:pt>
                <c:pt idx="358">
                  <c:v>2366</c:v>
                </c:pt>
                <c:pt idx="359">
                  <c:v>2367</c:v>
                </c:pt>
                <c:pt idx="360">
                  <c:v>2368</c:v>
                </c:pt>
                <c:pt idx="361">
                  <c:v>2369</c:v>
                </c:pt>
                <c:pt idx="362">
                  <c:v>2370</c:v>
                </c:pt>
                <c:pt idx="363">
                  <c:v>2371</c:v>
                </c:pt>
                <c:pt idx="364">
                  <c:v>2372</c:v>
                </c:pt>
                <c:pt idx="365">
                  <c:v>2373</c:v>
                </c:pt>
                <c:pt idx="366">
                  <c:v>2374</c:v>
                </c:pt>
                <c:pt idx="367">
                  <c:v>2375</c:v>
                </c:pt>
                <c:pt idx="368">
                  <c:v>2376</c:v>
                </c:pt>
                <c:pt idx="369">
                  <c:v>2377</c:v>
                </c:pt>
                <c:pt idx="370">
                  <c:v>2378</c:v>
                </c:pt>
                <c:pt idx="371">
                  <c:v>2379</c:v>
                </c:pt>
                <c:pt idx="372">
                  <c:v>2380</c:v>
                </c:pt>
                <c:pt idx="373">
                  <c:v>2381</c:v>
                </c:pt>
                <c:pt idx="374">
                  <c:v>2382</c:v>
                </c:pt>
                <c:pt idx="375">
                  <c:v>2383</c:v>
                </c:pt>
                <c:pt idx="376">
                  <c:v>2384</c:v>
                </c:pt>
                <c:pt idx="377">
                  <c:v>2385</c:v>
                </c:pt>
                <c:pt idx="378">
                  <c:v>2386</c:v>
                </c:pt>
                <c:pt idx="379">
                  <c:v>2387</c:v>
                </c:pt>
                <c:pt idx="380">
                  <c:v>2388</c:v>
                </c:pt>
                <c:pt idx="381">
                  <c:v>2389</c:v>
                </c:pt>
                <c:pt idx="382">
                  <c:v>2390</c:v>
                </c:pt>
                <c:pt idx="383">
                  <c:v>2391</c:v>
                </c:pt>
                <c:pt idx="384">
                  <c:v>2392</c:v>
                </c:pt>
                <c:pt idx="385">
                  <c:v>2393</c:v>
                </c:pt>
                <c:pt idx="386">
                  <c:v>2394</c:v>
                </c:pt>
                <c:pt idx="387">
                  <c:v>2395</c:v>
                </c:pt>
                <c:pt idx="388">
                  <c:v>2396</c:v>
                </c:pt>
                <c:pt idx="389">
                  <c:v>2397</c:v>
                </c:pt>
                <c:pt idx="390">
                  <c:v>2398</c:v>
                </c:pt>
                <c:pt idx="391">
                  <c:v>2399</c:v>
                </c:pt>
                <c:pt idx="392">
                  <c:v>2400</c:v>
                </c:pt>
                <c:pt idx="393">
                  <c:v>2401</c:v>
                </c:pt>
                <c:pt idx="394">
                  <c:v>2402</c:v>
                </c:pt>
                <c:pt idx="395">
                  <c:v>2403</c:v>
                </c:pt>
                <c:pt idx="396">
                  <c:v>2404</c:v>
                </c:pt>
                <c:pt idx="397">
                  <c:v>2405</c:v>
                </c:pt>
                <c:pt idx="398">
                  <c:v>2406</c:v>
                </c:pt>
                <c:pt idx="399">
                  <c:v>2407</c:v>
                </c:pt>
                <c:pt idx="400">
                  <c:v>2408</c:v>
                </c:pt>
                <c:pt idx="401">
                  <c:v>2409</c:v>
                </c:pt>
                <c:pt idx="402">
                  <c:v>2410</c:v>
                </c:pt>
                <c:pt idx="403">
                  <c:v>2411</c:v>
                </c:pt>
                <c:pt idx="404">
                  <c:v>2412</c:v>
                </c:pt>
                <c:pt idx="405">
                  <c:v>2413</c:v>
                </c:pt>
                <c:pt idx="406">
                  <c:v>2414</c:v>
                </c:pt>
                <c:pt idx="407">
                  <c:v>2415</c:v>
                </c:pt>
                <c:pt idx="408">
                  <c:v>2416</c:v>
                </c:pt>
                <c:pt idx="409">
                  <c:v>2417</c:v>
                </c:pt>
                <c:pt idx="410">
                  <c:v>2418</c:v>
                </c:pt>
                <c:pt idx="411">
                  <c:v>2419</c:v>
                </c:pt>
                <c:pt idx="412">
                  <c:v>2420</c:v>
                </c:pt>
                <c:pt idx="413">
                  <c:v>2421</c:v>
                </c:pt>
                <c:pt idx="414">
                  <c:v>2422</c:v>
                </c:pt>
                <c:pt idx="415">
                  <c:v>2423</c:v>
                </c:pt>
                <c:pt idx="416">
                  <c:v>2424</c:v>
                </c:pt>
                <c:pt idx="417">
                  <c:v>2425</c:v>
                </c:pt>
                <c:pt idx="418">
                  <c:v>2426</c:v>
                </c:pt>
                <c:pt idx="419">
                  <c:v>2427</c:v>
                </c:pt>
                <c:pt idx="420">
                  <c:v>2428</c:v>
                </c:pt>
                <c:pt idx="421">
                  <c:v>2429</c:v>
                </c:pt>
                <c:pt idx="422">
                  <c:v>2430</c:v>
                </c:pt>
                <c:pt idx="423">
                  <c:v>2431</c:v>
                </c:pt>
                <c:pt idx="424">
                  <c:v>2432</c:v>
                </c:pt>
                <c:pt idx="425">
                  <c:v>2433</c:v>
                </c:pt>
                <c:pt idx="426">
                  <c:v>2434</c:v>
                </c:pt>
                <c:pt idx="427">
                  <c:v>2435</c:v>
                </c:pt>
                <c:pt idx="428">
                  <c:v>2436</c:v>
                </c:pt>
                <c:pt idx="429">
                  <c:v>2437</c:v>
                </c:pt>
                <c:pt idx="430">
                  <c:v>2438</c:v>
                </c:pt>
                <c:pt idx="431">
                  <c:v>2439</c:v>
                </c:pt>
                <c:pt idx="432">
                  <c:v>2440</c:v>
                </c:pt>
                <c:pt idx="433">
                  <c:v>2441</c:v>
                </c:pt>
                <c:pt idx="434">
                  <c:v>2442</c:v>
                </c:pt>
                <c:pt idx="435">
                  <c:v>2443</c:v>
                </c:pt>
                <c:pt idx="436">
                  <c:v>2444</c:v>
                </c:pt>
                <c:pt idx="437">
                  <c:v>2445</c:v>
                </c:pt>
                <c:pt idx="438">
                  <c:v>2446</c:v>
                </c:pt>
                <c:pt idx="439">
                  <c:v>2447</c:v>
                </c:pt>
                <c:pt idx="440">
                  <c:v>2448</c:v>
                </c:pt>
                <c:pt idx="441">
                  <c:v>2449</c:v>
                </c:pt>
                <c:pt idx="442">
                  <c:v>2450</c:v>
                </c:pt>
                <c:pt idx="443">
                  <c:v>2451</c:v>
                </c:pt>
                <c:pt idx="444">
                  <c:v>2452</c:v>
                </c:pt>
                <c:pt idx="445">
                  <c:v>2453</c:v>
                </c:pt>
                <c:pt idx="446">
                  <c:v>2454</c:v>
                </c:pt>
                <c:pt idx="447">
                  <c:v>2455</c:v>
                </c:pt>
                <c:pt idx="448">
                  <c:v>2456</c:v>
                </c:pt>
                <c:pt idx="449">
                  <c:v>2457</c:v>
                </c:pt>
                <c:pt idx="450">
                  <c:v>2458</c:v>
                </c:pt>
                <c:pt idx="451">
                  <c:v>2459</c:v>
                </c:pt>
                <c:pt idx="452">
                  <c:v>2460</c:v>
                </c:pt>
                <c:pt idx="453">
                  <c:v>2461</c:v>
                </c:pt>
                <c:pt idx="454">
                  <c:v>2462</c:v>
                </c:pt>
                <c:pt idx="455">
                  <c:v>2463</c:v>
                </c:pt>
                <c:pt idx="456">
                  <c:v>2464</c:v>
                </c:pt>
                <c:pt idx="457">
                  <c:v>2465</c:v>
                </c:pt>
                <c:pt idx="458">
                  <c:v>2466</c:v>
                </c:pt>
                <c:pt idx="459">
                  <c:v>2467</c:v>
                </c:pt>
                <c:pt idx="460">
                  <c:v>2468</c:v>
                </c:pt>
                <c:pt idx="461">
                  <c:v>2469</c:v>
                </c:pt>
                <c:pt idx="462">
                  <c:v>2470</c:v>
                </c:pt>
                <c:pt idx="463">
                  <c:v>2471</c:v>
                </c:pt>
                <c:pt idx="464">
                  <c:v>2472</c:v>
                </c:pt>
                <c:pt idx="465">
                  <c:v>2473</c:v>
                </c:pt>
                <c:pt idx="466">
                  <c:v>2474</c:v>
                </c:pt>
                <c:pt idx="467">
                  <c:v>2475</c:v>
                </c:pt>
                <c:pt idx="468">
                  <c:v>2476</c:v>
                </c:pt>
                <c:pt idx="469">
                  <c:v>2477</c:v>
                </c:pt>
                <c:pt idx="470">
                  <c:v>2478</c:v>
                </c:pt>
                <c:pt idx="471">
                  <c:v>2479</c:v>
                </c:pt>
                <c:pt idx="472">
                  <c:v>2480</c:v>
                </c:pt>
                <c:pt idx="473">
                  <c:v>2481</c:v>
                </c:pt>
                <c:pt idx="474">
                  <c:v>2482</c:v>
                </c:pt>
                <c:pt idx="475">
                  <c:v>2483</c:v>
                </c:pt>
                <c:pt idx="476">
                  <c:v>2484</c:v>
                </c:pt>
                <c:pt idx="477">
                  <c:v>2485</c:v>
                </c:pt>
                <c:pt idx="478">
                  <c:v>2486</c:v>
                </c:pt>
                <c:pt idx="479">
                  <c:v>2487</c:v>
                </c:pt>
                <c:pt idx="480">
                  <c:v>2488</c:v>
                </c:pt>
                <c:pt idx="481">
                  <c:v>2489</c:v>
                </c:pt>
                <c:pt idx="482">
                  <c:v>2490</c:v>
                </c:pt>
                <c:pt idx="483">
                  <c:v>2491</c:v>
                </c:pt>
                <c:pt idx="484">
                  <c:v>2492</c:v>
                </c:pt>
                <c:pt idx="485">
                  <c:v>2493</c:v>
                </c:pt>
                <c:pt idx="486">
                  <c:v>2494</c:v>
                </c:pt>
                <c:pt idx="487">
                  <c:v>2495</c:v>
                </c:pt>
              </c:numCache>
            </c:numRef>
          </c:xVal>
          <c:yVal>
            <c:numRef>
              <c:f>'Emissions pulses &amp; scenarios'!$C$23:$RV$23</c:f>
              <c:numCache>
                <c:formatCode>General</c:formatCode>
                <c:ptCount val="488"/>
                <c:pt idx="0">
                  <c:v>0</c:v>
                </c:pt>
                <c:pt idx="1">
                  <c:v>0</c:v>
                </c:pt>
                <c:pt idx="2">
                  <c:v>0</c:v>
                </c:pt>
                <c:pt idx="3">
                  <c:v>0</c:v>
                </c:pt>
                <c:pt idx="4">
                  <c:v>0</c:v>
                </c:pt>
                <c:pt idx="5">
                  <c:v>0</c:v>
                </c:pt>
                <c:pt idx="6">
                  <c:v>0</c:v>
                </c:pt>
                <c:pt idx="7">
                  <c:v>0</c:v>
                </c:pt>
                <c:pt idx="8">
                  <c:v>0</c:v>
                </c:pt>
                <c:pt idx="9">
                  <c:v>0</c:v>
                </c:pt>
                <c:pt idx="10">
                  <c:v>0</c:v>
                </c:pt>
                <c:pt idx="11">
                  <c:v>0</c:v>
                </c:pt>
                <c:pt idx="12">
                  <c:v>0</c:v>
                </c:pt>
                <c:pt idx="13">
                  <c:v>1.030991351211874E-4</c:v>
                </c:pt>
                <c:pt idx="14">
                  <c:v>1.9717564128951537E-4</c:v>
                </c:pt>
                <c:pt idx="15">
                  <c:v>2.8420312763688393E-4</c:v>
                </c:pt>
                <c:pt idx="16">
                  <c:v>3.6545036490420735E-4</c:v>
                </c:pt>
                <c:pt idx="17">
                  <c:v>4.417575432777987E-4</c:v>
                </c:pt>
                <c:pt idx="18">
                  <c:v>5.1370274182782616E-4</c:v>
                </c:pt>
                <c:pt idx="19">
                  <c:v>5.8170232110610343E-4</c:v>
                </c:pt>
                <c:pt idx="20">
                  <c:v>6.4607154748053119E-4</c:v>
                </c:pt>
                <c:pt idx="21">
                  <c:v>7.0706128093900311E-4</c:v>
                </c:pt>
                <c:pt idx="22">
                  <c:v>7.6488025226373324E-4</c:v>
                </c:pt>
                <c:pt idx="23">
                  <c:v>8.197086607821813E-4</c:v>
                </c:pt>
                <c:pt idx="24">
                  <c:v>8.7171099884164605E-4</c:v>
                </c:pt>
                <c:pt idx="25">
                  <c:v>9.2103603022741787E-4</c:v>
                </c:pt>
                <c:pt idx="26">
                  <c:v>9.6782025158925755E-4</c:v>
                </c:pt>
                <c:pt idx="27">
                  <c:v>1.0121901470094841E-3</c:v>
                </c:pt>
                <c:pt idx="28">
                  <c:v>1.0542637065700244E-3</c:v>
                </c:pt>
                <c:pt idx="29">
                  <c:v>1.0941514922599982E-3</c:v>
                </c:pt>
                <c:pt idx="30">
                  <c:v>1.1319574220169937E-3</c:v>
                </c:pt>
                <c:pt idx="31">
                  <c:v>1.1677793751108112E-3</c:v>
                </c:pt>
                <c:pt idx="32">
                  <c:v>1.2017096814691541E-3</c:v>
                </c:pt>
                <c:pt idx="33">
                  <c:v>1.2338355331196205E-3</c:v>
                </c:pt>
                <c:pt idx="34">
                  <c:v>1.264241062756799E-3</c:v>
                </c:pt>
                <c:pt idx="35">
                  <c:v>1.2930056667981304E-3</c:v>
                </c:pt>
                <c:pt idx="36">
                  <c:v>1.3202043470661451E-3</c:v>
                </c:pt>
                <c:pt idx="37">
                  <c:v>1.3459080111455357E-3</c:v>
                </c:pt>
                <c:pt idx="38">
                  <c:v>1.3701837417281482E-3</c:v>
                </c:pt>
                <c:pt idx="39">
                  <c:v>1.3930950415081966E-3</c:v>
                </c:pt>
                <c:pt idx="40">
                  <c:v>1.4147020579464709E-3</c:v>
                </c:pt>
                <c:pt idx="41">
                  <c:v>1.4350617908478469E-3</c:v>
                </c:pt>
                <c:pt idx="42">
                  <c:v>1.45422828488595E-3</c:v>
                </c:pt>
                <c:pt idx="43">
                  <c:v>1.4722528086528186E-3</c:v>
                </c:pt>
                <c:pt idx="44">
                  <c:v>1.4891848141189712E-3</c:v>
                </c:pt>
                <c:pt idx="45">
                  <c:v>1.5050711798401117E-3</c:v>
                </c:pt>
                <c:pt idx="46">
                  <c:v>1.5199563800090132E-3</c:v>
                </c:pt>
                <c:pt idx="47">
                  <c:v>1.533882636695072E-3</c:v>
                </c:pt>
                <c:pt idx="48">
                  <c:v>1.5468900587247703E-3</c:v>
                </c:pt>
                <c:pt idx="49">
                  <c:v>1.5590167694750079E-3</c:v>
                </c:pt>
                <c:pt idx="50">
                  <c:v>1.5702990251660331E-3</c:v>
                </c:pt>
                <c:pt idx="51">
                  <c:v>1.5807713247690813E-3</c:v>
                </c:pt>
                <c:pt idx="52">
                  <c:v>1.5904665124057971E-3</c:v>
                </c:pt>
                <c:pt idx="53">
                  <c:v>1.5994158729122354E-3</c:v>
                </c:pt>
                <c:pt idx="54">
                  <c:v>1.607649384628651E-3</c:v>
                </c:pt>
                <c:pt idx="55">
                  <c:v>1.6151956163468206E-3</c:v>
                </c:pt>
                <c:pt idx="56">
                  <c:v>1.6220818099688117E-3</c:v>
                </c:pt>
                <c:pt idx="57">
                  <c:v>1.6283339568001765E-3</c:v>
                </c:pt>
                <c:pt idx="58">
                  <c:v>1.6339768683519829E-3</c:v>
                </c:pt>
                <c:pt idx="59">
                  <c:v>1.6390342423093784E-3</c:v>
                </c:pt>
                <c:pt idx="60">
                  <c:v>1.6435287241387542E-3</c:v>
                </c:pt>
                <c:pt idx="61">
                  <c:v>1.6474819647300798E-3</c:v>
                </c:pt>
                <c:pt idx="62">
                  <c:v>1.6509146743937109E-3</c:v>
                </c:pt>
                <c:pt idx="63">
                  <c:v>1.6538466734901114E-3</c:v>
                </c:pt>
                <c:pt idx="64">
                  <c:v>1.6562970169919922E-3</c:v>
                </c:pt>
                <c:pt idx="65">
                  <c:v>1.6582839512842007E-3</c:v>
                </c:pt>
                <c:pt idx="66">
                  <c:v>1.6598249580881408E-3</c:v>
                </c:pt>
                <c:pt idx="67">
                  <c:v>1.6609367952109544E-3</c:v>
                </c:pt>
                <c:pt idx="68">
                  <c:v>1.661635534535133E-3</c:v>
                </c:pt>
                <c:pt idx="69">
                  <c:v>1.6619365975523159E-3</c:v>
                </c:pt>
                <c:pt idx="70">
                  <c:v>1.6618547886748658E-3</c:v>
                </c:pt>
                <c:pt idx="71">
                  <c:v>1.6614043265117395E-3</c:v>
                </c:pt>
                <c:pt idx="72">
                  <c:v>1.660598873267638E-3</c:v>
                </c:pt>
                <c:pt idx="73">
                  <c:v>1.6594515623959971E-3</c:v>
                </c:pt>
                <c:pt idx="74">
                  <c:v>1.6579744278533148E-3</c:v>
                </c:pt>
                <c:pt idx="75">
                  <c:v>1.6561791052440711E-3</c:v>
                </c:pt>
                <c:pt idx="76">
                  <c:v>1.6540768397605987E-3</c:v>
                </c:pt>
                <c:pt idx="77">
                  <c:v>1.6516784976752241E-3</c:v>
                </c:pt>
                <c:pt idx="78">
                  <c:v>1.6489945795852279E-3</c:v>
                </c:pt>
                <c:pt idx="79">
                  <c:v>1.6460352343581341E-3</c:v>
                </c:pt>
                <c:pt idx="80">
                  <c:v>1.6428102731769201E-3</c:v>
                </c:pt>
                <c:pt idx="81">
                  <c:v>1.6393291833374235E-3</c:v>
                </c:pt>
                <c:pt idx="82">
                  <c:v>1.6356011416185368E-3</c:v>
                </c:pt>
                <c:pt idx="83">
                  <c:v>1.6316350271203817E-3</c:v>
                </c:pt>
                <c:pt idx="84">
                  <c:v>1.627439175745593E-3</c:v>
                </c:pt>
                <c:pt idx="85">
                  <c:v>1.6230216830948052E-3</c:v>
                </c:pt>
                <c:pt idx="86">
                  <c:v>1.6183904092468282E-3</c:v>
                </c:pt>
                <c:pt idx="87">
                  <c:v>1.6135529850629382E-3</c:v>
                </c:pt>
                <c:pt idx="88">
                  <c:v>1.6085168192292443E-3</c:v>
                </c:pt>
                <c:pt idx="89">
                  <c:v>1.603289105577943E-3</c:v>
                </c:pt>
                <c:pt idx="90">
                  <c:v>1.5978768304236723E-3</c:v>
                </c:pt>
                <c:pt idx="91">
                  <c:v>1.5922867797808493E-3</c:v>
                </c:pt>
                <c:pt idx="92">
                  <c:v>1.5865255463687333E-3</c:v>
                </c:pt>
                <c:pt idx="93">
                  <c:v>1.6054532951295108E-3</c:v>
                </c:pt>
                <c:pt idx="94">
                  <c:v>1.6003596827371958E-3</c:v>
                </c:pt>
                <c:pt idx="95">
                  <c:v>1.5954485497942095E-3</c:v>
                </c:pt>
                <c:pt idx="96">
                  <c:v>1.5907018721277311E-3</c:v>
                </c:pt>
                <c:pt idx="97">
                  <c:v>1.5861055373189714E-3</c:v>
                </c:pt>
                <c:pt idx="98">
                  <c:v>1.5816479813262063E-3</c:v>
                </c:pt>
                <c:pt idx="99">
                  <c:v>1.5773193444412748E-3</c:v>
                </c:pt>
                <c:pt idx="100">
                  <c:v>1.5731109478744898E-3</c:v>
                </c:pt>
                <c:pt idx="101">
                  <c:v>1.5690149676061971E-3</c:v>
                </c:pt>
                <c:pt idx="102">
                  <c:v>1.565024229357892E-3</c:v>
                </c:pt>
                <c:pt idx="103">
                  <c:v>1.5611320778643467E-3</c:v>
                </c:pt>
                <c:pt idx="104">
                  <c:v>1.5573322917434851E-3</c:v>
                </c:pt>
                <c:pt idx="105">
                  <c:v>1.5536190263700789E-3</c:v>
                </c:pt>
                <c:pt idx="106">
                  <c:v>1.5499867740200735E-3</c:v>
                </c:pt>
                <c:pt idx="107">
                  <c:v>1.5464303347103581E-3</c:v>
                </c:pt>
                <c:pt idx="108">
                  <c:v>1.5429447937327367E-3</c:v>
                </c:pt>
                <c:pt idx="109">
                  <c:v>1.5395255034258426E-3</c:v>
                </c:pt>
                <c:pt idx="110">
                  <c:v>1.5361680677115075E-3</c:v>
                </c:pt>
                <c:pt idx="111">
                  <c:v>1.532868328459891E-3</c:v>
                </c:pt>
                <c:pt idx="112">
                  <c:v>1.5296223531491293E-3</c:v>
                </c:pt>
                <c:pt idx="113">
                  <c:v>1.5264264234664537E-3</c:v>
                </c:pt>
                <c:pt idx="114">
                  <c:v>1.523277024638503E-3</c:v>
                </c:pt>
                <c:pt idx="115">
                  <c:v>1.5201708353664856E-3</c:v>
                </c:pt>
                <c:pt idx="116">
                  <c:v>1.5171047182773734E-3</c:v>
                </c:pt>
                <c:pt idx="117">
                  <c:v>1.5140757108387248E-3</c:v>
                </c:pt>
                <c:pt idx="118">
                  <c:v>1.5110810166953925E-3</c:v>
                </c:pt>
                <c:pt idx="119">
                  <c:v>1.508117997410352E-3</c:v>
                </c:pt>
                <c:pt idx="120">
                  <c:v>1.5051841645741248E-3</c:v>
                </c:pt>
                <c:pt idx="121">
                  <c:v>1.5022771722863482E-3</c:v>
                </c:pt>
                <c:pt idx="122">
                  <c:v>1.4993948099704113E-3</c:v>
                </c:pt>
                <c:pt idx="123">
                  <c:v>1.4965349955264884E-3</c:v>
                </c:pt>
                <c:pt idx="124">
                  <c:v>1.4936957688034269E-3</c:v>
                </c:pt>
                <c:pt idx="125">
                  <c:v>1.4908752853708407E-3</c:v>
                </c:pt>
                <c:pt idx="126">
                  <c:v>1.4880718105967361E-3</c:v>
                </c:pt>
                <c:pt idx="127">
                  <c:v>1.4852837139951447E-3</c:v>
                </c:pt>
                <c:pt idx="128">
                  <c:v>1.4825094638526437E-3</c:v>
                </c:pt>
                <c:pt idx="129">
                  <c:v>1.4797476221168893E-3</c:v>
                </c:pt>
                <c:pt idx="130">
                  <c:v>1.4769968395258459E-3</c:v>
                </c:pt>
                <c:pt idx="131">
                  <c:v>1.4742558509821535E-3</c:v>
                </c:pt>
                <c:pt idx="132">
                  <c:v>1.4715234711504266E-3</c:v>
                </c:pt>
                <c:pt idx="133">
                  <c:v>1.468798590282816E-3</c:v>
                </c:pt>
                <c:pt idx="134">
                  <c:v>1.4660801702399695E-3</c:v>
                </c:pt>
                <c:pt idx="135">
                  <c:v>1.4633672407180498E-3</c:v>
                </c:pt>
                <c:pt idx="136">
                  <c:v>1.4606588956631583E-3</c:v>
                </c:pt>
                <c:pt idx="137">
                  <c:v>1.4579542898660591E-3</c:v>
                </c:pt>
                <c:pt idx="138">
                  <c:v>1.455252635731874E-3</c:v>
                </c:pt>
                <c:pt idx="139">
                  <c:v>1.4525532002114261E-3</c:v>
                </c:pt>
                <c:pt idx="140">
                  <c:v>1.4498553018871263E-3</c:v>
                </c:pt>
                <c:pt idx="141">
                  <c:v>1.4471583082098505E-3</c:v>
                </c:pt>
                <c:pt idx="142">
                  <c:v>1.4444616328788129E-3</c:v>
                </c:pt>
                <c:pt idx="143">
                  <c:v>1.4417647333511141E-3</c:v>
                </c:pt>
                <c:pt idx="144">
                  <c:v>1.4390671084791862E-3</c:v>
                </c:pt>
                <c:pt idx="145">
                  <c:v>1.4363682962788005E-3</c:v>
                </c:pt>
                <c:pt idx="146">
                  <c:v>1.4336678717947748E-3</c:v>
                </c:pt>
                <c:pt idx="147">
                  <c:v>1.4309654450963549E-3</c:v>
                </c:pt>
                <c:pt idx="148">
                  <c:v>1.4282606593578606E-3</c:v>
                </c:pt>
                <c:pt idx="149">
                  <c:v>1.4255531890556838E-3</c:v>
                </c:pt>
                <c:pt idx="150">
                  <c:v>1.4228427382398934E-3</c:v>
                </c:pt>
                <c:pt idx="151">
                  <c:v>1.420129038912421E-3</c:v>
                </c:pt>
                <c:pt idx="152">
                  <c:v>1.4174118494780785E-3</c:v>
                </c:pt>
                <c:pt idx="153">
                  <c:v>1.414690953279063E-3</c:v>
                </c:pt>
                <c:pt idx="154">
                  <c:v>1.4119661572076225E-3</c:v>
                </c:pt>
                <c:pt idx="155">
                  <c:v>1.4092372903871109E-3</c:v>
                </c:pt>
                <c:pt idx="156">
                  <c:v>1.4065042029205443E-3</c:v>
                </c:pt>
                <c:pt idx="157">
                  <c:v>1.4037667647084362E-3</c:v>
                </c:pt>
                <c:pt idx="158">
                  <c:v>1.4010248643234746E-3</c:v>
                </c:pt>
                <c:pt idx="159">
                  <c:v>1.3982784079464849E-3</c:v>
                </c:pt>
                <c:pt idx="160">
                  <c:v>1.3955273183565708E-3</c:v>
                </c:pt>
                <c:pt idx="161">
                  <c:v>1.3927715339683289E-3</c:v>
                </c:pt>
                <c:pt idx="162">
                  <c:v>1.3900110079303474E-3</c:v>
                </c:pt>
                <c:pt idx="163">
                  <c:v>1.3872457072574562E-3</c:v>
                </c:pt>
                <c:pt idx="164">
                  <c:v>1.3844756120189317E-3</c:v>
                </c:pt>
                <c:pt idx="165">
                  <c:v>1.3817007145586757E-3</c:v>
                </c:pt>
                <c:pt idx="166">
                  <c:v>1.378921018762469E-3</c:v>
                </c:pt>
                <c:pt idx="167">
                  <c:v>1.3761365393607505E-3</c:v>
                </c:pt>
                <c:pt idx="168">
                  <c:v>1.3733473012678132E-3</c:v>
                </c:pt>
                <c:pt idx="169">
                  <c:v>1.3705533389547497E-3</c:v>
                </c:pt>
                <c:pt idx="170">
                  <c:v>1.3677546958534847E-3</c:v>
                </c:pt>
                <c:pt idx="171">
                  <c:v>1.3649514237945581E-3</c:v>
                </c:pt>
                <c:pt idx="172">
                  <c:v>1.362143582469777E-3</c:v>
                </c:pt>
                <c:pt idx="173">
                  <c:v>1.3593312389277301E-3</c:v>
                </c:pt>
                <c:pt idx="174">
                  <c:v>1.3565144670870666E-3</c:v>
                </c:pt>
                <c:pt idx="175">
                  <c:v>1.3536933472879653E-3</c:v>
                </c:pt>
                <c:pt idx="176">
                  <c:v>1.3508679658515987E-3</c:v>
                </c:pt>
                <c:pt idx="177">
                  <c:v>1.3480384146715707E-3</c:v>
                </c:pt>
                <c:pt idx="178">
                  <c:v>1.3452047908257825E-3</c:v>
                </c:pt>
                <c:pt idx="179">
                  <c:v>1.342367196204286E-3</c:v>
                </c:pt>
                <c:pt idx="180">
                  <c:v>1.3395257371593416E-3</c:v>
                </c:pt>
                <c:pt idx="181">
                  <c:v>1.3366805241741275E-3</c:v>
                </c:pt>
                <c:pt idx="182">
                  <c:v>1.33383167154566E-3</c:v>
                </c:pt>
                <c:pt idx="183">
                  <c:v>1.3309792970854772E-3</c:v>
                </c:pt>
                <c:pt idx="184">
                  <c:v>1.328123521837199E-3</c:v>
                </c:pt>
                <c:pt idx="185">
                  <c:v>1.3252644698065197E-3</c:v>
                </c:pt>
                <c:pt idx="186">
                  <c:v>1.3224022677036373E-3</c:v>
                </c:pt>
                <c:pt idx="187">
                  <c:v>1.3195370447052213E-3</c:v>
                </c:pt>
                <c:pt idx="188">
                  <c:v>1.3166689322225977E-3</c:v>
                </c:pt>
                <c:pt idx="189">
                  <c:v>1.313798063683258E-3</c:v>
                </c:pt>
                <c:pt idx="190">
                  <c:v>1.3109245743256892E-3</c:v>
                </c:pt>
                <c:pt idx="191">
                  <c:v>1.3080486010039749E-3</c:v>
                </c:pt>
                <c:pt idx="192">
                  <c:v>1.3051702820012778E-3</c:v>
                </c:pt>
                <c:pt idx="193">
                  <c:v>1.3022897568575331E-3</c:v>
                </c:pt>
                <c:pt idx="194">
                  <c:v>1.2994071661944773E-3</c:v>
                </c:pt>
                <c:pt idx="195">
                  <c:v>1.2965226515699868E-3</c:v>
                </c:pt>
                <c:pt idx="196">
                  <c:v>1.293636355317318E-3</c:v>
                </c:pt>
                <c:pt idx="197">
                  <c:v>1.290748420410992E-3</c:v>
                </c:pt>
                <c:pt idx="198">
                  <c:v>1.2878589903291271E-3</c:v>
                </c:pt>
                <c:pt idx="199">
                  <c:v>1.2849682089290937E-3</c:v>
                </c:pt>
                <c:pt idx="200">
                  <c:v>1.2820762203240577E-3</c:v>
                </c:pt>
                <c:pt idx="201">
                  <c:v>1.2791831687719579E-3</c:v>
                </c:pt>
                <c:pt idx="202">
                  <c:v>1.2762891985680369E-3</c:v>
                </c:pt>
                <c:pt idx="203">
                  <c:v>1.2733944539427E-3</c:v>
                </c:pt>
                <c:pt idx="204">
                  <c:v>1.270499078963816E-3</c:v>
                </c:pt>
                <c:pt idx="205">
                  <c:v>1.2676032174505636E-3</c:v>
                </c:pt>
                <c:pt idx="206">
                  <c:v>1.2647070128819493E-3</c:v>
                </c:pt>
                <c:pt idx="207">
                  <c:v>1.2618106083204239E-3</c:v>
                </c:pt>
                <c:pt idx="208">
                  <c:v>1.2589141463337228E-3</c:v>
                </c:pt>
                <c:pt idx="209">
                  <c:v>1.2560177689211471E-3</c:v>
                </c:pt>
                <c:pt idx="210">
                  <c:v>1.2531216174505033E-3</c:v>
                </c:pt>
                <c:pt idx="211">
                  <c:v>1.2502258325906013E-3</c:v>
                </c:pt>
                <c:pt idx="212">
                  <c:v>1.2473305542499702E-3</c:v>
                </c:pt>
                <c:pt idx="213">
                  <c:v>1.244435921524456E-3</c:v>
                </c:pt>
                <c:pt idx="214">
                  <c:v>1.2415420726412663E-3</c:v>
                </c:pt>
                <c:pt idx="215">
                  <c:v>1.23864914491012E-3</c:v>
                </c:pt>
                <c:pt idx="216">
                  <c:v>1.2357572746735102E-3</c:v>
                </c:pt>
                <c:pt idx="217">
                  <c:v>1.2328665972693997E-3</c:v>
                </c:pt>
                <c:pt idx="218">
                  <c:v>1.2299772469823722E-3</c:v>
                </c:pt>
                <c:pt idx="219">
                  <c:v>1.2270893570089925E-3</c:v>
                </c:pt>
                <c:pt idx="220">
                  <c:v>1.2242030594240561E-3</c:v>
                </c:pt>
                <c:pt idx="221">
                  <c:v>1.2213184851432857E-3</c:v>
                </c:pt>
                <c:pt idx="222">
                  <c:v>1.2184357638949095E-3</c:v>
                </c:pt>
                <c:pt idx="223">
                  <c:v>1.2155550241876867E-3</c:v>
                </c:pt>
                <c:pt idx="224">
                  <c:v>1.2126763932869267E-3</c:v>
                </c:pt>
                <c:pt idx="225">
                  <c:v>1.2097999971878437E-3</c:v>
                </c:pt>
                <c:pt idx="226">
                  <c:v>1.206925960596017E-3</c:v>
                </c:pt>
                <c:pt idx="227">
                  <c:v>1.2040544068998571E-3</c:v>
                </c:pt>
                <c:pt idx="228">
                  <c:v>1.2011854581581716E-3</c:v>
                </c:pt>
                <c:pt idx="229">
                  <c:v>1.1983192350788485E-3</c:v>
                </c:pt>
                <c:pt idx="230">
                  <c:v>1.195455857000205E-3</c:v>
                </c:pt>
                <c:pt idx="231">
                  <c:v>1.1925954418812168E-3</c:v>
                </c:pt>
                <c:pt idx="232">
                  <c:v>1.1897381062864198E-3</c:v>
                </c:pt>
                <c:pt idx="233">
                  <c:v>1.1868839653725871E-3</c:v>
                </c:pt>
                <c:pt idx="234">
                  <c:v>1.1840331328807352E-3</c:v>
                </c:pt>
                <c:pt idx="235">
                  <c:v>1.181185721124578E-3</c:v>
                </c:pt>
                <c:pt idx="236">
                  <c:v>1.1783418409807567E-3</c:v>
                </c:pt>
                <c:pt idx="237">
                  <c:v>1.1755016018861753E-3</c:v>
                </c:pt>
                <c:pt idx="238">
                  <c:v>1.1726651118317832E-3</c:v>
                </c:pt>
                <c:pt idx="239">
                  <c:v>1.1698324773510294E-3</c:v>
                </c:pt>
                <c:pt idx="240">
                  <c:v>1.1670038035216379E-3</c:v>
                </c:pt>
                <c:pt idx="241">
                  <c:v>1.1641791939629442E-3</c:v>
                </c:pt>
                <c:pt idx="242">
                  <c:v>1.1613587508296774E-3</c:v>
                </c:pt>
                <c:pt idx="243">
                  <c:v>1.1585425748128486E-3</c:v>
                </c:pt>
                <c:pt idx="244">
                  <c:v>1.1557307651379745E-3</c:v>
                </c:pt>
                <c:pt idx="245">
                  <c:v>1.1529234195695182E-3</c:v>
                </c:pt>
                <c:pt idx="246">
                  <c:v>1.150120634403784E-3</c:v>
                </c:pt>
                <c:pt idx="247">
                  <c:v>1.1473225044760227E-3</c:v>
                </c:pt>
                <c:pt idx="248">
                  <c:v>1.1445291231639843E-3</c:v>
                </c:pt>
                <c:pt idx="249">
                  <c:v>1.1417405823843652E-3</c:v>
                </c:pt>
                <c:pt idx="250">
                  <c:v>1.1389569726016902E-3</c:v>
                </c:pt>
                <c:pt idx="251">
                  <c:v>1.1361783828283123E-3</c:v>
                </c:pt>
                <c:pt idx="252">
                  <c:v>1.1334049006332947E-3</c:v>
                </c:pt>
                <c:pt idx="253">
                  <c:v>1.1306366121424105E-3</c:v>
                </c:pt>
                <c:pt idx="254">
                  <c:v>1.127873602047913E-3</c:v>
                </c:pt>
                <c:pt idx="255">
                  <c:v>1.1251159536094235E-3</c:v>
                </c:pt>
                <c:pt idx="256">
                  <c:v>1.1223637486645899E-3</c:v>
                </c:pt>
                <c:pt idx="257">
                  <c:v>1.1196170676335271E-3</c:v>
                </c:pt>
                <c:pt idx="258">
                  <c:v>1.1168759895276992E-3</c:v>
                </c:pt>
                <c:pt idx="259">
                  <c:v>1.1141405919543601E-3</c:v>
                </c:pt>
                <c:pt idx="260">
                  <c:v>1.1114109511245474E-3</c:v>
                </c:pt>
                <c:pt idx="261">
                  <c:v>1.1086871418655164E-3</c:v>
                </c:pt>
                <c:pt idx="262">
                  <c:v>1.1059692376225172E-3</c:v>
                </c:pt>
                <c:pt idx="263">
                  <c:v>1.103257310473893E-3</c:v>
                </c:pt>
                <c:pt idx="264">
                  <c:v>1.1005514311346332E-3</c:v>
                </c:pt>
                <c:pt idx="265">
                  <c:v>1.0978516689679196E-3</c:v>
                </c:pt>
                <c:pt idx="266">
                  <c:v>1.0951580919931203E-3</c:v>
                </c:pt>
                <c:pt idx="267">
                  <c:v>1.0924707668982236E-3</c:v>
                </c:pt>
                <c:pt idx="268">
                  <c:v>1.0897897590460559E-3</c:v>
                </c:pt>
                <c:pt idx="269">
                  <c:v>1.0871151324876038E-3</c:v>
                </c:pt>
                <c:pt idx="270">
                  <c:v>1.0844469499691201E-3</c:v>
                </c:pt>
                <c:pt idx="271">
                  <c:v>1.0817852729427813E-3</c:v>
                </c:pt>
                <c:pt idx="272">
                  <c:v>1.0791301615800108E-3</c:v>
                </c:pt>
                <c:pt idx="273">
                  <c:v>1.0764816747785844E-3</c:v>
                </c:pt>
                <c:pt idx="274">
                  <c:v>1.0738398701759522E-3</c:v>
                </c:pt>
                <c:pt idx="275">
                  <c:v>1.0712048041581212E-3</c:v>
                </c:pt>
                <c:pt idx="276">
                  <c:v>1.0685765318720897E-3</c:v>
                </c:pt>
                <c:pt idx="277">
                  <c:v>1.0659551072356166E-3</c:v>
                </c:pt>
                <c:pt idx="278">
                  <c:v>1.0633405829478804E-3</c:v>
                </c:pt>
                <c:pt idx="279">
                  <c:v>1.0607330105045776E-3</c:v>
                </c:pt>
                <c:pt idx="280">
                  <c:v>1.0581324402059167E-3</c:v>
                </c:pt>
                <c:pt idx="281">
                  <c:v>1.0555389211654997E-3</c:v>
                </c:pt>
                <c:pt idx="282">
                  <c:v>1.052952501328086E-3</c:v>
                </c:pt>
                <c:pt idx="283">
                  <c:v>1.0503732274766975E-3</c:v>
                </c:pt>
                <c:pt idx="284">
                  <c:v>1.0478011452459413E-3</c:v>
                </c:pt>
                <c:pt idx="285">
                  <c:v>1.0452362991308917E-3</c:v>
                </c:pt>
                <c:pt idx="286">
                  <c:v>1.0426787325039655E-3</c:v>
                </c:pt>
                <c:pt idx="287">
                  <c:v>1.0401284876211392E-3</c:v>
                </c:pt>
                <c:pt idx="288">
                  <c:v>1.0375856056343835E-3</c:v>
                </c:pt>
                <c:pt idx="289">
                  <c:v>1.0350501266076506E-3</c:v>
                </c:pt>
                <c:pt idx="290">
                  <c:v>1.0325220895230913E-3</c:v>
                </c:pt>
                <c:pt idx="291">
                  <c:v>1.0300015322979306E-3</c:v>
                </c:pt>
                <c:pt idx="292">
                  <c:v>1.0274884917906846E-3</c:v>
                </c:pt>
                <c:pt idx="293">
                  <c:v>1.0249830038171481E-3</c:v>
                </c:pt>
                <c:pt idx="294">
                  <c:v>1.0224851031592763E-3</c:v>
                </c:pt>
                <c:pt idx="295">
                  <c:v>1.0199948235802836E-3</c:v>
                </c:pt>
                <c:pt idx="296">
                  <c:v>1.0175121978326374E-3</c:v>
                </c:pt>
                <c:pt idx="297">
                  <c:v>1.0150372576722688E-3</c:v>
                </c:pt>
                <c:pt idx="298">
                  <c:v>1.0125700338665666E-3</c:v>
                </c:pt>
                <c:pt idx="299">
                  <c:v>1.0101105562112522E-3</c:v>
                </c:pt>
                <c:pt idx="300">
                  <c:v>1.0076588535365971E-3</c:v>
                </c:pt>
                <c:pt idx="301">
                  <c:v>1.0052149537242983E-3</c:v>
                </c:pt>
                <c:pt idx="302">
                  <c:v>1.0027788837136953E-3</c:v>
                </c:pt>
                <c:pt idx="303">
                  <c:v>1.0003506695159814E-3</c:v>
                </c:pt>
                <c:pt idx="304">
                  <c:v>9.9793033622663785E-4</c:v>
                </c:pt>
                <c:pt idx="305">
                  <c:v>9.9551790803253937E-4</c:v>
                </c:pt>
                <c:pt idx="306">
                  <c:v>9.9311340822794136E-4</c:v>
                </c:pt>
                <c:pt idx="307">
                  <c:v>9.9071685922336172E-4</c:v>
                </c:pt>
                <c:pt idx="308">
                  <c:v>9.8832828255712712E-4</c:v>
                </c:pt>
                <c:pt idx="309">
                  <c:v>9.8594769890425482E-4</c:v>
                </c:pt>
                <c:pt idx="310">
                  <c:v>9.8357512809510439E-4</c:v>
                </c:pt>
                <c:pt idx="311">
                  <c:v>9.8121058911715409E-4</c:v>
                </c:pt>
                <c:pt idx="312">
                  <c:v>9.7885410012743534E-4</c:v>
                </c:pt>
                <c:pt idx="313">
                  <c:v>9.7650567847296088E-4</c:v>
                </c:pt>
                <c:pt idx="314">
                  <c:v>9.741653406862838E-4</c:v>
                </c:pt>
                <c:pt idx="315">
                  <c:v>9.7183310251036659E-4</c:v>
                </c:pt>
                <c:pt idx="316">
                  <c:v>9.6950897890035748E-4</c:v>
                </c:pt>
                <c:pt idx="317">
                  <c:v>9.6719298403868947E-4</c:v>
                </c:pt>
                <c:pt idx="318">
                  <c:v>9.6488513134396214E-4</c:v>
                </c:pt>
                <c:pt idx="319">
                  <c:v>9.6258543348071157E-4</c:v>
                </c:pt>
                <c:pt idx="320">
                  <c:v>9.6029390236829215E-4</c:v>
                </c:pt>
                <c:pt idx="321">
                  <c:v>9.5801054919775197E-4</c:v>
                </c:pt>
                <c:pt idx="322">
                  <c:v>9.557353844362737E-4</c:v>
                </c:pt>
                <c:pt idx="323">
                  <c:v>9.5346841783694458E-4</c:v>
                </c:pt>
                <c:pt idx="324">
                  <c:v>9.5120965845296723E-4</c:v>
                </c:pt>
                <c:pt idx="325">
                  <c:v>9.489591146456533E-4</c:v>
                </c:pt>
                <c:pt idx="326">
                  <c:v>9.4671679409241705E-4</c:v>
                </c:pt>
                <c:pt idx="327">
                  <c:v>9.444827038009862E-4</c:v>
                </c:pt>
                <c:pt idx="328">
                  <c:v>9.4225685011473104E-4</c:v>
                </c:pt>
                <c:pt idx="329">
                  <c:v>9.4003923872598705E-4</c:v>
                </c:pt>
                <c:pt idx="330">
                  <c:v>9.3782987468227219E-4</c:v>
                </c:pt>
                <c:pt idx="331">
                  <c:v>9.3562876239960957E-4</c:v>
                </c:pt>
                <c:pt idx="332">
                  <c:v>9.334359056678565E-4</c:v>
                </c:pt>
                <c:pt idx="333">
                  <c:v>9.3125130766313902E-4</c:v>
                </c:pt>
                <c:pt idx="334">
                  <c:v>9.2907497095673364E-4</c:v>
                </c:pt>
                <c:pt idx="335">
                  <c:v>9.2690689752483735E-4</c:v>
                </c:pt>
                <c:pt idx="336">
                  <c:v>9.2474708875300848E-4</c:v>
                </c:pt>
                <c:pt idx="337">
                  <c:v>9.2259554545215394E-4</c:v>
                </c:pt>
                <c:pt idx="338">
                  <c:v>9.2045226786474643E-4</c:v>
                </c:pt>
                <c:pt idx="339">
                  <c:v>9.1831725567104172E-4</c:v>
                </c:pt>
                <c:pt idx="340">
                  <c:v>9.1619050800151314E-4</c:v>
                </c:pt>
                <c:pt idx="341">
                  <c:v>9.1407202344484517E-4</c:v>
                </c:pt>
                <c:pt idx="342">
                  <c:v>9.1196180005415073E-4</c:v>
                </c:pt>
                <c:pt idx="343">
                  <c:v>9.0985983535762927E-4</c:v>
                </c:pt>
                <c:pt idx="344">
                  <c:v>9.0776612636833676E-4</c:v>
                </c:pt>
                <c:pt idx="345">
                  <c:v>9.0568066959040294E-4</c:v>
                </c:pt>
                <c:pt idx="346">
                  <c:v>9.0360346102791311E-4</c:v>
                </c:pt>
                <c:pt idx="347">
                  <c:v>9.0153449619201353E-4</c:v>
                </c:pt>
                <c:pt idx="348">
                  <c:v>8.9947377011156959E-4</c:v>
                </c:pt>
                <c:pt idx="349">
                  <c:v>8.9742127733938304E-4</c:v>
                </c:pt>
                <c:pt idx="350">
                  <c:v>8.9537701196196195E-4</c:v>
                </c:pt>
                <c:pt idx="351">
                  <c:v>8.9334096760484982E-4</c:v>
                </c:pt>
                <c:pt idx="352">
                  <c:v>8.9131313744239549E-4</c:v>
                </c:pt>
                <c:pt idx="353">
                  <c:v>8.8929351420574676E-4</c:v>
                </c:pt>
                <c:pt idx="354">
                  <c:v>8.8728209018906767E-4</c:v>
                </c:pt>
                <c:pt idx="355">
                  <c:v>8.852788572566439E-4</c:v>
                </c:pt>
                <c:pt idx="356">
                  <c:v>8.8328380685354091E-4</c:v>
                </c:pt>
                <c:pt idx="357">
                  <c:v>8.8129693001093301E-4</c:v>
                </c:pt>
                <c:pt idx="358">
                  <c:v>8.7931821735143245E-4</c:v>
                </c:pt>
                <c:pt idx="359">
                  <c:v>8.7734765910063572E-4</c:v>
                </c:pt>
                <c:pt idx="360">
                  <c:v>8.7538524509156446E-4</c:v>
                </c:pt>
                <c:pt idx="361">
                  <c:v>8.7343096477177085E-4</c:v>
                </c:pt>
                <c:pt idx="362">
                  <c:v>8.7148480721221944E-4</c:v>
                </c:pt>
                <c:pt idx="363">
                  <c:v>8.6954676111172802E-4</c:v>
                </c:pt>
                <c:pt idx="364">
                  <c:v>8.6761681480762576E-4</c:v>
                </c:pt>
                <c:pt idx="365">
                  <c:v>8.6569495627664139E-4</c:v>
                </c:pt>
                <c:pt idx="366">
                  <c:v>8.6378117314733771E-4</c:v>
                </c:pt>
                <c:pt idx="367">
                  <c:v>8.6187545270366428E-4</c:v>
                </c:pt>
                <c:pt idx="368">
                  <c:v>8.5997778189383922E-4</c:v>
                </c:pt>
                <c:pt idx="369">
                  <c:v>8.5808814733390193E-4</c:v>
                </c:pt>
                <c:pt idx="370">
                  <c:v>8.5620653531570667E-4</c:v>
                </c:pt>
                <c:pt idx="371">
                  <c:v>8.5433293181313985E-4</c:v>
                </c:pt>
                <c:pt idx="372">
                  <c:v>8.5246732249011359E-4</c:v>
                </c:pt>
                <c:pt idx="373">
                  <c:v>8.5060969270323028E-4</c:v>
                </c:pt>
                <c:pt idx="374">
                  <c:v>8.4876002750977619E-4</c:v>
                </c:pt>
                <c:pt idx="375">
                  <c:v>8.469183116748269E-4</c:v>
                </c:pt>
                <c:pt idx="376">
                  <c:v>8.4508452967568815E-4</c:v>
                </c:pt>
                <c:pt idx="377">
                  <c:v>8.4325866570900132E-4</c:v>
                </c:pt>
                <c:pt idx="378">
                  <c:v>8.4144070369607249E-4</c:v>
                </c:pt>
                <c:pt idx="379">
                  <c:v>8.3963062728642512E-4</c:v>
                </c:pt>
                <c:pt idx="380">
                  <c:v>8.3782841986668188E-4</c:v>
                </c:pt>
                <c:pt idx="381">
                  <c:v>8.3603406456678186E-4</c:v>
                </c:pt>
                <c:pt idx="382">
                  <c:v>8.3424754426175696E-4</c:v>
                </c:pt>
                <c:pt idx="383">
                  <c:v>8.3246884157972545E-4</c:v>
                </c:pt>
                <c:pt idx="384">
                  <c:v>8.306979389072211E-4</c:v>
                </c:pt>
                <c:pt idx="385">
                  <c:v>8.2893481839541039E-4</c:v>
                </c:pt>
                <c:pt idx="386">
                  <c:v>8.2717946196186887E-4</c:v>
                </c:pt>
                <c:pt idx="387">
                  <c:v>8.2543185129857477E-4</c:v>
                </c:pt>
                <c:pt idx="388">
                  <c:v>8.2369196787812626E-4</c:v>
                </c:pt>
                <c:pt idx="389">
                  <c:v>8.2195979295729416E-4</c:v>
                </c:pt>
                <c:pt idx="390">
                  <c:v>8.2023530758057461E-4</c:v>
                </c:pt>
                <c:pt idx="391">
                  <c:v>8.1851849258729459E-4</c:v>
                </c:pt>
                <c:pt idx="392">
                  <c:v>8.1680932861694089E-4</c:v>
                </c:pt>
                <c:pt idx="393">
                  <c:v>8.1510779611093653E-4</c:v>
                </c:pt>
                <c:pt idx="394">
                  <c:v>8.1341387532152254E-4</c:v>
                </c:pt>
                <c:pt idx="395">
                  <c:v>8.117275463126461E-4</c:v>
                </c:pt>
                <c:pt idx="396">
                  <c:v>8.1004878896795418E-4</c:v>
                </c:pt>
                <c:pt idx="397">
                  <c:v>8.0837758299345808E-4</c:v>
                </c:pt>
                <c:pt idx="398">
                  <c:v>8.0671390792019793E-4</c:v>
                </c:pt>
                <c:pt idx="399">
                  <c:v>8.0505774311401268E-4</c:v>
                </c:pt>
                <c:pt idx="400">
                  <c:v>8.0340906777554011E-4</c:v>
                </c:pt>
                <c:pt idx="401">
                  <c:v>8.0176786094465768E-4</c:v>
                </c:pt>
                <c:pt idx="402">
                  <c:v>8.0013410150847619E-4</c:v>
                </c:pt>
                <c:pt idx="403">
                  <c:v>7.9850776820045155E-4</c:v>
                </c:pt>
                <c:pt idx="404">
                  <c:v>7.968888396092666E-4</c:v>
                </c:pt>
                <c:pt idx="405">
                  <c:v>7.9527729417971926E-4</c:v>
                </c:pt>
                <c:pt idx="406">
                  <c:v>7.9367311021805165E-4</c:v>
                </c:pt>
                <c:pt idx="407">
                  <c:v>7.9207626589550273E-4</c:v>
                </c:pt>
                <c:pt idx="408">
                  <c:v>7.9048673925452562E-4</c:v>
                </c:pt>
                <c:pt idx="409">
                  <c:v>7.8890450820701119E-4</c:v>
                </c:pt>
                <c:pt idx="410">
                  <c:v>7.8732955054583442E-4</c:v>
                </c:pt>
                <c:pt idx="411">
                  <c:v>7.8576184394307802E-4</c:v>
                </c:pt>
                <c:pt idx="412">
                  <c:v>7.8420136595447332E-4</c:v>
                </c:pt>
                <c:pt idx="413">
                  <c:v>7.8264809402472935E-4</c:v>
                </c:pt>
                <c:pt idx="414">
                  <c:v>7.8110200549108555E-4</c:v>
                </c:pt>
                <c:pt idx="415">
                  <c:v>7.7956307758508814E-4</c:v>
                </c:pt>
                <c:pt idx="416">
                  <c:v>7.7803128743791916E-4</c:v>
                </c:pt>
                <c:pt idx="417">
                  <c:v>7.7650661208128469E-4</c:v>
                </c:pt>
                <c:pt idx="418">
                  <c:v>7.7498902845629658E-4</c:v>
                </c:pt>
                <c:pt idx="419">
                  <c:v>7.7347851340903162E-4</c:v>
                </c:pt>
                <c:pt idx="420">
                  <c:v>7.7197504370296599E-4</c:v>
                </c:pt>
                <c:pt idx="421">
                  <c:v>7.7047859601275803E-4</c:v>
                </c:pt>
                <c:pt idx="422">
                  <c:v>7.6898914693490639E-4</c:v>
                </c:pt>
                <c:pt idx="423">
                  <c:v>7.6750667298774999E-4</c:v>
                </c:pt>
                <c:pt idx="424">
                  <c:v>7.6603115061413263E-4</c:v>
                </c:pt>
                <c:pt idx="425">
                  <c:v>7.6456255618495561E-4</c:v>
                </c:pt>
                <c:pt idx="426">
                  <c:v>7.6310086600450688E-4</c:v>
                </c:pt>
                <c:pt idx="427">
                  <c:v>7.6164605630957283E-4</c:v>
                </c:pt>
                <c:pt idx="428">
                  <c:v>7.6019810327565551E-4</c:v>
                </c:pt>
                <c:pt idx="429">
                  <c:v>7.5875698301874905E-4</c:v>
                </c:pt>
                <c:pt idx="430">
                  <c:v>7.5732267159533961E-4</c:v>
                </c:pt>
                <c:pt idx="431">
                  <c:v>7.5589514501217536E-4</c:v>
                </c:pt>
                <c:pt idx="432">
                  <c:v>7.5447437922093741E-4</c:v>
                </c:pt>
                <c:pt idx="433">
                  <c:v>7.5306035012800976E-4</c:v>
                </c:pt>
                <c:pt idx="434">
                  <c:v>7.5165303359092661E-4</c:v>
                </c:pt>
                <c:pt idx="435">
                  <c:v>7.5025240542725413E-4</c:v>
                </c:pt>
                <c:pt idx="436">
                  <c:v>7.4885844141103775E-4</c:v>
                </c:pt>
                <c:pt idx="437">
                  <c:v>7.4747111727901938E-4</c:v>
                </c:pt>
                <c:pt idx="438">
                  <c:v>7.4609040873241383E-4</c:v>
                </c:pt>
                <c:pt idx="439">
                  <c:v>7.4471629144223783E-4</c:v>
                </c:pt>
                <c:pt idx="440">
                  <c:v>7.4334874104486914E-4</c:v>
                </c:pt>
                <c:pt idx="441">
                  <c:v>7.4198773315092836E-4</c:v>
                </c:pt>
                <c:pt idx="442">
                  <c:v>7.4063324334350256E-4</c:v>
                </c:pt>
                <c:pt idx="443">
                  <c:v>7.3928524718525068E-4</c:v>
                </c:pt>
                <c:pt idx="444">
                  <c:v>7.3794372021307453E-4</c:v>
                </c:pt>
                <c:pt idx="445">
                  <c:v>7.3660863794966502E-4</c:v>
                </c:pt>
                <c:pt idx="446">
                  <c:v>7.3527997589817318E-4</c:v>
                </c:pt>
                <c:pt idx="447">
                  <c:v>7.3395770954665096E-4</c:v>
                </c:pt>
                <c:pt idx="448">
                  <c:v>7.3264181437338038E-4</c:v>
                </c:pt>
                <c:pt idx="449">
                  <c:v>7.3133226584420896E-4</c:v>
                </c:pt>
                <c:pt idx="450">
                  <c:v>7.300290394169906E-4</c:v>
                </c:pt>
                <c:pt idx="451">
                  <c:v>7.2873211054425013E-4</c:v>
                </c:pt>
                <c:pt idx="452">
                  <c:v>7.2744145467318333E-4</c:v>
                </c:pt>
                <c:pt idx="453">
                  <c:v>7.261570472492096E-4</c:v>
                </c:pt>
                <c:pt idx="454">
                  <c:v>7.2487886371863652E-4</c:v>
                </c:pt>
                <c:pt idx="455">
                  <c:v>7.2360687952688352E-4</c:v>
                </c:pt>
                <c:pt idx="456">
                  <c:v>7.2234107012469906E-4</c:v>
                </c:pt>
                <c:pt idx="457">
                  <c:v>7.2108141096638434E-4</c:v>
                </c:pt>
                <c:pt idx="458">
                  <c:v>7.1982787751423416E-4</c:v>
                </c:pt>
                <c:pt idx="459">
                  <c:v>7.1858044524031328E-4</c:v>
                </c:pt>
                <c:pt idx="460">
                  <c:v>7.1733908962468007E-4</c:v>
                </c:pt>
                <c:pt idx="461">
                  <c:v>7.1610378616249193E-4</c:v>
                </c:pt>
                <c:pt idx="462">
                  <c:v>7.1487451036134075E-4</c:v>
                </c:pt>
                <c:pt idx="463">
                  <c:v>7.1365123774480566E-4</c:v>
                </c:pt>
                <c:pt idx="464">
                  <c:v>7.1243394385245296E-4</c:v>
                </c:pt>
                <c:pt idx="465">
                  <c:v>7.1122260424516526E-4</c:v>
                </c:pt>
                <c:pt idx="466">
                  <c:v>7.1001719450070055E-4</c:v>
                </c:pt>
                <c:pt idx="467">
                  <c:v>7.0881769022079766E-4</c:v>
                </c:pt>
                <c:pt idx="468">
                  <c:v>7.0762406702939984E-4</c:v>
                </c:pt>
                <c:pt idx="469">
                  <c:v>7.0643630057709572E-4</c:v>
                </c:pt>
                <c:pt idx="470">
                  <c:v>7.0525436653934293E-4</c:v>
                </c:pt>
                <c:pt idx="471">
                  <c:v>7.040782406191326E-4</c:v>
                </c:pt>
                <c:pt idx="472">
                  <c:v>7.0290789854876579E-4</c:v>
                </c:pt>
                <c:pt idx="473">
                  <c:v>7.0174331608985341E-4</c:v>
                </c:pt>
                <c:pt idx="474">
                  <c:v>7.00584469036869E-4</c:v>
                </c:pt>
                <c:pt idx="475">
                  <c:v>6.9943133321803685E-4</c:v>
                </c:pt>
                <c:pt idx="476">
                  <c:v>6.982838844944439E-4</c:v>
                </c:pt>
                <c:pt idx="477">
                  <c:v>6.9714209876270417E-4</c:v>
                </c:pt>
                <c:pt idx="478">
                  <c:v>6.960059519567352E-4</c:v>
                </c:pt>
                <c:pt idx="479">
                  <c:v>6.9487542004864622E-4</c:v>
                </c:pt>
                <c:pt idx="480">
                  <c:v>6.9375047904962628E-4</c:v>
                </c:pt>
                <c:pt idx="481">
                  <c:v>6.9263110500905611E-4</c:v>
                </c:pt>
                <c:pt idx="482">
                  <c:v>6.9151727402161356E-4</c:v>
                </c:pt>
                <c:pt idx="483">
                  <c:v>6.904089622210563E-4</c:v>
                </c:pt>
                <c:pt idx="484">
                  <c:v>6.8930614578643912E-4</c:v>
                </c:pt>
                <c:pt idx="485">
                  <c:v>6.8820880094078163E-4</c:v>
                </c:pt>
                <c:pt idx="486">
                  <c:v>6.8711690395284464E-4</c:v>
                </c:pt>
                <c:pt idx="487">
                  <c:v>6.860304311384624E-4</c:v>
                </c:pt>
              </c:numCache>
            </c:numRef>
          </c:yVal>
          <c:smooth val="0"/>
        </c:ser>
        <c:dLbls>
          <c:showLegendKey val="0"/>
          <c:showVal val="0"/>
          <c:showCatName val="0"/>
          <c:showSerName val="0"/>
          <c:showPercent val="0"/>
          <c:showBubbleSize val="0"/>
        </c:dLbls>
        <c:axId val="334630872"/>
        <c:axId val="332466648"/>
      </c:scatterChart>
      <c:valAx>
        <c:axId val="334630872"/>
        <c:scaling>
          <c:orientation val="minMax"/>
          <c:max val="210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6648"/>
        <c:crosses val="autoZero"/>
        <c:crossBetween val="midCat"/>
      </c:valAx>
      <c:valAx>
        <c:axId val="332466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Difference in temperature (degrees C)</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630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Cumulative uptake of CO2 with constant 2015 emissions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Beta=0</c:v>
          </c:tx>
          <c:spPr>
            <a:ln w="19050" cap="rnd">
              <a:solidFill>
                <a:schemeClr val="accent1"/>
              </a:solidFill>
              <a:round/>
            </a:ln>
            <a:effectLst/>
          </c:spPr>
          <c:marker>
            <c:symbol val="none"/>
          </c:marker>
          <c:xVal>
            <c:numRef>
              <c:f>'Emissions pulses &amp; scenarios'!$E$26:$CQ$26</c:f>
              <c:numCache>
                <c:formatCode>General</c:formatCode>
                <c:ptCount val="91"/>
                <c:pt idx="5">
                  <c:v>410.26824483234668</c:v>
                </c:pt>
                <c:pt idx="6">
                  <c:v>413.28337477668288</c:v>
                </c:pt>
                <c:pt idx="7">
                  <c:v>416.2542275891189</c:v>
                </c:pt>
                <c:pt idx="8">
                  <c:v>419.18447497525199</c:v>
                </c:pt>
                <c:pt idx="9">
                  <c:v>422.07684166398406</c:v>
                </c:pt>
                <c:pt idx="10">
                  <c:v>424.93345287569872</c:v>
                </c:pt>
                <c:pt idx="11">
                  <c:v>427.75604646575238</c:v>
                </c:pt>
                <c:pt idx="12">
                  <c:v>430.54610291036261</c:v>
                </c:pt>
                <c:pt idx="13">
                  <c:v>433.30492538686781</c:v>
                </c:pt>
                <c:pt idx="14">
                  <c:v>436.03368951441769</c:v>
                </c:pt>
                <c:pt idx="15">
                  <c:v>438.73347462651827</c:v>
                </c:pt>
                <c:pt idx="16">
                  <c:v>441.40528377959157</c:v>
                </c:pt>
                <c:pt idx="17">
                  <c:v>444.05005687065619</c:v>
                </c:pt>
                <c:pt idx="18">
                  <c:v>446.66867951991111</c:v>
                </c:pt>
                <c:pt idx="19">
                  <c:v>449.26198933220405</c:v>
                </c:pt>
                <c:pt idx="20">
                  <c:v>451.83078051929965</c:v>
                </c:pt>
                <c:pt idx="21">
                  <c:v>454.37580748132456</c:v>
                </c:pt>
                <c:pt idx="22">
                  <c:v>456.89778771297972</c:v>
                </c:pt>
                <c:pt idx="23">
                  <c:v>459.39740425876516</c:v>
                </c:pt>
                <c:pt idx="24">
                  <c:v>461.87530785558783</c:v>
                </c:pt>
                <c:pt idx="25">
                  <c:v>464.33211884890761</c:v>
                </c:pt>
                <c:pt idx="26">
                  <c:v>466.76842893677252</c:v>
                </c:pt>
                <c:pt idx="27">
                  <c:v>469.18480277669107</c:v>
                </c:pt>
                <c:pt idx="28">
                  <c:v>471.58177947840096</c:v>
                </c:pt>
                <c:pt idx="29">
                  <c:v>473.95987399828482</c:v>
                </c:pt>
                <c:pt idx="30">
                  <c:v>476.31957844663958</c:v>
                </c:pt>
                <c:pt idx="31">
                  <c:v>478.66136331616616</c:v>
                </c:pt>
                <c:pt idx="32">
                  <c:v>480.98567863822626</c:v>
                </c:pt>
                <c:pt idx="33">
                  <c:v>483.2929550722281</c:v>
                </c:pt>
                <c:pt idx="34">
                  <c:v>485.58360493270698</c:v>
                </c:pt>
                <c:pt idx="35">
                  <c:v>487.85802315810372</c:v>
                </c:pt>
                <c:pt idx="36">
                  <c:v>490.11658822483759</c:v>
                </c:pt>
                <c:pt idx="37">
                  <c:v>492.35966300995295</c:v>
                </c:pt>
                <c:pt idx="38">
                  <c:v>494.58759560536708</c:v>
                </c:pt>
                <c:pt idx="39">
                  <c:v>496.80072008653087</c:v>
                </c:pt>
                <c:pt idx="40">
                  <c:v>498.9993572381328</c:v>
                </c:pt>
                <c:pt idx="41">
                  <c:v>501.18381523930697</c:v>
                </c:pt>
                <c:pt idx="42">
                  <c:v>503.35439031066227</c:v>
                </c:pt>
                <c:pt idx="43">
                  <c:v>505.51136732530551</c:v>
                </c:pt>
                <c:pt idx="44">
                  <c:v>507.65502038591006</c:v>
                </c:pt>
                <c:pt idx="45">
                  <c:v>509.78561336975952</c:v>
                </c:pt>
                <c:pt idx="46">
                  <c:v>511.90340044358385</c:v>
                </c:pt>
                <c:pt idx="47">
                  <c:v>514.00862654990385</c:v>
                </c:pt>
                <c:pt idx="48">
                  <c:v>516.10152786649894</c:v>
                </c:pt>
                <c:pt idx="49">
                  <c:v>518.18233224052278</c:v>
                </c:pt>
                <c:pt idx="50">
                  <c:v>520.25125959870195</c:v>
                </c:pt>
                <c:pt idx="51">
                  <c:v>522.3085223349741</c:v>
                </c:pt>
                <c:pt idx="52">
                  <c:v>524.35432567684052</c:v>
                </c:pt>
                <c:pt idx="53">
                  <c:v>526.38886803164007</c:v>
                </c:pt>
                <c:pt idx="54">
                  <c:v>528.41234131387944</c:v>
                </c:pt>
                <c:pt idx="55">
                  <c:v>530.42493125468786</c:v>
                </c:pt>
                <c:pt idx="56">
                  <c:v>532.42681769441185</c:v>
                </c:pt>
                <c:pt idx="57">
                  <c:v>534.41817485929744</c:v>
                </c:pt>
                <c:pt idx="58">
                  <c:v>536.3991716231601</c:v>
                </c:pt>
                <c:pt idx="59">
                  <c:v>538.36997175489068</c:v>
                </c:pt>
                <c:pt idx="60">
                  <c:v>540.33073415259184</c:v>
                </c:pt>
                <c:pt idx="61">
                  <c:v>542.28161306510367</c:v>
                </c:pt>
                <c:pt idx="62">
                  <c:v>544.22275830162516</c:v>
                </c:pt>
                <c:pt idx="63">
                  <c:v>546.15431543010175</c:v>
                </c:pt>
                <c:pt idx="64">
                  <c:v>548.07642596501319</c:v>
                </c:pt>
                <c:pt idx="65">
                  <c:v>549.98922754515388</c:v>
                </c:pt>
                <c:pt idx="66">
                  <c:v>551.89285410197124</c:v>
                </c:pt>
                <c:pt idx="67">
                  <c:v>553.78743601898896</c:v>
                </c:pt>
                <c:pt idx="68">
                  <c:v>555.67310028281804</c:v>
                </c:pt>
                <c:pt idx="69">
                  <c:v>557.54997062622317</c:v>
                </c:pt>
                <c:pt idx="70">
                  <c:v>559.41816766369323</c:v>
                </c:pt>
                <c:pt idx="71">
                  <c:v>561.27780901993151</c:v>
                </c:pt>
                <c:pt idx="72">
                  <c:v>563.12900945166405</c:v>
                </c:pt>
                <c:pt idx="73">
                  <c:v>564.97188096313664</c:v>
                </c:pt>
                <c:pt idx="74">
                  <c:v>566.80653291565443</c:v>
                </c:pt>
                <c:pt idx="75">
                  <c:v>568.63307213149415</c:v>
                </c:pt>
                <c:pt idx="76">
                  <c:v>570.45160299250358</c:v>
                </c:pt>
                <c:pt idx="77">
                  <c:v>572.26222753368188</c:v>
                </c:pt>
                <c:pt idx="78">
                  <c:v>574.06504553202001</c:v>
                </c:pt>
                <c:pt idx="79">
                  <c:v>575.86015459086548</c:v>
                </c:pt>
                <c:pt idx="80">
                  <c:v>577.64765022005497</c:v>
                </c:pt>
                <c:pt idx="81">
                  <c:v>579.42762591205326</c:v>
                </c:pt>
                <c:pt idx="82">
                  <c:v>581.20017321431703</c:v>
                </c:pt>
                <c:pt idx="83">
                  <c:v>582.96538179808908</c:v>
                </c:pt>
                <c:pt idx="84">
                  <c:v>584.72333952382451</c:v>
                </c:pt>
                <c:pt idx="85">
                  <c:v>586.47413250342845</c:v>
                </c:pt>
                <c:pt idx="86">
                  <c:v>588.21784515948423</c:v>
                </c:pt>
                <c:pt idx="87">
                  <c:v>589.95456028163323</c:v>
                </c:pt>
                <c:pt idx="88">
                  <c:v>591.68435908026538</c:v>
                </c:pt>
                <c:pt idx="89">
                  <c:v>593.40732123766429</c:v>
                </c:pt>
                <c:pt idx="90">
                  <c:v>595.12352495674486</c:v>
                </c:pt>
              </c:numCache>
            </c:numRef>
          </c:xVal>
          <c:yVal>
            <c:numRef>
              <c:f>'Emissions pulses &amp; scenarios'!$E$27:$CQ$27</c:f>
              <c:numCache>
                <c:formatCode>General</c:formatCode>
                <c:ptCount val="91"/>
                <c:pt idx="5">
                  <c:v>1065.16630816671</c:v>
                </c:pt>
                <c:pt idx="6">
                  <c:v>1080.7708695990634</c:v>
                </c:pt>
                <c:pt idx="7">
                  <c:v>1096.7212354315568</c:v>
                </c:pt>
                <c:pt idx="8">
                  <c:v>1112.9887296434765</c:v>
                </c:pt>
                <c:pt idx="9">
                  <c:v>1129.5520721020982</c:v>
                </c:pt>
                <c:pt idx="10">
                  <c:v>1146.394664836226</c:v>
                </c:pt>
                <c:pt idx="11">
                  <c:v>1163.5029351955257</c:v>
                </c:pt>
                <c:pt idx="12">
                  <c:v>1180.8653206607389</c:v>
                </c:pt>
                <c:pt idx="13">
                  <c:v>1198.4716434168529</c:v>
                </c:pt>
                <c:pt idx="14">
                  <c:v>1216.3127218783075</c:v>
                </c:pt>
                <c:pt idx="15">
                  <c:v>1234.3801264504204</c:v>
                </c:pt>
                <c:pt idx="16">
                  <c:v>1252.6660232625372</c:v>
                </c:pt>
                <c:pt idx="17">
                  <c:v>1271.1630717189416</c:v>
                </c:pt>
                <c:pt idx="18">
                  <c:v>1289.8643551258799</c:v>
                </c:pt>
                <c:pt idx="19">
                  <c:v>1308.7633317894911</c:v>
                </c:pt>
                <c:pt idx="20">
                  <c:v>1327.8537989158933</c:v>
                </c:pt>
                <c:pt idx="21">
                  <c:v>1347.129864640098</c:v>
                </c:pt>
                <c:pt idx="22">
                  <c:v>1366.5859253284898</c:v>
                </c:pt>
                <c:pt idx="23">
                  <c:v>1386.2166464035247</c:v>
                </c:pt>
                <c:pt idx="24">
                  <c:v>1406.0169456099591</c:v>
                </c:pt>
                <c:pt idx="25">
                  <c:v>1425.9819780497508</c:v>
                </c:pt>
                <c:pt idx="26">
                  <c:v>1446.1071225611449</c:v>
                </c:pt>
                <c:pt idx="27">
                  <c:v>1466.3879691690001</c:v>
                </c:pt>
                <c:pt idx="28">
                  <c:v>1486.8203074262653</c:v>
                </c:pt>
                <c:pt idx="29">
                  <c:v>1507.4001155235917</c:v>
                </c:pt>
                <c:pt idx="30">
                  <c:v>1528.1235500795601</c:v>
                </c:pt>
                <c:pt idx="31">
                  <c:v>1548.9869365461766</c:v>
                </c:pt>
                <c:pt idx="32">
                  <c:v>1569.9867601785065</c:v>
                </c:pt>
                <c:pt idx="33">
                  <c:v>1591.1196575265715</c:v>
                </c:pt>
                <c:pt idx="34">
                  <c:v>1612.3824084138503</c:v>
                </c:pt>
                <c:pt idx="35">
                  <c:v>1633.7719283711206</c:v>
                </c:pt>
                <c:pt idx="36">
                  <c:v>1655.2852614975484</c:v>
                </c:pt>
                <c:pt idx="37">
                  <c:v>1676.9195737234168</c:v>
                </c:pt>
                <c:pt idx="38">
                  <c:v>1698.6721464508516</c:v>
                </c:pt>
                <c:pt idx="39">
                  <c:v>1720.5403705505812</c:v>
                </c:pt>
                <c:pt idx="40">
                  <c:v>1742.5217406941892</c:v>
                </c:pt>
                <c:pt idx="41">
                  <c:v>1764.6138500026382</c:v>
                </c:pt>
                <c:pt idx="42">
                  <c:v>1786.8143849929727</c:v>
                </c:pt>
                <c:pt idx="43">
                  <c:v>1809.121120806228</c:v>
                </c:pt>
                <c:pt idx="44">
                  <c:v>1831.5319167005257</c:v>
                </c:pt>
                <c:pt idx="45">
                  <c:v>1854.0447117942806</c:v>
                </c:pt>
                <c:pt idx="46">
                  <c:v>1876.657521045332</c:v>
                </c:pt>
                <c:pt idx="47">
                  <c:v>1899.3684314525919</c:v>
                </c:pt>
                <c:pt idx="48">
                  <c:v>1922.1755984676031</c:v>
                </c:pt>
                <c:pt idx="49">
                  <c:v>1945.0772426040965</c:v>
                </c:pt>
                <c:pt idx="50">
                  <c:v>1968.0716462343364</c:v>
                </c:pt>
                <c:pt idx="51">
                  <c:v>1991.1571505616701</c:v>
                </c:pt>
                <c:pt idx="52">
                  <c:v>2014.3321527593125</c:v>
                </c:pt>
                <c:pt idx="53">
                  <c:v>2037.595103265947</c:v>
                </c:pt>
                <c:pt idx="54">
                  <c:v>2060.944503229277</c:v>
                </c:pt>
                <c:pt idx="55">
                  <c:v>2084.3789020891822</c:v>
                </c:pt>
                <c:pt idx="56">
                  <c:v>2107.8968952925575</c:v>
                </c:pt>
                <c:pt idx="57">
                  <c:v>2131.4971221324199</c:v>
                </c:pt>
                <c:pt idx="58">
                  <c:v>2155.178263704272</c:v>
                </c:pt>
                <c:pt idx="59">
                  <c:v>2178.9390409730754</c:v>
                </c:pt>
                <c:pt idx="60">
                  <c:v>2202.7782129446482</c:v>
                </c:pt>
                <c:pt idx="61">
                  <c:v>2226.6945749355505</c:v>
                </c:pt>
                <c:pt idx="62">
                  <c:v>2250.6869569359365</c:v>
                </c:pt>
                <c:pt idx="63">
                  <c:v>2274.7542220601531</c:v>
                </c:pt>
                <c:pt idx="64">
                  <c:v>2298.8952650801134</c:v>
                </c:pt>
                <c:pt idx="65">
                  <c:v>2323.1090110368345</c:v>
                </c:pt>
                <c:pt idx="66">
                  <c:v>2347.3944139257096</c:v>
                </c:pt>
                <c:pt idx="67">
                  <c:v>2371.7504554514207</c:v>
                </c:pt>
                <c:pt idx="68">
                  <c:v>2396.176143848535</c:v>
                </c:pt>
                <c:pt idx="69">
                  <c:v>2420.6705127641599</c:v>
                </c:pt>
                <c:pt idx="70">
                  <c:v>2445.2326201991382</c:v>
                </c:pt>
                <c:pt idx="71">
                  <c:v>2469.8615475045358</c:v>
                </c:pt>
                <c:pt idx="72">
                  <c:v>2494.556398430324</c:v>
                </c:pt>
                <c:pt idx="73">
                  <c:v>2519.3162982233421</c:v>
                </c:pt>
                <c:pt idx="74">
                  <c:v>2544.140392771797</c:v>
                </c:pt>
                <c:pt idx="75">
                  <c:v>2569.0278477937081</c:v>
                </c:pt>
                <c:pt idx="76">
                  <c:v>2593.9778480668438</c:v>
                </c:pt>
                <c:pt idx="77">
                  <c:v>2618.9895966978602</c:v>
                </c:pt>
                <c:pt idx="78">
                  <c:v>2644.0623144284586</c:v>
                </c:pt>
                <c:pt idx="79">
                  <c:v>2669.1952389764947</c:v>
                </c:pt>
                <c:pt idx="80">
                  <c:v>2694.3876244101443</c:v>
                </c:pt>
                <c:pt idx="81">
                  <c:v>2719.6387405532569</c:v>
                </c:pt>
                <c:pt idx="82">
                  <c:v>2744.9478724201958</c:v>
                </c:pt>
                <c:pt idx="83">
                  <c:v>2770.314319678555</c:v>
                </c:pt>
                <c:pt idx="84">
                  <c:v>2795.7373961381804</c:v>
                </c:pt>
                <c:pt idx="85">
                  <c:v>2821.2164292650937</c:v>
                </c:pt>
                <c:pt idx="86">
                  <c:v>2846.7507597189165</c:v>
                </c:pt>
                <c:pt idx="87">
                  <c:v>2872.3397409125523</c:v>
                </c:pt>
                <c:pt idx="88">
                  <c:v>2897.9827385928547</c:v>
                </c:pt>
                <c:pt idx="89">
                  <c:v>2923.6791304411877</c:v>
                </c:pt>
                <c:pt idx="90">
                  <c:v>2949.4283056927884</c:v>
                </c:pt>
              </c:numCache>
            </c:numRef>
          </c:yVal>
          <c:smooth val="1"/>
        </c:ser>
        <c:ser>
          <c:idx val="1"/>
          <c:order val="1"/>
          <c:tx>
            <c:v>Beta=2600</c:v>
          </c:tx>
          <c:spPr>
            <a:ln w="19050" cap="rnd">
              <a:solidFill>
                <a:schemeClr val="accent2"/>
              </a:solidFill>
              <a:round/>
            </a:ln>
            <a:effectLst/>
          </c:spPr>
          <c:marker>
            <c:symbol val="none"/>
          </c:marker>
          <c:xVal>
            <c:numRef>
              <c:f>'Emissions pulses &amp; scenarios'!$E$31:$CQ$31</c:f>
              <c:numCache>
                <c:formatCode>General</c:formatCode>
                <c:ptCount val="91"/>
                <c:pt idx="5">
                  <c:v>410.53726737029592</c:v>
                </c:pt>
                <c:pt idx="6">
                  <c:v>413.68039196668161</c:v>
                </c:pt>
                <c:pt idx="7">
                  <c:v>416.80260756507465</c:v>
                </c:pt>
                <c:pt idx="8">
                  <c:v>419.90758548434303</c:v>
                </c:pt>
                <c:pt idx="9">
                  <c:v>422.99803659265029</c:v>
                </c:pt>
                <c:pt idx="10">
                  <c:v>426.07605561239933</c:v>
                </c:pt>
                <c:pt idx="11">
                  <c:v>429.1433320961217</c:v>
                </c:pt>
                <c:pt idx="12">
                  <c:v>432.20128038935457</c:v>
                </c:pt>
                <c:pt idx="13">
                  <c:v>435.25112032066158</c:v>
                </c:pt>
                <c:pt idx="14">
                  <c:v>438.29392787917556</c:v>
                </c:pt>
                <c:pt idx="15">
                  <c:v>441.33066757044418</c:v>
                </c:pt>
                <c:pt idx="16">
                  <c:v>444.36221354975714</c:v>
                </c:pt>
                <c:pt idx="17">
                  <c:v>447.38936384669302</c:v>
                </c:pt>
                <c:pt idx="18">
                  <c:v>450.4128503046403</c:v>
                </c:pt>
                <c:pt idx="19">
                  <c:v>453.43334583350827</c:v>
                </c:pt>
                <c:pt idx="20">
                  <c:v>456.45146995131557</c:v>
                </c:pt>
                <c:pt idx="21">
                  <c:v>459.46779321229383</c:v>
                </c:pt>
                <c:pt idx="22">
                  <c:v>462.48284088940659</c:v>
                </c:pt>
                <c:pt idx="23">
                  <c:v>465.49709613942781</c:v>
                </c:pt>
                <c:pt idx="24">
                  <c:v>468.51100279358599</c:v>
                </c:pt>
                <c:pt idx="25">
                  <c:v>471.52496786479145</c:v>
                </c:pt>
                <c:pt idx="26">
                  <c:v>474.53936383061091</c:v>
                </c:pt>
                <c:pt idx="27">
                  <c:v>477.5545307315424</c:v>
                </c:pt>
                <c:pt idx="28">
                  <c:v>480.570778111972</c:v>
                </c:pt>
                <c:pt idx="29">
                  <c:v>483.58838682356804</c:v>
                </c:pt>
                <c:pt idx="30">
                  <c:v>486.60761070600722</c:v>
                </c:pt>
                <c:pt idx="31">
                  <c:v>489.62867815677077</c:v>
                </c:pt>
                <c:pt idx="32">
                  <c:v>492.65179359963503</c:v>
                </c:pt>
                <c:pt idx="33">
                  <c:v>495.67713886002025</c:v>
                </c:pt>
                <c:pt idx="34">
                  <c:v>498.7048744543078</c:v>
                </c:pt>
                <c:pt idx="35">
                  <c:v>501.73514079944175</c:v>
                </c:pt>
                <c:pt idx="36">
                  <c:v>504.7680593485079</c:v>
                </c:pt>
                <c:pt idx="37">
                  <c:v>507.80373365747101</c:v>
                </c:pt>
                <c:pt idx="38">
                  <c:v>510.84225038782137</c:v>
                </c:pt>
                <c:pt idx="39">
                  <c:v>513.88368024950364</c:v>
                </c:pt>
                <c:pt idx="40">
                  <c:v>516.92807888817117</c:v>
                </c:pt>
                <c:pt idx="41">
                  <c:v>519.97548772050743</c:v>
                </c:pt>
                <c:pt idx="42">
                  <c:v>523.02593472108595</c:v>
                </c:pt>
                <c:pt idx="43">
                  <c:v>526.0794351639928</c:v>
                </c:pt>
                <c:pt idx="44">
                  <c:v>529.13599232220383</c:v>
                </c:pt>
                <c:pt idx="45">
                  <c:v>532.19559812750242</c:v>
                </c:pt>
                <c:pt idx="46">
                  <c:v>535.25823379352414</c:v>
                </c:pt>
                <c:pt idx="47">
                  <c:v>538.32387040434276</c:v>
                </c:pt>
                <c:pt idx="48">
                  <c:v>541.39246947083052</c:v>
                </c:pt>
                <c:pt idx="49">
                  <c:v>544.46398345688863</c:v>
                </c:pt>
                <c:pt idx="50">
                  <c:v>547.53835627748401</c:v>
                </c:pt>
                <c:pt idx="51">
                  <c:v>550.61552377030443</c:v>
                </c:pt>
                <c:pt idx="52">
                  <c:v>553.6954141427168</c:v>
                </c:pt>
                <c:pt idx="53">
                  <c:v>556.7779483955959</c:v>
                </c:pt>
                <c:pt idx="54">
                  <c:v>559.86304072548853</c:v>
                </c:pt>
                <c:pt idx="55">
                  <c:v>562.95059890647087</c:v>
                </c:pt>
                <c:pt idx="56">
                  <c:v>566.04052465297445</c:v>
                </c:pt>
                <c:pt idx="57">
                  <c:v>569.13271396475602</c:v>
                </c:pt>
                <c:pt idx="58">
                  <c:v>572.22705745511951</c:v>
                </c:pt>
                <c:pt idx="59">
                  <c:v>575.32344066341432</c:v>
                </c:pt>
                <c:pt idx="60">
                  <c:v>578.42174435276854</c:v>
                </c:pt>
                <c:pt idx="61">
                  <c:v>581.52184479395044</c:v>
                </c:pt>
                <c:pt idx="62">
                  <c:v>584.62361403618809</c:v>
                </c:pt>
                <c:pt idx="63">
                  <c:v>587.7269201657266</c:v>
                </c:pt>
                <c:pt idx="64">
                  <c:v>590.83162755284502</c:v>
                </c:pt>
                <c:pt idx="65">
                  <c:v>593.93759708800496</c:v>
                </c:pt>
                <c:pt idx="66">
                  <c:v>597.04468640776668</c:v>
                </c:pt>
                <c:pt idx="67">
                  <c:v>600.15275011105155</c:v>
                </c:pt>
                <c:pt idx="68">
                  <c:v>603.26163996630544</c:v>
                </c:pt>
                <c:pt idx="69">
                  <c:v>606.37120511006901</c:v>
                </c:pt>
                <c:pt idx="70">
                  <c:v>609.48129223743274</c:v>
                </c:pt>
                <c:pt idx="71">
                  <c:v>612.59174578482146</c:v>
                </c:pt>
                <c:pt idx="72">
                  <c:v>615.70240810552207</c:v>
                </c:pt>
                <c:pt idx="73">
                  <c:v>618.8131196383415</c:v>
                </c:pt>
                <c:pt idx="74">
                  <c:v>621.92371906975688</c:v>
                </c:pt>
                <c:pt idx="75">
                  <c:v>625.03404348989193</c:v>
                </c:pt>
                <c:pt idx="76">
                  <c:v>628.14392854263895</c:v>
                </c:pt>
                <c:pt idx="77">
                  <c:v>631.25320857021222</c:v>
                </c:pt>
                <c:pt idx="78">
                  <c:v>634.36171675241542</c:v>
                </c:pt>
                <c:pt idx="79">
                  <c:v>637.46928524087173</c:v>
                </c:pt>
                <c:pt idx="80">
                  <c:v>640.57574528845896</c:v>
                </c:pt>
                <c:pt idx="81">
                  <c:v>643.68092737417203</c:v>
                </c:pt>
                <c:pt idx="82">
                  <c:v>646.78466132362018</c:v>
                </c:pt>
                <c:pt idx="83">
                  <c:v>649.88677642535492</c:v>
                </c:pt>
                <c:pt idx="84">
                  <c:v>652.98710154320781</c:v>
                </c:pt>
                <c:pt idx="85">
                  <c:v>656.08546522481288</c:v>
                </c:pt>
                <c:pt idx="86">
                  <c:v>659.18169580646577</c:v>
                </c:pt>
                <c:pt idx="87">
                  <c:v>662.27562151447466</c:v>
                </c:pt>
                <c:pt idx="88">
                  <c:v>665.36707056313696</c:v>
                </c:pt>
                <c:pt idx="89">
                  <c:v>668.45587124947428</c:v>
                </c:pt>
                <c:pt idx="90">
                  <c:v>671.54185204484736</c:v>
                </c:pt>
              </c:numCache>
            </c:numRef>
          </c:xVal>
          <c:yVal>
            <c:numRef>
              <c:f>'Emissions pulses &amp; scenarios'!$E$32:$CQ$32</c:f>
              <c:numCache>
                <c:formatCode>General</c:formatCode>
                <c:ptCount val="91"/>
                <c:pt idx="5">
                  <c:v>1063.0652421453262</c:v>
                </c:pt>
                <c:pt idx="6">
                  <c:v>1077.6701653451735</c:v>
                </c:pt>
                <c:pt idx="7">
                  <c:v>1092.4383878193426</c:v>
                </c:pt>
                <c:pt idx="8">
                  <c:v>1107.3412365674756</c:v>
                </c:pt>
                <c:pt idx="9">
                  <c:v>1122.357539709215</c:v>
                </c:pt>
                <c:pt idx="10">
                  <c:v>1137.4709374625943</c:v>
                </c:pt>
                <c:pt idx="11">
                  <c:v>1152.6682344223416</c:v>
                </c:pt>
                <c:pt idx="12">
                  <c:v>1167.9383845498119</c:v>
                </c:pt>
                <c:pt idx="13">
                  <c:v>1183.2718609839233</c:v>
                </c:pt>
                <c:pt idx="14">
                  <c:v>1198.6602602495484</c:v>
                </c:pt>
                <c:pt idx="15">
                  <c:v>1214.0960495583593</c:v>
                </c:pt>
                <c:pt idx="16">
                  <c:v>1229.5724017575442</c:v>
                </c:pt>
                <c:pt idx="17">
                  <c:v>1245.0830842360938</c:v>
                </c:pt>
                <c:pt idx="18">
                  <c:v>1260.6223812971448</c:v>
                </c:pt>
                <c:pt idx="19">
                  <c:v>1276.1850375143051</c:v>
                </c:pt>
                <c:pt idx="20">
                  <c:v>1291.7662144518488</c:v>
                </c:pt>
                <c:pt idx="21">
                  <c:v>1307.361456081228</c:v>
                </c:pt>
                <c:pt idx="22">
                  <c:v>1322.966660020596</c:v>
                </c:pt>
                <c:pt idx="23">
                  <c:v>1338.5780528155494</c:v>
                </c:pt>
                <c:pt idx="24">
                  <c:v>1354.1921681441934</c:v>
                </c:pt>
                <c:pt idx="25">
                  <c:v>1369.8058272356977</c:v>
                </c:pt>
                <c:pt idx="26">
                  <c:v>1385.4161210402672</c:v>
                </c:pt>
                <c:pt idx="27">
                  <c:v>1401.0203938416114</c:v>
                </c:pt>
                <c:pt idx="28">
                  <c:v>1416.6162280980755</c:v>
                </c:pt>
                <c:pt idx="29">
                  <c:v>1432.2014303581298</c:v>
                </c:pt>
                <c:pt idx="30">
                  <c:v>1447.7740181338988</c:v>
                </c:pt>
                <c:pt idx="31">
                  <c:v>1463.3322076410548</c:v>
                </c:pt>
                <c:pt idx="32">
                  <c:v>1478.8744023299041</c:v>
                </c:pt>
                <c:pt idx="33">
                  <c:v>1494.3991821439147</c:v>
                </c:pt>
                <c:pt idx="34">
                  <c:v>1509.9052934501478</c:v>
                </c:pt>
                <c:pt idx="35">
                  <c:v>1525.3916395922708</c:v>
                </c:pt>
                <c:pt idx="36">
                  <c:v>1540.8572720216835</c:v>
                </c:pt>
                <c:pt idx="37">
                  <c:v>1556.3013819663008</c:v>
                </c:pt>
                <c:pt idx="38">
                  <c:v>1571.7232925998835</c:v>
                </c:pt>
                <c:pt idx="39">
                  <c:v>1587.1224516777638</c:v>
                </c:pt>
                <c:pt idx="40">
                  <c:v>1602.4984246073893</c:v>
                </c:pt>
                <c:pt idx="41">
                  <c:v>1617.8508879244628</c:v>
                </c:pt>
                <c:pt idx="42">
                  <c:v>1633.1796231475637</c:v>
                </c:pt>
                <c:pt idx="43">
                  <c:v>1648.4845109860805</c:v>
                </c:pt>
                <c:pt idx="44">
                  <c:v>1663.7655258780715</c:v>
                </c:pt>
                <c:pt idx="45">
                  <c:v>1679.0227308363085</c:v>
                </c:pt>
                <c:pt idx="46">
                  <c:v>1694.2562725822984</c:v>
                </c:pt>
                <c:pt idx="47">
                  <c:v>1709.4663769494243</c:v>
                </c:pt>
                <c:pt idx="48">
                  <c:v>1724.6533445377736</c:v>
                </c:pt>
                <c:pt idx="49">
                  <c:v>1739.8175466042794</c:v>
                </c:pt>
                <c:pt idx="50">
                  <c:v>1754.9594211730484</c:v>
                </c:pt>
                <c:pt idx="51">
                  <c:v>1770.07946935174</c:v>
                </c:pt>
                <c:pt idx="52">
                  <c:v>1785.178251840819</c:v>
                </c:pt>
                <c:pt idx="53">
                  <c:v>1800.2563856234522</c:v>
                </c:pt>
                <c:pt idx="54">
                  <c:v>1815.31454082461</c:v>
                </c:pt>
                <c:pt idx="55">
                  <c:v>1830.3534377287569</c:v>
                </c:pt>
                <c:pt idx="56">
                  <c:v>1845.3738439461831</c:v>
                </c:pt>
                <c:pt idx="57">
                  <c:v>1860.3765717187882</c:v>
                </c:pt>
                <c:pt idx="58">
                  <c:v>1875.3624753566689</c:v>
                </c:pt>
                <c:pt idx="59">
                  <c:v>1890.3324487975058</c:v>
                </c:pt>
                <c:pt idx="60">
                  <c:v>1905.2874232812685</c:v>
                </c:pt>
                <c:pt idx="61">
                  <c:v>1920.2283651332571</c:v>
                </c:pt>
                <c:pt idx="62">
                  <c:v>1935.1562736490002</c:v>
                </c:pt>
                <c:pt idx="63">
                  <c:v>1950.0721790749228</c:v>
                </c:pt>
                <c:pt idx="64">
                  <c:v>1964.9771406791469</c:v>
                </c:pt>
                <c:pt idx="65">
                  <c:v>1979.8722449071672</c:v>
                </c:pt>
                <c:pt idx="66">
                  <c:v>1994.7586036174478</c:v>
                </c:pt>
                <c:pt idx="67">
                  <c:v>2009.6373523924119</c:v>
                </c:pt>
                <c:pt idx="68">
                  <c:v>2024.5096489204982</c:v>
                </c:pt>
                <c:pt idx="69">
                  <c:v>2039.3766714453238</c:v>
                </c:pt>
                <c:pt idx="70">
                  <c:v>2054.2396172782323</c:v>
                </c:pt>
                <c:pt idx="71">
                  <c:v>2069.0997013707456</c:v>
                </c:pt>
                <c:pt idx="72">
                  <c:v>2083.958154943693</c:v>
                </c:pt>
                <c:pt idx="73">
                  <c:v>2098.8162241699915</c:v>
                </c:pt>
                <c:pt idx="74">
                  <c:v>2113.6751689082571</c:v>
                </c:pt>
                <c:pt idx="75">
                  <c:v>2128.5362614846213</c:v>
                </c:pt>
                <c:pt idx="76">
                  <c:v>2143.4007855202863</c:v>
                </c:pt>
                <c:pt idx="77">
                  <c:v>2158.2700348025583</c:v>
                </c:pt>
                <c:pt idx="78">
                  <c:v>2173.1453121971704</c:v>
                </c:pt>
                <c:pt idx="79">
                  <c:v>2188.0279285999459</c:v>
                </c:pt>
                <c:pt idx="80">
                  <c:v>2202.919201925909</c:v>
                </c:pt>
                <c:pt idx="81">
                  <c:v>2217.8204561341095</c:v>
                </c:pt>
                <c:pt idx="82">
                  <c:v>2232.7330202865382</c:v>
                </c:pt>
                <c:pt idx="83">
                  <c:v>2247.6582276396089</c:v>
                </c:pt>
                <c:pt idx="84">
                  <c:v>2262.5974147667971</c:v>
                </c:pt>
                <c:pt idx="85">
                  <c:v>2277.551920711081</c:v>
                </c:pt>
                <c:pt idx="86">
                  <c:v>2292.5230861659911</c:v>
                </c:pt>
                <c:pt idx="87">
                  <c:v>2307.512252684061</c:v>
                </c:pt>
                <c:pt idx="88">
                  <c:v>2322.5207619116272</c:v>
                </c:pt>
                <c:pt idx="89">
                  <c:v>2337.549954848952</c:v>
                </c:pt>
                <c:pt idx="90">
                  <c:v>2352.6011711347078</c:v>
                </c:pt>
              </c:numCache>
            </c:numRef>
          </c:yVal>
          <c:smooth val="1"/>
        </c:ser>
        <c:dLbls>
          <c:showLegendKey val="0"/>
          <c:showVal val="0"/>
          <c:showCatName val="0"/>
          <c:showSerName val="0"/>
          <c:showPercent val="0"/>
          <c:showBubbleSize val="0"/>
        </c:dLbls>
        <c:axId val="332467040"/>
        <c:axId val="332464688"/>
      </c:scatterChart>
      <c:valAx>
        <c:axId val="332467040"/>
        <c:scaling>
          <c:orientation val="minMax"/>
          <c:max val="640"/>
          <c:min val="41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Atmospheric CO2 (ppm)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4688"/>
        <c:crosses val="autoZero"/>
        <c:crossBetween val="midCat"/>
      </c:valAx>
      <c:valAx>
        <c:axId val="3324646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Cumulative CO2 uptake (GtCO2)</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7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Yearly uptake of CO2 with constant 2015 emissions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Beta=0</c:v>
          </c:tx>
          <c:spPr>
            <a:ln w="19050" cap="rnd">
              <a:solidFill>
                <a:schemeClr val="accent1"/>
              </a:solidFill>
              <a:round/>
            </a:ln>
            <a:effectLst/>
          </c:spPr>
          <c:marker>
            <c:symbol val="none"/>
          </c:marker>
          <c:xVal>
            <c:numRef>
              <c:f>'Emissions pulses &amp; scenarios'!$E$26:$CQ$26</c:f>
              <c:numCache>
                <c:formatCode>General</c:formatCode>
                <c:ptCount val="91"/>
                <c:pt idx="5">
                  <c:v>410.26824483234668</c:v>
                </c:pt>
                <c:pt idx="6">
                  <c:v>413.28337477668288</c:v>
                </c:pt>
                <c:pt idx="7">
                  <c:v>416.2542275891189</c:v>
                </c:pt>
                <c:pt idx="8">
                  <c:v>419.18447497525199</c:v>
                </c:pt>
                <c:pt idx="9">
                  <c:v>422.07684166398406</c:v>
                </c:pt>
                <c:pt idx="10">
                  <c:v>424.93345287569872</c:v>
                </c:pt>
                <c:pt idx="11">
                  <c:v>427.75604646575238</c:v>
                </c:pt>
                <c:pt idx="12">
                  <c:v>430.54610291036261</c:v>
                </c:pt>
                <c:pt idx="13">
                  <c:v>433.30492538686781</c:v>
                </c:pt>
                <c:pt idx="14">
                  <c:v>436.03368951441769</c:v>
                </c:pt>
                <c:pt idx="15">
                  <c:v>438.73347462651827</c:v>
                </c:pt>
                <c:pt idx="16">
                  <c:v>441.40528377959157</c:v>
                </c:pt>
                <c:pt idx="17">
                  <c:v>444.05005687065619</c:v>
                </c:pt>
                <c:pt idx="18">
                  <c:v>446.66867951991111</c:v>
                </c:pt>
                <c:pt idx="19">
                  <c:v>449.26198933220405</c:v>
                </c:pt>
                <c:pt idx="20">
                  <c:v>451.83078051929965</c:v>
                </c:pt>
                <c:pt idx="21">
                  <c:v>454.37580748132456</c:v>
                </c:pt>
                <c:pt idx="22">
                  <c:v>456.89778771297972</c:v>
                </c:pt>
                <c:pt idx="23">
                  <c:v>459.39740425876516</c:v>
                </c:pt>
                <c:pt idx="24">
                  <c:v>461.87530785558783</c:v>
                </c:pt>
                <c:pt idx="25">
                  <c:v>464.33211884890761</c:v>
                </c:pt>
                <c:pt idx="26">
                  <c:v>466.76842893677252</c:v>
                </c:pt>
                <c:pt idx="27">
                  <c:v>469.18480277669107</c:v>
                </c:pt>
                <c:pt idx="28">
                  <c:v>471.58177947840096</c:v>
                </c:pt>
                <c:pt idx="29">
                  <c:v>473.95987399828482</c:v>
                </c:pt>
                <c:pt idx="30">
                  <c:v>476.31957844663958</c:v>
                </c:pt>
                <c:pt idx="31">
                  <c:v>478.66136331616616</c:v>
                </c:pt>
                <c:pt idx="32">
                  <c:v>480.98567863822626</c:v>
                </c:pt>
                <c:pt idx="33">
                  <c:v>483.2929550722281</c:v>
                </c:pt>
                <c:pt idx="34">
                  <c:v>485.58360493270698</c:v>
                </c:pt>
                <c:pt idx="35">
                  <c:v>487.85802315810372</c:v>
                </c:pt>
                <c:pt idx="36">
                  <c:v>490.11658822483759</c:v>
                </c:pt>
                <c:pt idx="37">
                  <c:v>492.35966300995295</c:v>
                </c:pt>
                <c:pt idx="38">
                  <c:v>494.58759560536708</c:v>
                </c:pt>
                <c:pt idx="39">
                  <c:v>496.80072008653087</c:v>
                </c:pt>
                <c:pt idx="40">
                  <c:v>498.9993572381328</c:v>
                </c:pt>
                <c:pt idx="41">
                  <c:v>501.18381523930697</c:v>
                </c:pt>
                <c:pt idx="42">
                  <c:v>503.35439031066227</c:v>
                </c:pt>
                <c:pt idx="43">
                  <c:v>505.51136732530551</c:v>
                </c:pt>
                <c:pt idx="44">
                  <c:v>507.65502038591006</c:v>
                </c:pt>
                <c:pt idx="45">
                  <c:v>509.78561336975952</c:v>
                </c:pt>
                <c:pt idx="46">
                  <c:v>511.90340044358385</c:v>
                </c:pt>
                <c:pt idx="47">
                  <c:v>514.00862654990385</c:v>
                </c:pt>
                <c:pt idx="48">
                  <c:v>516.10152786649894</c:v>
                </c:pt>
                <c:pt idx="49">
                  <c:v>518.18233224052278</c:v>
                </c:pt>
                <c:pt idx="50">
                  <c:v>520.25125959870195</c:v>
                </c:pt>
                <c:pt idx="51">
                  <c:v>522.3085223349741</c:v>
                </c:pt>
                <c:pt idx="52">
                  <c:v>524.35432567684052</c:v>
                </c:pt>
                <c:pt idx="53">
                  <c:v>526.38886803164007</c:v>
                </c:pt>
                <c:pt idx="54">
                  <c:v>528.41234131387944</c:v>
                </c:pt>
                <c:pt idx="55">
                  <c:v>530.42493125468786</c:v>
                </c:pt>
                <c:pt idx="56">
                  <c:v>532.42681769441185</c:v>
                </c:pt>
                <c:pt idx="57">
                  <c:v>534.41817485929744</c:v>
                </c:pt>
                <c:pt idx="58">
                  <c:v>536.3991716231601</c:v>
                </c:pt>
                <c:pt idx="59">
                  <c:v>538.36997175489068</c:v>
                </c:pt>
                <c:pt idx="60">
                  <c:v>540.33073415259184</c:v>
                </c:pt>
                <c:pt idx="61">
                  <c:v>542.28161306510367</c:v>
                </c:pt>
                <c:pt idx="62">
                  <c:v>544.22275830162516</c:v>
                </c:pt>
                <c:pt idx="63">
                  <c:v>546.15431543010175</c:v>
                </c:pt>
                <c:pt idx="64">
                  <c:v>548.07642596501319</c:v>
                </c:pt>
                <c:pt idx="65">
                  <c:v>549.98922754515388</c:v>
                </c:pt>
                <c:pt idx="66">
                  <c:v>551.89285410197124</c:v>
                </c:pt>
                <c:pt idx="67">
                  <c:v>553.78743601898896</c:v>
                </c:pt>
                <c:pt idx="68">
                  <c:v>555.67310028281804</c:v>
                </c:pt>
                <c:pt idx="69">
                  <c:v>557.54997062622317</c:v>
                </c:pt>
                <c:pt idx="70">
                  <c:v>559.41816766369323</c:v>
                </c:pt>
                <c:pt idx="71">
                  <c:v>561.27780901993151</c:v>
                </c:pt>
                <c:pt idx="72">
                  <c:v>563.12900945166405</c:v>
                </c:pt>
                <c:pt idx="73">
                  <c:v>564.97188096313664</c:v>
                </c:pt>
                <c:pt idx="74">
                  <c:v>566.80653291565443</c:v>
                </c:pt>
                <c:pt idx="75">
                  <c:v>568.63307213149415</c:v>
                </c:pt>
                <c:pt idx="76">
                  <c:v>570.45160299250358</c:v>
                </c:pt>
                <c:pt idx="77">
                  <c:v>572.26222753368188</c:v>
                </c:pt>
                <c:pt idx="78">
                  <c:v>574.06504553202001</c:v>
                </c:pt>
                <c:pt idx="79">
                  <c:v>575.86015459086548</c:v>
                </c:pt>
                <c:pt idx="80">
                  <c:v>577.64765022005497</c:v>
                </c:pt>
                <c:pt idx="81">
                  <c:v>579.42762591205326</c:v>
                </c:pt>
                <c:pt idx="82">
                  <c:v>581.20017321431703</c:v>
                </c:pt>
                <c:pt idx="83">
                  <c:v>582.96538179808908</c:v>
                </c:pt>
                <c:pt idx="84">
                  <c:v>584.72333952382451</c:v>
                </c:pt>
                <c:pt idx="85">
                  <c:v>586.47413250342845</c:v>
                </c:pt>
                <c:pt idx="86">
                  <c:v>588.21784515948423</c:v>
                </c:pt>
                <c:pt idx="87">
                  <c:v>589.95456028163323</c:v>
                </c:pt>
                <c:pt idx="88">
                  <c:v>591.68435908026538</c:v>
                </c:pt>
                <c:pt idx="89">
                  <c:v>593.40732123766429</c:v>
                </c:pt>
                <c:pt idx="90">
                  <c:v>595.12352495674486</c:v>
                </c:pt>
              </c:numCache>
            </c:numRef>
          </c:xVal>
          <c:yVal>
            <c:numRef>
              <c:f>'Emissions pulses &amp; scenarios'!$E$28:$CQ$28</c:f>
              <c:numCache>
                <c:formatCode>General</c:formatCode>
                <c:ptCount val="91"/>
                <c:pt idx="5">
                  <c:v>14.700898116781218</c:v>
                </c:pt>
                <c:pt idx="6">
                  <c:v>15.604561432353421</c:v>
                </c:pt>
                <c:pt idx="7">
                  <c:v>15.950365832493389</c:v>
                </c:pt>
                <c:pt idx="8">
                  <c:v>16.267494211919711</c:v>
                </c:pt>
                <c:pt idx="9">
                  <c:v>16.563342458621719</c:v>
                </c:pt>
                <c:pt idx="10">
                  <c:v>16.84259273412772</c:v>
                </c:pt>
                <c:pt idx="11">
                  <c:v>17.108270359299695</c:v>
                </c:pt>
                <c:pt idx="12">
                  <c:v>17.362385465213265</c:v>
                </c:pt>
                <c:pt idx="13">
                  <c:v>17.606322756113968</c:v>
                </c:pt>
                <c:pt idx="14">
                  <c:v>17.841078461454572</c:v>
                </c:pt>
                <c:pt idx="15">
                  <c:v>18.067404572112991</c:v>
                </c:pt>
                <c:pt idx="16">
                  <c:v>18.285896812116789</c:v>
                </c:pt>
                <c:pt idx="17">
                  <c:v>18.4970484564044</c:v>
                </c:pt>
                <c:pt idx="18">
                  <c:v>18.701283406938273</c:v>
                </c:pt>
                <c:pt idx="19">
                  <c:v>18.898976663611165</c:v>
                </c:pt>
                <c:pt idx="20">
                  <c:v>19.090467126402245</c:v>
                </c:pt>
                <c:pt idx="21">
                  <c:v>19.276065724204727</c:v>
                </c:pt>
                <c:pt idx="22">
                  <c:v>19.456060688391744</c:v>
                </c:pt>
                <c:pt idx="23">
                  <c:v>19.630721075034899</c:v>
                </c:pt>
                <c:pt idx="24">
                  <c:v>19.800299206434374</c:v>
                </c:pt>
                <c:pt idx="25">
                  <c:v>19.965032439791685</c:v>
                </c:pt>
                <c:pt idx="26">
                  <c:v>20.125144511394183</c:v>
                </c:pt>
                <c:pt idx="27">
                  <c:v>20.28084660785521</c:v>
                </c:pt>
                <c:pt idx="28">
                  <c:v>20.432338257265201</c:v>
                </c:pt>
                <c:pt idx="29">
                  <c:v>20.57980809732635</c:v>
                </c:pt>
                <c:pt idx="30">
                  <c:v>20.723434555968424</c:v>
                </c:pt>
                <c:pt idx="31">
                  <c:v>20.863386466616475</c:v>
                </c:pt>
                <c:pt idx="32">
                  <c:v>20.999823632329935</c:v>
                </c:pt>
                <c:pt idx="33">
                  <c:v>21.132897348064944</c:v>
                </c:pt>
                <c:pt idx="34">
                  <c:v>21.262750887278798</c:v>
                </c:pt>
                <c:pt idx="35">
                  <c:v>21.389519957270295</c:v>
                </c:pt>
                <c:pt idx="36">
                  <c:v>21.513333126427824</c:v>
                </c:pt>
                <c:pt idx="37">
                  <c:v>21.634312225868371</c:v>
                </c:pt>
                <c:pt idx="38">
                  <c:v>21.752572727434881</c:v>
                </c:pt>
                <c:pt idx="39">
                  <c:v>21.868224099729559</c:v>
                </c:pt>
                <c:pt idx="40">
                  <c:v>21.981370143608046</c:v>
                </c:pt>
                <c:pt idx="41">
                  <c:v>22.092109308448926</c:v>
                </c:pt>
                <c:pt idx="42">
                  <c:v>22.200534990334518</c:v>
                </c:pt>
                <c:pt idx="43">
                  <c:v>22.306735813255273</c:v>
                </c:pt>
                <c:pt idx="44">
                  <c:v>22.410795894297735</c:v>
                </c:pt>
                <c:pt idx="45">
                  <c:v>22.512795093754903</c:v>
                </c:pt>
                <c:pt idx="46">
                  <c:v>22.612809251051431</c:v>
                </c:pt>
                <c:pt idx="47">
                  <c:v>22.710910407259917</c:v>
                </c:pt>
                <c:pt idx="48">
                  <c:v>22.807167015011146</c:v>
                </c:pt>
                <c:pt idx="49">
                  <c:v>22.90164413649336</c:v>
                </c:pt>
                <c:pt idx="50">
                  <c:v>22.994403630239958</c:v>
                </c:pt>
                <c:pt idx="51">
                  <c:v>23.085504327333638</c:v>
                </c:pt>
                <c:pt idx="52">
                  <c:v>23.17500219764247</c:v>
                </c:pt>
                <c:pt idx="53">
                  <c:v>23.262950506634525</c:v>
                </c:pt>
                <c:pt idx="54">
                  <c:v>23.349399963329915</c:v>
                </c:pt>
                <c:pt idx="55">
                  <c:v>23.434398859905286</c:v>
                </c:pt>
                <c:pt idx="56">
                  <c:v>23.517993203375227</c:v>
                </c:pt>
                <c:pt idx="57">
                  <c:v>23.600226839862444</c:v>
                </c:pt>
                <c:pt idx="58">
                  <c:v>23.681141571852095</c:v>
                </c:pt>
                <c:pt idx="59">
                  <c:v>23.760777268803395</c:v>
                </c:pt>
                <c:pt idx="60">
                  <c:v>23.839171971572796</c:v>
                </c:pt>
                <c:pt idx="61">
                  <c:v>23.91636199090226</c:v>
                </c:pt>
                <c:pt idx="62">
                  <c:v>23.992382000385987</c:v>
                </c:pt>
                <c:pt idx="63">
                  <c:v>24.067265124216647</c:v>
                </c:pt>
                <c:pt idx="64">
                  <c:v>24.141043019960307</c:v>
                </c:pt>
                <c:pt idx="65">
                  <c:v>24.213745956721141</c:v>
                </c:pt>
                <c:pt idx="66">
                  <c:v>24.285402888875069</c:v>
                </c:pt>
                <c:pt idx="67">
                  <c:v>24.356041525711134</c:v>
                </c:pt>
                <c:pt idx="68">
                  <c:v>24.4256883971143</c:v>
                </c:pt>
                <c:pt idx="69">
                  <c:v>24.494368915624818</c:v>
                </c:pt>
                <c:pt idx="70">
                  <c:v>24.562107434978316</c:v>
                </c:pt>
                <c:pt idx="71">
                  <c:v>24.62892730539761</c:v>
                </c:pt>
                <c:pt idx="72">
                  <c:v>24.69485092578816</c:v>
                </c:pt>
                <c:pt idx="73">
                  <c:v>24.759899793018121</c:v>
                </c:pt>
                <c:pt idx="74">
                  <c:v>24.824094548454923</c:v>
                </c:pt>
                <c:pt idx="75">
                  <c:v>24.887455021911137</c:v>
                </c:pt>
                <c:pt idx="76">
                  <c:v>24.950000273135629</c:v>
                </c:pt>
                <c:pt idx="77">
                  <c:v>25.011748631016417</c:v>
                </c:pt>
                <c:pt idx="78">
                  <c:v>25.07271773059847</c:v>
                </c:pt>
                <c:pt idx="79">
                  <c:v>25.132924548036044</c:v>
                </c:pt>
                <c:pt idx="80">
                  <c:v>25.192385433649633</c:v>
                </c:pt>
                <c:pt idx="81">
                  <c:v>25.25111614311254</c:v>
                </c:pt>
                <c:pt idx="82">
                  <c:v>25.309131866938969</c:v>
                </c:pt>
                <c:pt idx="83">
                  <c:v>25.366447258359131</c:v>
                </c:pt>
                <c:pt idx="84">
                  <c:v>25.423076459625463</c:v>
                </c:pt>
                <c:pt idx="85">
                  <c:v>25.479033126913237</c:v>
                </c:pt>
                <c:pt idx="86">
                  <c:v>25.534330453822804</c:v>
                </c:pt>
                <c:pt idx="87">
                  <c:v>25.588981193635846</c:v>
                </c:pt>
                <c:pt idx="88">
                  <c:v>25.642997680302415</c:v>
                </c:pt>
                <c:pt idx="89">
                  <c:v>25.696391848332951</c:v>
                </c:pt>
                <c:pt idx="90">
                  <c:v>25.749175251600718</c:v>
                </c:pt>
              </c:numCache>
            </c:numRef>
          </c:yVal>
          <c:smooth val="1"/>
        </c:ser>
        <c:ser>
          <c:idx val="1"/>
          <c:order val="1"/>
          <c:tx>
            <c:v>Beta=2600</c:v>
          </c:tx>
          <c:spPr>
            <a:ln w="19050" cap="rnd">
              <a:solidFill>
                <a:schemeClr val="accent2"/>
              </a:solidFill>
              <a:round/>
            </a:ln>
            <a:effectLst/>
          </c:spPr>
          <c:marker>
            <c:symbol val="none"/>
          </c:marker>
          <c:xVal>
            <c:numRef>
              <c:f>'Emissions pulses &amp; scenarios'!$E$31:$CQ$31</c:f>
              <c:numCache>
                <c:formatCode>General</c:formatCode>
                <c:ptCount val="91"/>
                <c:pt idx="5">
                  <c:v>410.53726737029592</c:v>
                </c:pt>
                <c:pt idx="6">
                  <c:v>413.68039196668161</c:v>
                </c:pt>
                <c:pt idx="7">
                  <c:v>416.80260756507465</c:v>
                </c:pt>
                <c:pt idx="8">
                  <c:v>419.90758548434303</c:v>
                </c:pt>
                <c:pt idx="9">
                  <c:v>422.99803659265029</c:v>
                </c:pt>
                <c:pt idx="10">
                  <c:v>426.07605561239933</c:v>
                </c:pt>
                <c:pt idx="11">
                  <c:v>429.1433320961217</c:v>
                </c:pt>
                <c:pt idx="12">
                  <c:v>432.20128038935457</c:v>
                </c:pt>
                <c:pt idx="13">
                  <c:v>435.25112032066158</c:v>
                </c:pt>
                <c:pt idx="14">
                  <c:v>438.29392787917556</c:v>
                </c:pt>
                <c:pt idx="15">
                  <c:v>441.33066757044418</c:v>
                </c:pt>
                <c:pt idx="16">
                  <c:v>444.36221354975714</c:v>
                </c:pt>
                <c:pt idx="17">
                  <c:v>447.38936384669302</c:v>
                </c:pt>
                <c:pt idx="18">
                  <c:v>450.4128503046403</c:v>
                </c:pt>
                <c:pt idx="19">
                  <c:v>453.43334583350827</c:v>
                </c:pt>
                <c:pt idx="20">
                  <c:v>456.45146995131557</c:v>
                </c:pt>
                <c:pt idx="21">
                  <c:v>459.46779321229383</c:v>
                </c:pt>
                <c:pt idx="22">
                  <c:v>462.48284088940659</c:v>
                </c:pt>
                <c:pt idx="23">
                  <c:v>465.49709613942781</c:v>
                </c:pt>
                <c:pt idx="24">
                  <c:v>468.51100279358599</c:v>
                </c:pt>
                <c:pt idx="25">
                  <c:v>471.52496786479145</c:v>
                </c:pt>
                <c:pt idx="26">
                  <c:v>474.53936383061091</c:v>
                </c:pt>
                <c:pt idx="27">
                  <c:v>477.5545307315424</c:v>
                </c:pt>
                <c:pt idx="28">
                  <c:v>480.570778111972</c:v>
                </c:pt>
                <c:pt idx="29">
                  <c:v>483.58838682356804</c:v>
                </c:pt>
                <c:pt idx="30">
                  <c:v>486.60761070600722</c:v>
                </c:pt>
                <c:pt idx="31">
                  <c:v>489.62867815677077</c:v>
                </c:pt>
                <c:pt idx="32">
                  <c:v>492.65179359963503</c:v>
                </c:pt>
                <c:pt idx="33">
                  <c:v>495.67713886002025</c:v>
                </c:pt>
                <c:pt idx="34">
                  <c:v>498.7048744543078</c:v>
                </c:pt>
                <c:pt idx="35">
                  <c:v>501.73514079944175</c:v>
                </c:pt>
                <c:pt idx="36">
                  <c:v>504.7680593485079</c:v>
                </c:pt>
                <c:pt idx="37">
                  <c:v>507.80373365747101</c:v>
                </c:pt>
                <c:pt idx="38">
                  <c:v>510.84225038782137</c:v>
                </c:pt>
                <c:pt idx="39">
                  <c:v>513.88368024950364</c:v>
                </c:pt>
                <c:pt idx="40">
                  <c:v>516.92807888817117</c:v>
                </c:pt>
                <c:pt idx="41">
                  <c:v>519.97548772050743</c:v>
                </c:pt>
                <c:pt idx="42">
                  <c:v>523.02593472108595</c:v>
                </c:pt>
                <c:pt idx="43">
                  <c:v>526.0794351639928</c:v>
                </c:pt>
                <c:pt idx="44">
                  <c:v>529.13599232220383</c:v>
                </c:pt>
                <c:pt idx="45">
                  <c:v>532.19559812750242</c:v>
                </c:pt>
                <c:pt idx="46">
                  <c:v>535.25823379352414</c:v>
                </c:pt>
                <c:pt idx="47">
                  <c:v>538.32387040434276</c:v>
                </c:pt>
                <c:pt idx="48">
                  <c:v>541.39246947083052</c:v>
                </c:pt>
                <c:pt idx="49">
                  <c:v>544.46398345688863</c:v>
                </c:pt>
                <c:pt idx="50">
                  <c:v>547.53835627748401</c:v>
                </c:pt>
                <c:pt idx="51">
                  <c:v>550.61552377030443</c:v>
                </c:pt>
                <c:pt idx="52">
                  <c:v>553.6954141427168</c:v>
                </c:pt>
                <c:pt idx="53">
                  <c:v>556.7779483955959</c:v>
                </c:pt>
                <c:pt idx="54">
                  <c:v>559.86304072548853</c:v>
                </c:pt>
                <c:pt idx="55">
                  <c:v>562.95059890647087</c:v>
                </c:pt>
                <c:pt idx="56">
                  <c:v>566.04052465297445</c:v>
                </c:pt>
                <c:pt idx="57">
                  <c:v>569.13271396475602</c:v>
                </c:pt>
                <c:pt idx="58">
                  <c:v>572.22705745511951</c:v>
                </c:pt>
                <c:pt idx="59">
                  <c:v>575.32344066341432</c:v>
                </c:pt>
                <c:pt idx="60">
                  <c:v>578.42174435276854</c:v>
                </c:pt>
                <c:pt idx="61">
                  <c:v>581.52184479395044</c:v>
                </c:pt>
                <c:pt idx="62">
                  <c:v>584.62361403618809</c:v>
                </c:pt>
                <c:pt idx="63">
                  <c:v>587.7269201657266</c:v>
                </c:pt>
                <c:pt idx="64">
                  <c:v>590.83162755284502</c:v>
                </c:pt>
                <c:pt idx="65">
                  <c:v>593.93759708800496</c:v>
                </c:pt>
                <c:pt idx="66">
                  <c:v>597.04468640776668</c:v>
                </c:pt>
                <c:pt idx="67">
                  <c:v>600.15275011105155</c:v>
                </c:pt>
                <c:pt idx="68">
                  <c:v>603.26163996630544</c:v>
                </c:pt>
                <c:pt idx="69">
                  <c:v>606.37120511006901</c:v>
                </c:pt>
                <c:pt idx="70">
                  <c:v>609.48129223743274</c:v>
                </c:pt>
                <c:pt idx="71">
                  <c:v>612.59174578482146</c:v>
                </c:pt>
                <c:pt idx="72">
                  <c:v>615.70240810552207</c:v>
                </c:pt>
                <c:pt idx="73">
                  <c:v>618.8131196383415</c:v>
                </c:pt>
                <c:pt idx="74">
                  <c:v>621.92371906975688</c:v>
                </c:pt>
                <c:pt idx="75">
                  <c:v>625.03404348989193</c:v>
                </c:pt>
                <c:pt idx="76">
                  <c:v>628.14392854263895</c:v>
                </c:pt>
                <c:pt idx="77">
                  <c:v>631.25320857021222</c:v>
                </c:pt>
                <c:pt idx="78">
                  <c:v>634.36171675241542</c:v>
                </c:pt>
                <c:pt idx="79">
                  <c:v>637.46928524087173</c:v>
                </c:pt>
                <c:pt idx="80">
                  <c:v>640.57574528845896</c:v>
                </c:pt>
                <c:pt idx="81">
                  <c:v>643.68092737417203</c:v>
                </c:pt>
                <c:pt idx="82">
                  <c:v>646.78466132362018</c:v>
                </c:pt>
                <c:pt idx="83">
                  <c:v>649.88677642535492</c:v>
                </c:pt>
                <c:pt idx="84">
                  <c:v>652.98710154320781</c:v>
                </c:pt>
                <c:pt idx="85">
                  <c:v>656.08546522481288</c:v>
                </c:pt>
                <c:pt idx="86">
                  <c:v>659.18169580646577</c:v>
                </c:pt>
                <c:pt idx="87">
                  <c:v>662.27562151447466</c:v>
                </c:pt>
                <c:pt idx="88">
                  <c:v>665.36707056313696</c:v>
                </c:pt>
                <c:pt idx="89">
                  <c:v>668.45587124947428</c:v>
                </c:pt>
                <c:pt idx="90">
                  <c:v>671.54185204484736</c:v>
                </c:pt>
              </c:numCache>
            </c:numRef>
          </c:xVal>
          <c:yVal>
            <c:numRef>
              <c:f>'Emissions pulses &amp; scenarios'!$E$33:$CQ$33</c:f>
              <c:numCache>
                <c:formatCode>General</c:formatCode>
                <c:ptCount val="91"/>
                <c:pt idx="5">
                  <c:v>13.883714090335161</c:v>
                </c:pt>
                <c:pt idx="6">
                  <c:v>14.604923199847235</c:v>
                </c:pt>
                <c:pt idx="7">
                  <c:v>14.768222474169079</c:v>
                </c:pt>
                <c:pt idx="8">
                  <c:v>14.90284874813301</c:v>
                </c:pt>
                <c:pt idx="9">
                  <c:v>15.0163031417394</c:v>
                </c:pt>
                <c:pt idx="10">
                  <c:v>15.113397753379331</c:v>
                </c:pt>
                <c:pt idx="11">
                  <c:v>15.197296959747291</c:v>
                </c:pt>
                <c:pt idx="12">
                  <c:v>15.270150127470288</c:v>
                </c:pt>
                <c:pt idx="13">
                  <c:v>15.33347643411139</c:v>
                </c:pt>
                <c:pt idx="14">
                  <c:v>15.388399265625139</c:v>
                </c:pt>
                <c:pt idx="15">
                  <c:v>15.435789308810854</c:v>
                </c:pt>
                <c:pt idx="16">
                  <c:v>15.47635219918493</c:v>
                </c:pt>
                <c:pt idx="17">
                  <c:v>15.510682478549597</c:v>
                </c:pt>
                <c:pt idx="18">
                  <c:v>15.539297061051002</c:v>
                </c:pt>
                <c:pt idx="19">
                  <c:v>15.562656217160338</c:v>
                </c:pt>
                <c:pt idx="20">
                  <c:v>15.58117693754366</c:v>
                </c:pt>
                <c:pt idx="21">
                  <c:v>15.595241629379188</c:v>
                </c:pt>
                <c:pt idx="22">
                  <c:v>15.605203939368039</c:v>
                </c:pt>
                <c:pt idx="23">
                  <c:v>15.611392794953417</c:v>
                </c:pt>
                <c:pt idx="24">
                  <c:v>15.614115328643948</c:v>
                </c:pt>
                <c:pt idx="25">
                  <c:v>15.61365909150436</c:v>
                </c:pt>
                <c:pt idx="26">
                  <c:v>15.610293804569437</c:v>
                </c:pt>
                <c:pt idx="27">
                  <c:v>15.604272801344223</c:v>
                </c:pt>
                <c:pt idx="28">
                  <c:v>15.595834256464059</c:v>
                </c:pt>
                <c:pt idx="29">
                  <c:v>15.585202260054302</c:v>
                </c:pt>
                <c:pt idx="30">
                  <c:v>15.57258777576908</c:v>
                </c:pt>
                <c:pt idx="31">
                  <c:v>15.55818950715593</c:v>
                </c:pt>
                <c:pt idx="32">
                  <c:v>15.542194688849349</c:v>
                </c:pt>
                <c:pt idx="33">
                  <c:v>15.524779814010571</c:v>
                </c:pt>
                <c:pt idx="34">
                  <c:v>15.506111306233151</c:v>
                </c:pt>
                <c:pt idx="35">
                  <c:v>15.486346142123011</c:v>
                </c:pt>
                <c:pt idx="36">
                  <c:v>15.465632429412608</c:v>
                </c:pt>
                <c:pt idx="37">
                  <c:v>15.444109944617367</c:v>
                </c:pt>
                <c:pt idx="38">
                  <c:v>15.421910633582684</c:v>
                </c:pt>
                <c:pt idx="39">
                  <c:v>15.399159077880313</c:v>
                </c:pt>
                <c:pt idx="40">
                  <c:v>15.375972929625505</c:v>
                </c:pt>
                <c:pt idx="41">
                  <c:v>15.352463317073443</c:v>
                </c:pt>
                <c:pt idx="42">
                  <c:v>15.328735223100921</c:v>
                </c:pt>
                <c:pt idx="43">
                  <c:v>15.304887838516834</c:v>
                </c:pt>
                <c:pt idx="44">
                  <c:v>15.281014891990935</c:v>
                </c:pt>
                <c:pt idx="45">
                  <c:v>15.257204958237025</c:v>
                </c:pt>
                <c:pt idx="46">
                  <c:v>15.233541745989896</c:v>
                </c:pt>
                <c:pt idx="47">
                  <c:v>15.21010436712595</c:v>
                </c:pt>
                <c:pt idx="48">
                  <c:v>15.186967588349262</c:v>
                </c:pt>
                <c:pt idx="49">
                  <c:v>15.164202066505823</c:v>
                </c:pt>
                <c:pt idx="50">
                  <c:v>15.141874568769026</c:v>
                </c:pt>
                <c:pt idx="51">
                  <c:v>15.120048178691604</c:v>
                </c:pt>
                <c:pt idx="52">
                  <c:v>15.098782489078985</c:v>
                </c:pt>
                <c:pt idx="53">
                  <c:v>15.078133782633131</c:v>
                </c:pt>
                <c:pt idx="54">
                  <c:v>15.058155201157888</c:v>
                </c:pt>
                <c:pt idx="55">
                  <c:v>15.038896904146895</c:v>
                </c:pt>
                <c:pt idx="56">
                  <c:v>15.020406217426171</c:v>
                </c:pt>
                <c:pt idx="57">
                  <c:v>15.002727772605112</c:v>
                </c:pt>
                <c:pt idx="58">
                  <c:v>14.98590363788071</c:v>
                </c:pt>
                <c:pt idx="59">
                  <c:v>14.969973440836839</c:v>
                </c:pt>
                <c:pt idx="60">
                  <c:v>14.954974483762726</c:v>
                </c:pt>
                <c:pt idx="61">
                  <c:v>14.940941851988555</c:v>
                </c:pt>
                <c:pt idx="62">
                  <c:v>14.927908515743184</c:v>
                </c:pt>
                <c:pt idx="63">
                  <c:v>14.915905425922574</c:v>
                </c:pt>
                <c:pt idx="64">
                  <c:v>14.904961604224127</c:v>
                </c:pt>
                <c:pt idx="65">
                  <c:v>14.895104228020273</c:v>
                </c:pt>
                <c:pt idx="66">
                  <c:v>14.886358710280547</c:v>
                </c:pt>
                <c:pt idx="67">
                  <c:v>14.878748774964151</c:v>
                </c:pt>
                <c:pt idx="68">
                  <c:v>14.872296528086281</c:v>
                </c:pt>
                <c:pt idx="69">
                  <c:v>14.867022524825643</c:v>
                </c:pt>
                <c:pt idx="70">
                  <c:v>14.862945832908508</c:v>
                </c:pt>
                <c:pt idx="71">
                  <c:v>14.860084092513262</c:v>
                </c:pt>
                <c:pt idx="72">
                  <c:v>14.858453572947383</c:v>
                </c:pt>
                <c:pt idx="73">
                  <c:v>14.858069226298539</c:v>
                </c:pt>
                <c:pt idx="74">
                  <c:v>14.858944738265564</c:v>
                </c:pt>
                <c:pt idx="75">
                  <c:v>14.861092576364172</c:v>
                </c:pt>
                <c:pt idx="76">
                  <c:v>14.864524035664999</c:v>
                </c:pt>
                <c:pt idx="77">
                  <c:v>14.869249282271994</c:v>
                </c:pt>
                <c:pt idx="78">
                  <c:v>14.875277394612112</c:v>
                </c:pt>
                <c:pt idx="79">
                  <c:v>14.882616402775511</c:v>
                </c:pt>
                <c:pt idx="80">
                  <c:v>14.891273325963084</c:v>
                </c:pt>
                <c:pt idx="81">
                  <c:v>14.901254208200498</c:v>
                </c:pt>
                <c:pt idx="82">
                  <c:v>14.912564152428786</c:v>
                </c:pt>
                <c:pt idx="83">
                  <c:v>14.925207353070618</c:v>
                </c:pt>
                <c:pt idx="84">
                  <c:v>14.939187127188234</c:v>
                </c:pt>
                <c:pt idx="85">
                  <c:v>14.954505944283937</c:v>
                </c:pt>
                <c:pt idx="86">
                  <c:v>14.971165454910079</c:v>
                </c:pt>
                <c:pt idx="87">
                  <c:v>14.989166518069851</c:v>
                </c:pt>
                <c:pt idx="88">
                  <c:v>15.008509227566265</c:v>
                </c:pt>
                <c:pt idx="89">
                  <c:v>15.029192937324751</c:v>
                </c:pt>
                <c:pt idx="90">
                  <c:v>15.0512162857558</c:v>
                </c:pt>
              </c:numCache>
            </c:numRef>
          </c:yVal>
          <c:smooth val="1"/>
        </c:ser>
        <c:dLbls>
          <c:showLegendKey val="0"/>
          <c:showVal val="0"/>
          <c:showCatName val="0"/>
          <c:showSerName val="0"/>
          <c:showPercent val="0"/>
          <c:showBubbleSize val="0"/>
        </c:dLbls>
        <c:axId val="332461944"/>
        <c:axId val="332462728"/>
      </c:scatterChart>
      <c:valAx>
        <c:axId val="332461944"/>
        <c:scaling>
          <c:orientation val="minMax"/>
          <c:max val="640"/>
          <c:min val="41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Atmospheric CO2 (ppm)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2728"/>
        <c:crosses val="autoZero"/>
        <c:crossBetween val="midCat"/>
      </c:valAx>
      <c:valAx>
        <c:axId val="33246272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Yearly CO2 uptake (GtCO2)</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1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'Emissions pulses &amp; scenarios'!$A$36</c:f>
              <c:strCache>
                <c:ptCount val="1"/>
                <c:pt idx="0">
                  <c:v>SSP1-26</c:v>
                </c:pt>
              </c:strCache>
            </c:strRef>
          </c:tx>
          <c:spPr>
            <a:ln w="19050" cap="rnd">
              <a:solidFill>
                <a:schemeClr val="accent1"/>
              </a:solidFill>
              <a:round/>
            </a:ln>
            <a:effectLst/>
          </c:spPr>
          <c:marker>
            <c:symbol val="none"/>
          </c:marker>
          <c:xVal>
            <c:numRef>
              <c:f>'Emissions pulses &amp; scenarios'!$E$37:$CQ$37</c:f>
              <c:numCache>
                <c:formatCode>General</c:formatCode>
                <c:ptCount val="91"/>
                <c:pt idx="0">
                  <c:v>526.10403923498882</c:v>
                </c:pt>
                <c:pt idx="1">
                  <c:v>536.20623952571373</c:v>
                </c:pt>
                <c:pt idx="2">
                  <c:v>546.55660087217484</c:v>
                </c:pt>
                <c:pt idx="3">
                  <c:v>557.13560351600222</c:v>
                </c:pt>
                <c:pt idx="4">
                  <c:v>567.94324745719587</c:v>
                </c:pt>
                <c:pt idx="5">
                  <c:v>578.62126372018292</c:v>
                </c:pt>
                <c:pt idx="6">
                  <c:v>589.33480473600423</c:v>
                </c:pt>
                <c:pt idx="7">
                  <c:v>600.08387050465967</c:v>
                </c:pt>
                <c:pt idx="8">
                  <c:v>610.86846102614948</c:v>
                </c:pt>
                <c:pt idx="9">
                  <c:v>621.68857630047341</c:v>
                </c:pt>
                <c:pt idx="10">
                  <c:v>632.54421632763172</c:v>
                </c:pt>
                <c:pt idx="11">
                  <c:v>643.2615948153616</c:v>
                </c:pt>
                <c:pt idx="12">
                  <c:v>653.84071176366319</c:v>
                </c:pt>
                <c:pt idx="13">
                  <c:v>664.28156717253626</c:v>
                </c:pt>
                <c:pt idx="14">
                  <c:v>674.58416104198113</c:v>
                </c:pt>
                <c:pt idx="15">
                  <c:v>684.74849337199748</c:v>
                </c:pt>
                <c:pt idx="16">
                  <c:v>694.77456416258553</c:v>
                </c:pt>
                <c:pt idx="17">
                  <c:v>704.66237341374517</c:v>
                </c:pt>
                <c:pt idx="18">
                  <c:v>714.41192112547651</c:v>
                </c:pt>
                <c:pt idx="19">
                  <c:v>724.02320729777944</c:v>
                </c:pt>
                <c:pt idx="20">
                  <c:v>733.49623193065406</c:v>
                </c:pt>
                <c:pt idx="21">
                  <c:v>742.7449318099234</c:v>
                </c:pt>
                <c:pt idx="22">
                  <c:v>751.76930693558757</c:v>
                </c:pt>
                <c:pt idx="23">
                  <c:v>760.56935730764667</c:v>
                </c:pt>
                <c:pt idx="24">
                  <c:v>769.14508292610037</c:v>
                </c:pt>
                <c:pt idx="25">
                  <c:v>777.4964837909489</c:v>
                </c:pt>
                <c:pt idx="26">
                  <c:v>785.62355990219226</c:v>
                </c:pt>
                <c:pt idx="27">
                  <c:v>793.52631125983032</c:v>
                </c:pt>
                <c:pt idx="28">
                  <c:v>801.20473786386322</c:v>
                </c:pt>
                <c:pt idx="29">
                  <c:v>808.65883971429093</c:v>
                </c:pt>
                <c:pt idx="30">
                  <c:v>815.88861681111348</c:v>
                </c:pt>
                <c:pt idx="31">
                  <c:v>822.8853309011306</c:v>
                </c:pt>
                <c:pt idx="32">
                  <c:v>829.6489819843423</c:v>
                </c:pt>
                <c:pt idx="33">
                  <c:v>836.1795700607488</c:v>
                </c:pt>
                <c:pt idx="34">
                  <c:v>842.47709513034977</c:v>
                </c:pt>
                <c:pt idx="35">
                  <c:v>848.54155719314542</c:v>
                </c:pt>
                <c:pt idx="36">
                  <c:v>854.37295624913577</c:v>
                </c:pt>
                <c:pt idx="37">
                  <c:v>859.9712922983208</c:v>
                </c:pt>
                <c:pt idx="38">
                  <c:v>865.3365653407003</c:v>
                </c:pt>
                <c:pt idx="39">
                  <c:v>870.46877537627461</c:v>
                </c:pt>
                <c:pt idx="40">
                  <c:v>875.36792240504337</c:v>
                </c:pt>
                <c:pt idx="41">
                  <c:v>880.06428142167226</c:v>
                </c:pt>
                <c:pt idx="42">
                  <c:v>884.55785242616105</c:v>
                </c:pt>
                <c:pt idx="43">
                  <c:v>888.84863541850984</c:v>
                </c:pt>
                <c:pt idx="44">
                  <c:v>892.93663039871853</c:v>
                </c:pt>
                <c:pt idx="45">
                  <c:v>896.82183736678712</c:v>
                </c:pt>
                <c:pt idx="46">
                  <c:v>900.50425632271583</c:v>
                </c:pt>
                <c:pt idx="47">
                  <c:v>903.98388726650433</c:v>
                </c:pt>
                <c:pt idx="48">
                  <c:v>907.26073019815294</c:v>
                </c:pt>
                <c:pt idx="49">
                  <c:v>910.33478511766145</c:v>
                </c:pt>
                <c:pt idx="50">
                  <c:v>913.20605202502998</c:v>
                </c:pt>
                <c:pt idx="51">
                  <c:v>915.91227392318933</c:v>
                </c:pt>
                <c:pt idx="52">
                  <c:v>918.45345081213986</c:v>
                </c:pt>
                <c:pt idx="53">
                  <c:v>920.82958269188146</c:v>
                </c:pt>
                <c:pt idx="54">
                  <c:v>923.040669562414</c:v>
                </c:pt>
                <c:pt idx="55">
                  <c:v>925.08671142373771</c:v>
                </c:pt>
                <c:pt idx="56">
                  <c:v>926.96770827585237</c:v>
                </c:pt>
                <c:pt idx="57">
                  <c:v>928.6836601187581</c:v>
                </c:pt>
                <c:pt idx="58">
                  <c:v>930.23456695245488</c:v>
                </c:pt>
                <c:pt idx="59">
                  <c:v>931.62042877694262</c:v>
                </c:pt>
                <c:pt idx="60">
                  <c:v>932.84124559222141</c:v>
                </c:pt>
                <c:pt idx="61">
                  <c:v>933.85038863676004</c:v>
                </c:pt>
                <c:pt idx="62">
                  <c:v>934.64785791055851</c:v>
                </c:pt>
                <c:pt idx="63">
                  <c:v>935.23365341361682</c:v>
                </c:pt>
                <c:pt idx="64">
                  <c:v>935.60777514593497</c:v>
                </c:pt>
                <c:pt idx="65">
                  <c:v>935.77022310751283</c:v>
                </c:pt>
                <c:pt idx="66">
                  <c:v>935.72099729835054</c:v>
                </c:pt>
                <c:pt idx="67">
                  <c:v>935.4600977184482</c:v>
                </c:pt>
                <c:pt idx="68">
                  <c:v>934.98752436780546</c:v>
                </c:pt>
                <c:pt idx="69">
                  <c:v>934.30327724642279</c:v>
                </c:pt>
                <c:pt idx="70">
                  <c:v>933.40735635429974</c:v>
                </c:pt>
                <c:pt idx="71">
                  <c:v>932.37234074324488</c:v>
                </c:pt>
                <c:pt idx="72">
                  <c:v>931.19823041325776</c:v>
                </c:pt>
                <c:pt idx="73">
                  <c:v>929.88502536433884</c:v>
                </c:pt>
                <c:pt idx="74">
                  <c:v>928.43272559648801</c:v>
                </c:pt>
                <c:pt idx="75">
                  <c:v>926.84133110970515</c:v>
                </c:pt>
                <c:pt idx="76">
                  <c:v>925.11084190399015</c:v>
                </c:pt>
                <c:pt idx="77">
                  <c:v>923.24125797934335</c:v>
                </c:pt>
                <c:pt idx="78">
                  <c:v>921.2325793357644</c:v>
                </c:pt>
                <c:pt idx="79">
                  <c:v>919.08480597325342</c:v>
                </c:pt>
                <c:pt idx="80">
                  <c:v>916.79793789181065</c:v>
                </c:pt>
                <c:pt idx="81">
                  <c:v>914.5047260852474</c:v>
                </c:pt>
                <c:pt idx="82">
                  <c:v>912.20517055356368</c:v>
                </c:pt>
                <c:pt idx="83">
                  <c:v>909.89927129675959</c:v>
                </c:pt>
                <c:pt idx="84">
                  <c:v>907.58702831483504</c:v>
                </c:pt>
                <c:pt idx="85">
                  <c:v>905.26844160779001</c:v>
                </c:pt>
                <c:pt idx="86">
                  <c:v>902.94351117562474</c:v>
                </c:pt>
                <c:pt idx="87">
                  <c:v>900.61223701833887</c:v>
                </c:pt>
                <c:pt idx="88">
                  <c:v>898.27461913593265</c:v>
                </c:pt>
                <c:pt idx="89">
                  <c:v>895.93065752840607</c:v>
                </c:pt>
                <c:pt idx="90">
                  <c:v>893.58035219575891</c:v>
                </c:pt>
              </c:numCache>
            </c:numRef>
          </c:xVal>
          <c:yVal>
            <c:numRef>
              <c:f>'Emissions pulses &amp; scenarios'!$E$36:$CQ$36</c:f>
              <c:numCache>
                <c:formatCode>General</c:formatCode>
                <c:ptCount val="91"/>
                <c:pt idx="0">
                  <c:v>1.1290684121338692</c:v>
                </c:pt>
                <c:pt idx="1">
                  <c:v>1.1524547803849892</c:v>
                </c:pt>
                <c:pt idx="2">
                  <c:v>1.1755726603551242</c:v>
                </c:pt>
                <c:pt idx="3">
                  <c:v>1.1984969399478385</c:v>
                </c:pt>
                <c:pt idx="4">
                  <c:v>1.2212925787864799</c:v>
                </c:pt>
                <c:pt idx="5">
                  <c:v>1.2440178589553448</c:v>
                </c:pt>
                <c:pt idx="6">
                  <c:v>1.2674790867613279</c:v>
                </c:pt>
                <c:pt idx="7">
                  <c:v>1.2916195139265416</c:v>
                </c:pt>
                <c:pt idx="8">
                  <c:v>1.3163879401146659</c:v>
                </c:pt>
                <c:pt idx="9">
                  <c:v>1.3417380714282143</c:v>
                </c:pt>
                <c:pt idx="10">
                  <c:v>1.3676280069551916</c:v>
                </c:pt>
                <c:pt idx="11">
                  <c:v>1.3939325548917048</c:v>
                </c:pt>
                <c:pt idx="12">
                  <c:v>1.4206036661681321</c:v>
                </c:pt>
                <c:pt idx="13">
                  <c:v>1.4475975880945298</c:v>
                </c:pt>
                <c:pt idx="14">
                  <c:v>1.4748742732169389</c:v>
                </c:pt>
                <c:pt idx="15">
                  <c:v>1.5023969444040295</c:v>
                </c:pt>
                <c:pt idx="16">
                  <c:v>1.5301317618844292</c:v>
                </c:pt>
                <c:pt idx="17">
                  <c:v>1.5580475589532348</c:v>
                </c:pt>
                <c:pt idx="18">
                  <c:v>1.5861156257790594</c:v>
                </c:pt>
                <c:pt idx="19">
                  <c:v>1.6143095284791069</c:v>
                </c:pt>
                <c:pt idx="20">
                  <c:v>1.6426049553736164</c:v>
                </c:pt>
                <c:pt idx="21">
                  <c:v>1.6708876446960199</c:v>
                </c:pt>
                <c:pt idx="22">
                  <c:v>1.6991337379169487</c:v>
                </c:pt>
                <c:pt idx="23">
                  <c:v>1.7273211657826486</c:v>
                </c:pt>
                <c:pt idx="24">
                  <c:v>1.7554294155681436</c:v>
                </c:pt>
                <c:pt idx="25">
                  <c:v>1.7834393626837555</c:v>
                </c:pt>
                <c:pt idx="26">
                  <c:v>1.8113331432503987</c:v>
                </c:pt>
                <c:pt idx="27">
                  <c:v>1.8390940534232594</c:v>
                </c:pt>
                <c:pt idx="28">
                  <c:v>1.8667064667712752</c:v>
                </c:pt>
                <c:pt idx="29">
                  <c:v>1.8941557643614009</c:v>
                </c:pt>
                <c:pt idx="30">
                  <c:v>1.921428274222909</c:v>
                </c:pt>
                <c:pt idx="31">
                  <c:v>1.9484366785906895</c:v>
                </c:pt>
                <c:pt idx="32">
                  <c:v>1.9751718622884378</c:v>
                </c:pt>
                <c:pt idx="33">
                  <c:v>2.0016251428132064</c:v>
                </c:pt>
                <c:pt idx="34">
                  <c:v>2.0277882380687764</c:v>
                </c:pt>
                <c:pt idx="35">
                  <c:v>2.0536532405263732</c:v>
                </c:pt>
                <c:pt idx="36">
                  <c:v>2.0792125955467298</c:v>
                </c:pt>
                <c:pt idx="37">
                  <c:v>2.1044590824811018</c:v>
                </c:pt>
                <c:pt idx="38">
                  <c:v>2.129385797703176</c:v>
                </c:pt>
                <c:pt idx="39">
                  <c:v>2.1539861390474031</c:v>
                </c:pt>
                <c:pt idx="40">
                  <c:v>2.178253791325655</c:v>
                </c:pt>
                <c:pt idx="41">
                  <c:v>2.2021492941476941</c:v>
                </c:pt>
                <c:pt idx="42">
                  <c:v>2.2256735198251603</c:v>
                </c:pt>
                <c:pt idx="43">
                  <c:v>2.248826993740288</c:v>
                </c:pt>
                <c:pt idx="44">
                  <c:v>2.2716099636219882</c:v>
                </c:pt>
                <c:pt idx="45">
                  <c:v>2.29402244863034</c:v>
                </c:pt>
                <c:pt idx="46">
                  <c:v>2.3160642755557883</c:v>
                </c:pt>
                <c:pt idx="47">
                  <c:v>2.337735106601055</c:v>
                </c:pt>
                <c:pt idx="48">
                  <c:v>2.3590344614950025</c:v>
                </c:pt>
                <c:pt idx="49">
                  <c:v>2.3799617356456215</c:v>
                </c:pt>
                <c:pt idx="50">
                  <c:v>2.4005162154063697</c:v>
                </c:pt>
                <c:pt idx="51">
                  <c:v>2.420691450561359</c:v>
                </c:pt>
                <c:pt idx="52">
                  <c:v>2.4404887343742274</c:v>
                </c:pt>
                <c:pt idx="53">
                  <c:v>2.4599091320178714</c:v>
                </c:pt>
                <c:pt idx="54">
                  <c:v>2.4789535422771523</c:v>
                </c:pt>
                <c:pt idx="55">
                  <c:v>2.4976227366657104</c:v>
                </c:pt>
                <c:pt idx="56">
                  <c:v>2.5159173846970657</c:v>
                </c:pt>
                <c:pt idx="57">
                  <c:v>2.5338380706157064</c:v>
                </c:pt>
                <c:pt idx="58">
                  <c:v>2.5513853048132527</c:v>
                </c:pt>
                <c:pt idx="59">
                  <c:v>2.5685595318939205</c:v>
                </c:pt>
                <c:pt idx="60">
                  <c:v>2.58536113658915</c:v>
                </c:pt>
                <c:pt idx="61">
                  <c:v>2.6017919054812144</c:v>
                </c:pt>
                <c:pt idx="62">
                  <c:v>2.6178472829986998</c:v>
                </c:pt>
                <c:pt idx="63">
                  <c:v>2.6335230705463832</c:v>
                </c:pt>
                <c:pt idx="64">
                  <c:v>2.6488153440322897</c:v>
                </c:pt>
                <c:pt idx="65">
                  <c:v>2.663720398948775</c:v>
                </c:pt>
                <c:pt idx="66">
                  <c:v>2.6782347124283259</c:v>
                </c:pt>
                <c:pt idx="67">
                  <c:v>2.692354915844934</c:v>
                </c:pt>
                <c:pt idx="68">
                  <c:v>2.7060777740464603</c:v>
                </c:pt>
                <c:pt idx="69">
                  <c:v>2.7194001688277227</c:v>
                </c:pt>
                <c:pt idx="70">
                  <c:v>2.7323190851786952</c:v>
                </c:pt>
                <c:pt idx="71">
                  <c:v>2.7448201742959615</c:v>
                </c:pt>
                <c:pt idx="72">
                  <c:v>2.7569136493773065</c:v>
                </c:pt>
                <c:pt idx="73">
                  <c:v>2.7686087048071375</c:v>
                </c:pt>
                <c:pt idx="74">
                  <c:v>2.7799136748124456</c:v>
                </c:pt>
                <c:pt idx="75">
                  <c:v>2.7908361469795238</c:v>
                </c:pt>
                <c:pt idx="76">
                  <c:v>2.8013830471067687</c:v>
                </c:pt>
                <c:pt idx="77">
                  <c:v>2.8115607054749185</c:v>
                </c:pt>
                <c:pt idx="78">
                  <c:v>2.8213749107313983</c:v>
                </c:pt>
                <c:pt idx="79">
                  <c:v>2.8308309552238775</c:v>
                </c:pt>
                <c:pt idx="80">
                  <c:v>2.8399336741809194</c:v>
                </c:pt>
                <c:pt idx="81">
                  <c:v>2.848678106150178</c:v>
                </c:pt>
                <c:pt idx="82">
                  <c:v>2.8570801500208685</c:v>
                </c:pt>
                <c:pt idx="83">
                  <c:v>2.8651544170942813</c:v>
                </c:pt>
                <c:pt idx="84">
                  <c:v>2.8729144741792805</c:v>
                </c:pt>
                <c:pt idx="85">
                  <c:v>2.8803730071132976</c:v>
                </c:pt>
                <c:pt idx="86">
                  <c:v>2.8875419349053462</c:v>
                </c:pt>
                <c:pt idx="87">
                  <c:v>2.8944324929237237</c:v>
                </c:pt>
                <c:pt idx="88">
                  <c:v>2.9010552963873075</c:v>
                </c:pt>
                <c:pt idx="89">
                  <c:v>2.9074203910603975</c:v>
                </c:pt>
                <c:pt idx="90">
                  <c:v>2.9135372953979699</c:v>
                </c:pt>
              </c:numCache>
            </c:numRef>
          </c:yVal>
          <c:smooth val="0"/>
        </c:ser>
        <c:ser>
          <c:idx val="1"/>
          <c:order val="1"/>
          <c:tx>
            <c:strRef>
              <c:f>'Emissions pulses &amp; scenarios'!$A$38</c:f>
              <c:strCache>
                <c:ptCount val="1"/>
                <c:pt idx="0">
                  <c:v>SSP2-45</c:v>
                </c:pt>
              </c:strCache>
            </c:strRef>
          </c:tx>
          <c:spPr>
            <a:ln w="19050" cap="rnd">
              <a:solidFill>
                <a:schemeClr val="accent2"/>
              </a:solidFill>
              <a:round/>
            </a:ln>
            <a:effectLst/>
          </c:spPr>
          <c:marker>
            <c:symbol val="none"/>
          </c:marker>
          <c:xVal>
            <c:numRef>
              <c:f>'Emissions pulses &amp; scenarios'!$E$39:$CQ$39</c:f>
              <c:numCache>
                <c:formatCode>General</c:formatCode>
                <c:ptCount val="91"/>
                <c:pt idx="0">
                  <c:v>526.10403923498882</c:v>
                </c:pt>
                <c:pt idx="1">
                  <c:v>536.20623952571373</c:v>
                </c:pt>
                <c:pt idx="2">
                  <c:v>546.55660087217484</c:v>
                </c:pt>
                <c:pt idx="3">
                  <c:v>557.13560351600222</c:v>
                </c:pt>
                <c:pt idx="4">
                  <c:v>567.94324745719587</c:v>
                </c:pt>
                <c:pt idx="5">
                  <c:v>578.62018146353307</c:v>
                </c:pt>
                <c:pt idx="6">
                  <c:v>589.37886666295765</c:v>
                </c:pt>
                <c:pt idx="7">
                  <c:v>600.21930305546971</c:v>
                </c:pt>
                <c:pt idx="8">
                  <c:v>611.14149064106914</c:v>
                </c:pt>
                <c:pt idx="9">
                  <c:v>622.14542941975594</c:v>
                </c:pt>
                <c:pt idx="10">
                  <c:v>633.23111939153023</c:v>
                </c:pt>
                <c:pt idx="11">
                  <c:v>644.39395116301262</c:v>
                </c:pt>
                <c:pt idx="12">
                  <c:v>655.63392473420288</c:v>
                </c:pt>
                <c:pt idx="13">
                  <c:v>666.95104010510124</c:v>
                </c:pt>
                <c:pt idx="14">
                  <c:v>678.34529727570771</c:v>
                </c:pt>
                <c:pt idx="15">
                  <c:v>689.81669624602205</c:v>
                </c:pt>
                <c:pt idx="16">
                  <c:v>701.3652370160446</c:v>
                </c:pt>
                <c:pt idx="17">
                  <c:v>712.99091958577503</c:v>
                </c:pt>
                <c:pt idx="18">
                  <c:v>724.69374395521356</c:v>
                </c:pt>
                <c:pt idx="19">
                  <c:v>736.47371012436008</c:v>
                </c:pt>
                <c:pt idx="20">
                  <c:v>748.33081809321459</c:v>
                </c:pt>
                <c:pt idx="21">
                  <c:v>760.20911253876454</c:v>
                </c:pt>
                <c:pt idx="22">
                  <c:v>772.10859346100995</c:v>
                </c:pt>
                <c:pt idx="23">
                  <c:v>784.02926085995068</c:v>
                </c:pt>
                <c:pt idx="24">
                  <c:v>795.97111473558675</c:v>
                </c:pt>
                <c:pt idx="25">
                  <c:v>807.93415508791827</c:v>
                </c:pt>
                <c:pt idx="26">
                  <c:v>819.91838191694512</c:v>
                </c:pt>
                <c:pt idx="27">
                  <c:v>831.92379522266742</c:v>
                </c:pt>
                <c:pt idx="28">
                  <c:v>843.95039500508506</c:v>
                </c:pt>
                <c:pt idx="29">
                  <c:v>855.99818126419814</c:v>
                </c:pt>
                <c:pt idx="30">
                  <c:v>868.06715400000655</c:v>
                </c:pt>
                <c:pt idx="31">
                  <c:v>880.11456191793945</c:v>
                </c:pt>
                <c:pt idx="32">
                  <c:v>892.14040501799695</c:v>
                </c:pt>
                <c:pt idx="33">
                  <c:v>904.14468330017894</c:v>
                </c:pt>
                <c:pt idx="34">
                  <c:v>916.12739676448541</c:v>
                </c:pt>
                <c:pt idx="35">
                  <c:v>928.08854541091637</c:v>
                </c:pt>
                <c:pt idx="36">
                  <c:v>940.02812923947181</c:v>
                </c:pt>
                <c:pt idx="37">
                  <c:v>951.94614825015196</c:v>
                </c:pt>
                <c:pt idx="38">
                  <c:v>963.84260244295638</c:v>
                </c:pt>
                <c:pt idx="39">
                  <c:v>975.7174918178855</c:v>
                </c:pt>
                <c:pt idx="40">
                  <c:v>987.57081637493911</c:v>
                </c:pt>
                <c:pt idx="41">
                  <c:v>999.33507624436402</c:v>
                </c:pt>
                <c:pt idx="42">
                  <c:v>1011.0102714261607</c:v>
                </c:pt>
                <c:pt idx="43">
                  <c:v>1022.5964019203288</c:v>
                </c:pt>
                <c:pt idx="44">
                  <c:v>1034.0934677268685</c:v>
                </c:pt>
                <c:pt idx="45">
                  <c:v>1045.5014688457795</c:v>
                </c:pt>
                <c:pt idx="46">
                  <c:v>1056.8204052770625</c:v>
                </c:pt>
                <c:pt idx="47">
                  <c:v>1068.0502770207165</c:v>
                </c:pt>
                <c:pt idx="48">
                  <c:v>1079.1910840767423</c:v>
                </c:pt>
                <c:pt idx="49">
                  <c:v>1090.2428264451396</c:v>
                </c:pt>
                <c:pt idx="50">
                  <c:v>1101.2055041259084</c:v>
                </c:pt>
                <c:pt idx="51">
                  <c:v>1112.03288041311</c:v>
                </c:pt>
                <c:pt idx="52">
                  <c:v>1122.7249553067441</c:v>
                </c:pt>
                <c:pt idx="53">
                  <c:v>1133.2817288068113</c:v>
                </c:pt>
                <c:pt idx="54">
                  <c:v>1143.7032009133111</c:v>
                </c:pt>
                <c:pt idx="55">
                  <c:v>1153.9893716262436</c:v>
                </c:pt>
                <c:pt idx="56">
                  <c:v>1164.1402409456091</c:v>
                </c:pt>
                <c:pt idx="57">
                  <c:v>1174.1558088714073</c:v>
                </c:pt>
                <c:pt idx="58">
                  <c:v>1184.0360754036381</c:v>
                </c:pt>
                <c:pt idx="59">
                  <c:v>1193.7810405423018</c:v>
                </c:pt>
                <c:pt idx="60">
                  <c:v>1203.3907042873982</c:v>
                </c:pt>
                <c:pt idx="61">
                  <c:v>1212.7713572974096</c:v>
                </c:pt>
                <c:pt idx="62">
                  <c:v>1221.9229995723363</c:v>
                </c:pt>
                <c:pt idx="63">
                  <c:v>1230.8456311121781</c:v>
                </c:pt>
                <c:pt idx="64">
                  <c:v>1239.539251916935</c:v>
                </c:pt>
                <c:pt idx="65">
                  <c:v>1248.003861986607</c:v>
                </c:pt>
                <c:pt idx="66">
                  <c:v>1256.2394613211943</c:v>
                </c:pt>
                <c:pt idx="67">
                  <c:v>1264.2460499206968</c:v>
                </c:pt>
                <c:pt idx="68">
                  <c:v>1272.0236277851141</c:v>
                </c:pt>
                <c:pt idx="69">
                  <c:v>1279.5721949144468</c:v>
                </c:pt>
                <c:pt idx="70">
                  <c:v>1286.8917513086944</c:v>
                </c:pt>
                <c:pt idx="71">
                  <c:v>1293.9245627424721</c:v>
                </c:pt>
                <c:pt idx="72">
                  <c:v>1300.6706292157801</c:v>
                </c:pt>
                <c:pt idx="73">
                  <c:v>1307.1299507286183</c:v>
                </c:pt>
                <c:pt idx="74">
                  <c:v>1313.3025272809864</c:v>
                </c:pt>
                <c:pt idx="75">
                  <c:v>1319.1883588728849</c:v>
                </c:pt>
                <c:pt idx="76">
                  <c:v>1324.7874455043134</c:v>
                </c:pt>
                <c:pt idx="77">
                  <c:v>1330.099787175272</c:v>
                </c:pt>
                <c:pt idx="78">
                  <c:v>1335.1253838857606</c:v>
                </c:pt>
                <c:pt idx="79">
                  <c:v>1339.8642356357793</c:v>
                </c:pt>
                <c:pt idx="80">
                  <c:v>1344.3163424253282</c:v>
                </c:pt>
                <c:pt idx="81">
                  <c:v>1348.5873165030328</c:v>
                </c:pt>
                <c:pt idx="82">
                  <c:v>1352.6771578688931</c:v>
                </c:pt>
                <c:pt idx="83">
                  <c:v>1356.5858665229091</c:v>
                </c:pt>
                <c:pt idx="84">
                  <c:v>1360.3134424650809</c:v>
                </c:pt>
                <c:pt idx="85">
                  <c:v>1363.8598856954084</c:v>
                </c:pt>
                <c:pt idx="86">
                  <c:v>1367.2251962138916</c:v>
                </c:pt>
                <c:pt idx="87">
                  <c:v>1370.4093740205303</c:v>
                </c:pt>
                <c:pt idx="88">
                  <c:v>1373.4124191153251</c:v>
                </c:pt>
                <c:pt idx="89">
                  <c:v>1376.2343314982754</c:v>
                </c:pt>
                <c:pt idx="90">
                  <c:v>1378.8751111693812</c:v>
                </c:pt>
              </c:numCache>
            </c:numRef>
          </c:xVal>
          <c:yVal>
            <c:numRef>
              <c:f>'Emissions pulses &amp; scenarios'!$E$38:$CQ$38</c:f>
              <c:numCache>
                <c:formatCode>General</c:formatCode>
                <c:ptCount val="91"/>
                <c:pt idx="0">
                  <c:v>1.1290684121338692</c:v>
                </c:pt>
                <c:pt idx="1">
                  <c:v>1.1524551795690465</c:v>
                </c:pt>
                <c:pt idx="2">
                  <c:v>1.1755738143755257</c:v>
                </c:pt>
                <c:pt idx="3">
                  <c:v>1.1984991699995604</c:v>
                </c:pt>
                <c:pt idx="4">
                  <c:v>1.2212961781824072</c:v>
                </c:pt>
                <c:pt idx="5">
                  <c:v>1.2440230980198772</c:v>
                </c:pt>
                <c:pt idx="6">
                  <c:v>1.2675132442479258</c:v>
                </c:pt>
                <c:pt idx="7">
                  <c:v>1.2917390004309623</c:v>
                </c:pt>
                <c:pt idx="8">
                  <c:v>1.3166752537106259</c:v>
                </c:pt>
                <c:pt idx="9">
                  <c:v>1.3422991586169495</c:v>
                </c:pt>
                <c:pt idx="10">
                  <c:v>1.3685899505800361</c:v>
                </c:pt>
                <c:pt idx="11">
                  <c:v>1.3952435463333799</c:v>
                </c:pt>
                <c:pt idx="12">
                  <c:v>1.4222457395295711</c:v>
                </c:pt>
                <c:pt idx="13">
                  <c:v>1.4495832289330872</c:v>
                </c:pt>
                <c:pt idx="14">
                  <c:v>1.4772435323861699</c:v>
                </c:pt>
                <c:pt idx="15">
                  <c:v>1.5052149120723131</c:v>
                </c:pt>
                <c:pt idx="16">
                  <c:v>1.5334863086058073</c:v>
                </c:pt>
                <c:pt idx="17">
                  <c:v>1.5620472822706106</c:v>
                </c:pt>
                <c:pt idx="18">
                  <c:v>1.5908879602297297</c:v>
                </c:pt>
                <c:pt idx="19">
                  <c:v>1.6199989888432009</c:v>
                </c:pt>
                <c:pt idx="20">
                  <c:v>1.6493714904387426</c:v>
                </c:pt>
                <c:pt idx="21">
                  <c:v>1.6790694032064899</c:v>
                </c:pt>
                <c:pt idx="22">
                  <c:v>1.7090705231075087</c:v>
                </c:pt>
                <c:pt idx="23">
                  <c:v>1.7393544241054557</c:v>
                </c:pt>
                <c:pt idx="24">
                  <c:v>1.7699022365663803</c:v>
                </c:pt>
                <c:pt idx="25">
                  <c:v>1.8006964748275498</c:v>
                </c:pt>
                <c:pt idx="26">
                  <c:v>1.8317208978355042</c:v>
                </c:pt>
                <c:pt idx="27">
                  <c:v>1.8629603928272116</c:v>
                </c:pt>
                <c:pt idx="28">
                  <c:v>1.8944008757194013</c:v>
                </c:pt>
                <c:pt idx="29">
                  <c:v>1.926029204124843</c:v>
                </c:pt>
                <c:pt idx="30">
                  <c:v>1.9578331002992708</c:v>
                </c:pt>
                <c:pt idx="31">
                  <c:v>1.9898038703124343</c:v>
                </c:pt>
                <c:pt idx="32">
                  <c:v>2.0219241321011094</c:v>
                </c:pt>
                <c:pt idx="33">
                  <c:v>2.0541778243527666</c:v>
                </c:pt>
                <c:pt idx="34">
                  <c:v>2.0865500533179033</c:v>
                </c:pt>
                <c:pt idx="35">
                  <c:v>2.1190269735020935</c:v>
                </c:pt>
                <c:pt idx="36">
                  <c:v>2.151595691012576</c:v>
                </c:pt>
                <c:pt idx="37">
                  <c:v>2.184244182604135</c:v>
                </c:pt>
                <c:pt idx="38">
                  <c:v>2.2169612260581313</c:v>
                </c:pt>
                <c:pt idx="39">
                  <c:v>2.2497363391044396</c:v>
                </c:pt>
                <c:pt idx="40">
                  <c:v>2.2825597250604095</c:v>
                </c:pt>
                <c:pt idx="41">
                  <c:v>2.3153726319037049</c:v>
                </c:pt>
                <c:pt idx="42">
                  <c:v>2.3481603586295092</c:v>
                </c:pt>
                <c:pt idx="43">
                  <c:v>2.3809093328270374</c:v>
                </c:pt>
                <c:pt idx="44">
                  <c:v>2.413606953700342</c:v>
                </c:pt>
                <c:pt idx="45">
                  <c:v>2.4462414781970554</c:v>
                </c:pt>
                <c:pt idx="46">
                  <c:v>2.4788019345272394</c:v>
                </c:pt>
                <c:pt idx="47">
                  <c:v>2.5112780534960626</c:v>
                </c:pt>
                <c:pt idx="48">
                  <c:v>2.5436602117796454</c:v>
                </c:pt>
                <c:pt idx="49">
                  <c:v>2.5759393835127935</c:v>
                </c:pt>
                <c:pt idx="50">
                  <c:v>2.6081070979137388</c:v>
                </c:pt>
                <c:pt idx="51">
                  <c:v>2.6401319586884662</c:v>
                </c:pt>
                <c:pt idx="52">
                  <c:v>2.6720070408959264</c:v>
                </c:pt>
                <c:pt idx="53">
                  <c:v>2.70372579963874</c:v>
                </c:pt>
                <c:pt idx="54">
                  <c:v>2.7352820037745791</c:v>
                </c:pt>
                <c:pt idx="55">
                  <c:v>2.7666696942296944</c:v>
                </c:pt>
                <c:pt idx="56">
                  <c:v>2.7978831570809177</c:v>
                </c:pt>
                <c:pt idx="57">
                  <c:v>2.8289169054922123</c:v>
                </c:pt>
                <c:pt idx="58">
                  <c:v>2.8597656669519185</c:v>
                </c:pt>
                <c:pt idx="59">
                  <c:v>2.8904243736778659</c:v>
                </c:pt>
                <c:pt idx="60">
                  <c:v>2.9208881549130257</c:v>
                </c:pt>
                <c:pt idx="61">
                  <c:v>2.9511454787987872</c:v>
                </c:pt>
                <c:pt idx="62">
                  <c:v>2.9811841779005319</c:v>
                </c:pt>
                <c:pt idx="63">
                  <c:v>3.0109929464319518</c:v>
                </c:pt>
                <c:pt idx="64">
                  <c:v>3.0405611917551472</c:v>
                </c:pt>
                <c:pt idx="65">
                  <c:v>3.0698789348628392</c:v>
                </c:pt>
                <c:pt idx="66">
                  <c:v>3.0989367409391519</c:v>
                </c:pt>
                <c:pt idx="67">
                  <c:v>3.1277256685692798</c:v>
                </c:pt>
                <c:pt idx="68">
                  <c:v>3.1562372306742117</c:v>
                </c:pt>
                <c:pt idx="69">
                  <c:v>3.1844633629648662</c:v>
                </c:pt>
                <c:pt idx="70">
                  <c:v>3.2123963973509198</c:v>
                </c:pt>
                <c:pt idx="71">
                  <c:v>3.2400500611452672</c:v>
                </c:pt>
                <c:pt idx="72">
                  <c:v>3.2674160364469897</c:v>
                </c:pt>
                <c:pt idx="73">
                  <c:v>3.2944864271412899</c:v>
                </c:pt>
                <c:pt idx="74">
                  <c:v>3.321253682650199</c:v>
                </c:pt>
                <c:pt idx="75">
                  <c:v>3.3477105494798196</c:v>
                </c:pt>
                <c:pt idx="76">
                  <c:v>3.3738500394889499</c:v>
                </c:pt>
                <c:pt idx="77">
                  <c:v>3.3996654082035631</c:v>
                </c:pt>
                <c:pt idx="78">
                  <c:v>3.4251501391559951</c:v>
                </c:pt>
                <c:pt idx="79">
                  <c:v>3.4502979318293545</c:v>
                </c:pt>
                <c:pt idx="80">
                  <c:v>3.4751026917540546</c:v>
                </c:pt>
                <c:pt idx="81">
                  <c:v>3.4995299424749531</c:v>
                </c:pt>
                <c:pt idx="82">
                  <c:v>3.5235820080121245</c:v>
                </c:pt>
                <c:pt idx="83">
                  <c:v>3.5472607451655245</c:v>
                </c:pt>
                <c:pt idx="84">
                  <c:v>3.5705676806107678</c:v>
                </c:pt>
                <c:pt idx="85">
                  <c:v>3.5935040981062856</c:v>
                </c:pt>
                <c:pt idx="86">
                  <c:v>3.6160710951213719</c:v>
                </c:pt>
                <c:pt idx="87">
                  <c:v>3.6382696206042566</c:v>
                </c:pt>
                <c:pt idx="88">
                  <c:v>3.6601005010122845</c:v>
                </c:pt>
                <c:pt idx="89">
                  <c:v>3.6815644589414891</c:v>
                </c:pt>
                <c:pt idx="90">
                  <c:v>3.702662127005155</c:v>
                </c:pt>
              </c:numCache>
            </c:numRef>
          </c:yVal>
          <c:smooth val="0"/>
        </c:ser>
        <c:ser>
          <c:idx val="2"/>
          <c:order val="2"/>
          <c:tx>
            <c:strRef>
              <c:f>'Emissions pulses &amp; scenarios'!$A$40</c:f>
              <c:strCache>
                <c:ptCount val="1"/>
                <c:pt idx="0">
                  <c:v>SSP4-60</c:v>
                </c:pt>
              </c:strCache>
            </c:strRef>
          </c:tx>
          <c:spPr>
            <a:ln w="19050" cap="rnd">
              <a:solidFill>
                <a:schemeClr val="accent3"/>
              </a:solidFill>
              <a:round/>
            </a:ln>
            <a:effectLst/>
          </c:spPr>
          <c:marker>
            <c:symbol val="none"/>
          </c:marker>
          <c:xVal>
            <c:numRef>
              <c:f>'Emissions pulses &amp; scenarios'!$E$41:$CQ$41</c:f>
              <c:numCache>
                <c:formatCode>General</c:formatCode>
                <c:ptCount val="91"/>
                <c:pt idx="0">
                  <c:v>526.10403923498882</c:v>
                </c:pt>
                <c:pt idx="1">
                  <c:v>536.20623952571373</c:v>
                </c:pt>
                <c:pt idx="2">
                  <c:v>546.55660087217484</c:v>
                </c:pt>
                <c:pt idx="3">
                  <c:v>557.13560351600222</c:v>
                </c:pt>
                <c:pt idx="4">
                  <c:v>567.94324745719587</c:v>
                </c:pt>
                <c:pt idx="5">
                  <c:v>578.62126372018292</c:v>
                </c:pt>
                <c:pt idx="6">
                  <c:v>589.29511248164704</c:v>
                </c:pt>
                <c:pt idx="7">
                  <c:v>599.96479374158821</c:v>
                </c:pt>
                <c:pt idx="8">
                  <c:v>610.63030750000655</c:v>
                </c:pt>
                <c:pt idx="9">
                  <c:v>621.29165375690195</c:v>
                </c:pt>
                <c:pt idx="10">
                  <c:v>631.94883251227452</c:v>
                </c:pt>
                <c:pt idx="11">
                  <c:v>642.77214557275852</c:v>
                </c:pt>
                <c:pt idx="12">
                  <c:v>653.76159293835417</c:v>
                </c:pt>
                <c:pt idx="13">
                  <c:v>664.91717460906136</c:v>
                </c:pt>
                <c:pt idx="14">
                  <c:v>676.2388905848801</c:v>
                </c:pt>
                <c:pt idx="15">
                  <c:v>687.72674086581037</c:v>
                </c:pt>
                <c:pt idx="16">
                  <c:v>699.3807254518523</c:v>
                </c:pt>
                <c:pt idx="17">
                  <c:v>711.20084434300577</c:v>
                </c:pt>
                <c:pt idx="18">
                  <c:v>723.18709753927078</c:v>
                </c:pt>
                <c:pt idx="19">
                  <c:v>735.33948504064733</c:v>
                </c:pt>
                <c:pt idx="20">
                  <c:v>747.65800684713543</c:v>
                </c:pt>
                <c:pt idx="21">
                  <c:v>760.05766534770953</c:v>
                </c:pt>
                <c:pt idx="22">
                  <c:v>772.53846054236965</c:v>
                </c:pt>
                <c:pt idx="23">
                  <c:v>785.10039243111578</c:v>
                </c:pt>
                <c:pt idx="24">
                  <c:v>797.74346101394792</c:v>
                </c:pt>
                <c:pt idx="25">
                  <c:v>810.46766629086596</c:v>
                </c:pt>
                <c:pt idx="26">
                  <c:v>823.27300826187013</c:v>
                </c:pt>
                <c:pt idx="27">
                  <c:v>836.1594869269602</c:v>
                </c:pt>
                <c:pt idx="28">
                  <c:v>849.12710228613628</c:v>
                </c:pt>
                <c:pt idx="29">
                  <c:v>862.17585433939837</c:v>
                </c:pt>
                <c:pt idx="30">
                  <c:v>875.30574308674647</c:v>
                </c:pt>
                <c:pt idx="31">
                  <c:v>888.44203934556276</c:v>
                </c:pt>
                <c:pt idx="32">
                  <c:v>901.58474311584723</c:v>
                </c:pt>
                <c:pt idx="33">
                  <c:v>914.73385439759977</c:v>
                </c:pt>
                <c:pt idx="34">
                  <c:v>927.88937319082049</c:v>
                </c:pt>
                <c:pt idx="35">
                  <c:v>941.0512994955094</c:v>
                </c:pt>
                <c:pt idx="36">
                  <c:v>954.21963331166648</c:v>
                </c:pt>
                <c:pt idx="37">
                  <c:v>967.39437463929175</c:v>
                </c:pt>
                <c:pt idx="38">
                  <c:v>980.57552347838509</c:v>
                </c:pt>
                <c:pt idx="39">
                  <c:v>993.7630798289465</c:v>
                </c:pt>
                <c:pt idx="40">
                  <c:v>1006.9570436909762</c:v>
                </c:pt>
                <c:pt idx="41">
                  <c:v>1020.1206440924375</c:v>
                </c:pt>
                <c:pt idx="42">
                  <c:v>1033.2538810333299</c:v>
                </c:pt>
                <c:pt idx="43">
                  <c:v>1046.3567545136539</c:v>
                </c:pt>
                <c:pt idx="44">
                  <c:v>1059.4292645334094</c:v>
                </c:pt>
                <c:pt idx="45">
                  <c:v>1072.4714110925963</c:v>
                </c:pt>
                <c:pt idx="46">
                  <c:v>1085.4831941912148</c:v>
                </c:pt>
                <c:pt idx="47">
                  <c:v>1098.4646138292646</c:v>
                </c:pt>
                <c:pt idx="48">
                  <c:v>1111.415670006746</c:v>
                </c:pt>
                <c:pt idx="49">
                  <c:v>1124.3363627236588</c:v>
                </c:pt>
                <c:pt idx="50">
                  <c:v>1137.2266919800031</c:v>
                </c:pt>
                <c:pt idx="51">
                  <c:v>1150.0463586773794</c:v>
                </c:pt>
                <c:pt idx="52">
                  <c:v>1162.7953628157877</c:v>
                </c:pt>
                <c:pt idx="53">
                  <c:v>1175.4737043952282</c:v>
                </c:pt>
                <c:pt idx="54">
                  <c:v>1188.0813834157007</c:v>
                </c:pt>
                <c:pt idx="55">
                  <c:v>1200.6183998772049</c:v>
                </c:pt>
                <c:pt idx="56">
                  <c:v>1213.0847537797417</c:v>
                </c:pt>
                <c:pt idx="57">
                  <c:v>1225.4804451233103</c:v>
                </c:pt>
                <c:pt idx="58">
                  <c:v>1237.8054739079107</c:v>
                </c:pt>
                <c:pt idx="59">
                  <c:v>1250.0598401335437</c:v>
                </c:pt>
                <c:pt idx="60">
                  <c:v>1262.2435438002085</c:v>
                </c:pt>
                <c:pt idx="61">
                  <c:v>1274.2288891038536</c:v>
                </c:pt>
                <c:pt idx="62">
                  <c:v>1286.0158760444792</c:v>
                </c:pt>
                <c:pt idx="63">
                  <c:v>1297.6045046220856</c:v>
                </c:pt>
                <c:pt idx="64">
                  <c:v>1308.9947748366724</c:v>
                </c:pt>
                <c:pt idx="65">
                  <c:v>1320.1866866882397</c:v>
                </c:pt>
                <c:pt idx="66">
                  <c:v>1331.1802401767873</c:v>
                </c:pt>
                <c:pt idx="67">
                  <c:v>1341.9754353023154</c:v>
                </c:pt>
                <c:pt idx="68">
                  <c:v>1352.5722720648241</c:v>
                </c:pt>
                <c:pt idx="69">
                  <c:v>1362.9707504643129</c:v>
                </c:pt>
                <c:pt idx="70">
                  <c:v>1373.1708705007827</c:v>
                </c:pt>
                <c:pt idx="71">
                  <c:v>1383.1591007325546</c:v>
                </c:pt>
                <c:pt idx="72">
                  <c:v>1392.9354411596291</c:v>
                </c:pt>
                <c:pt idx="73">
                  <c:v>1402.4998917820058</c:v>
                </c:pt>
                <c:pt idx="74">
                  <c:v>1411.8524525996852</c:v>
                </c:pt>
                <c:pt idx="75">
                  <c:v>1420.9931236126667</c:v>
                </c:pt>
                <c:pt idx="76">
                  <c:v>1429.9219048209509</c:v>
                </c:pt>
                <c:pt idx="77">
                  <c:v>1438.6387962245374</c:v>
                </c:pt>
                <c:pt idx="78">
                  <c:v>1447.1437978234262</c:v>
                </c:pt>
                <c:pt idx="79">
                  <c:v>1455.4369096176176</c:v>
                </c:pt>
                <c:pt idx="80">
                  <c:v>1463.5181316071112</c:v>
                </c:pt>
                <c:pt idx="81">
                  <c:v>1471.389186216456</c:v>
                </c:pt>
                <c:pt idx="82">
                  <c:v>1479.0500734456518</c:v>
                </c:pt>
                <c:pt idx="83">
                  <c:v>1486.5007932946983</c:v>
                </c:pt>
                <c:pt idx="84">
                  <c:v>1493.7413457635957</c:v>
                </c:pt>
                <c:pt idx="85">
                  <c:v>1500.7717308523443</c:v>
                </c:pt>
                <c:pt idx="86">
                  <c:v>1507.5919485609436</c:v>
                </c:pt>
                <c:pt idx="87">
                  <c:v>1514.201998889394</c:v>
                </c:pt>
                <c:pt idx="88">
                  <c:v>1520.6018818376951</c:v>
                </c:pt>
                <c:pt idx="89">
                  <c:v>1526.7915974058474</c:v>
                </c:pt>
                <c:pt idx="90">
                  <c:v>1532.7711455938506</c:v>
                </c:pt>
              </c:numCache>
            </c:numRef>
          </c:xVal>
          <c:yVal>
            <c:numRef>
              <c:f>'Emissions pulses &amp; scenarios'!$E$40:$CQ$40</c:f>
              <c:numCache>
                <c:formatCode>General</c:formatCode>
                <c:ptCount val="91"/>
                <c:pt idx="0">
                  <c:v>1.1290684121338692</c:v>
                </c:pt>
                <c:pt idx="1">
                  <c:v>1.1524547803849892</c:v>
                </c:pt>
                <c:pt idx="2">
                  <c:v>1.1755726603551242</c:v>
                </c:pt>
                <c:pt idx="3">
                  <c:v>1.1984969399478385</c:v>
                </c:pt>
                <c:pt idx="4">
                  <c:v>1.2212925787864799</c:v>
                </c:pt>
                <c:pt idx="5">
                  <c:v>1.2440178589553448</c:v>
                </c:pt>
                <c:pt idx="6">
                  <c:v>1.2674254750081673</c:v>
                </c:pt>
                <c:pt idx="7">
                  <c:v>1.2915017413362437</c:v>
                </c:pt>
                <c:pt idx="8">
                  <c:v>1.316233325991744</c:v>
                </c:pt>
                <c:pt idx="9">
                  <c:v>1.3416070893895651</c:v>
                </c:pt>
                <c:pt idx="10">
                  <c:v>1.3676100080842757</c:v>
                </c:pt>
                <c:pt idx="11">
                  <c:v>1.394033427901729</c:v>
                </c:pt>
                <c:pt idx="12">
                  <c:v>1.4208743069274103</c:v>
                </c:pt>
                <c:pt idx="13">
                  <c:v>1.4481291451275917</c:v>
                </c:pt>
                <c:pt idx="14">
                  <c:v>1.4757942271116544</c:v>
                </c:pt>
                <c:pt idx="15">
                  <c:v>1.5038657560491391</c:v>
                </c:pt>
                <c:pt idx="16">
                  <c:v>1.5323399234936472</c:v>
                </c:pt>
                <c:pt idx="17">
                  <c:v>1.5612129419306451</c:v>
                </c:pt>
                <c:pt idx="18">
                  <c:v>1.5904810560670046</c:v>
                </c:pt>
                <c:pt idx="19">
                  <c:v>1.6201405423851889</c:v>
                </c:pt>
                <c:pt idx="20">
                  <c:v>1.6501877025843905</c:v>
                </c:pt>
                <c:pt idx="21">
                  <c:v>1.6806503356168072</c:v>
                </c:pt>
                <c:pt idx="22">
                  <c:v>1.711511249966349</c:v>
                </c:pt>
                <c:pt idx="23">
                  <c:v>1.7427545782677338</c:v>
                </c:pt>
                <c:pt idx="24">
                  <c:v>1.7743655551871613</c:v>
                </c:pt>
                <c:pt idx="25">
                  <c:v>1.8063303586510238</c:v>
                </c:pt>
                <c:pt idx="26">
                  <c:v>1.8386359914304717</c:v>
                </c:pt>
                <c:pt idx="27">
                  <c:v>1.8712701890379082</c:v>
                </c:pt>
                <c:pt idx="28">
                  <c:v>1.9042213452955548</c:v>
                </c:pt>
                <c:pt idx="29">
                  <c:v>1.9374784502066149</c:v>
                </c:pt>
                <c:pt idx="30">
                  <c:v>1.9710310367444071</c:v>
                </c:pt>
                <c:pt idx="31">
                  <c:v>2.0048895468685228</c:v>
                </c:pt>
                <c:pt idx="32">
                  <c:v>2.0390333288777498</c:v>
                </c:pt>
                <c:pt idx="33">
                  <c:v>2.0734432840867756</c:v>
                </c:pt>
                <c:pt idx="34">
                  <c:v>2.1081016529762713</c:v>
                </c:pt>
                <c:pt idx="35">
                  <c:v>2.1429918560688672</c:v>
                </c:pt>
                <c:pt idx="36">
                  <c:v>2.178098370278156</c:v>
                </c:pt>
                <c:pt idx="37">
                  <c:v>2.2134066289200267</c:v>
                </c:pt>
                <c:pt idx="38">
                  <c:v>2.2489029380730527</c:v>
                </c:pt>
                <c:pt idx="39">
                  <c:v>2.284574404699808</c:v>
                </c:pt>
                <c:pt idx="40">
                  <c:v>2.3204088735984838</c:v>
                </c:pt>
                <c:pt idx="41">
                  <c:v>2.3563939035085872</c:v>
                </c:pt>
                <c:pt idx="42">
                  <c:v>2.3925142315731662</c:v>
                </c:pt>
                <c:pt idx="43">
                  <c:v>2.4287556289909178</c:v>
                </c:pt>
                <c:pt idx="44">
                  <c:v>2.4651047834076563</c:v>
                </c:pt>
                <c:pt idx="45">
                  <c:v>2.5015492076134906</c:v>
                </c:pt>
                <c:pt idx="46">
                  <c:v>2.5380771656850256</c:v>
                </c:pt>
                <c:pt idx="47">
                  <c:v>2.574677611104021</c:v>
                </c:pt>
                <c:pt idx="48">
                  <c:v>2.6113401334370741</c:v>
                </c:pt>
                <c:pt idx="49">
                  <c:v>2.6480549114075367</c:v>
                </c:pt>
                <c:pt idx="50">
                  <c:v>2.6848126709512798</c:v>
                </c:pt>
                <c:pt idx="51">
                  <c:v>2.7216140059699709</c:v>
                </c:pt>
                <c:pt idx="52">
                  <c:v>2.7584447930296867</c:v>
                </c:pt>
                <c:pt idx="53">
                  <c:v>2.795291933565387</c:v>
                </c:pt>
                <c:pt idx="54">
                  <c:v>2.8321432364252015</c:v>
                </c:pt>
                <c:pt idx="55">
                  <c:v>2.8689873268888322</c:v>
                </c:pt>
                <c:pt idx="56">
                  <c:v>2.9058135732209109</c:v>
                </c:pt>
                <c:pt idx="57">
                  <c:v>2.9426120252422723</c:v>
                </c:pt>
                <c:pt idx="58">
                  <c:v>2.9793733614743085</c:v>
                </c:pt>
                <c:pt idx="59">
                  <c:v>3.0160888426703103</c:v>
                </c:pt>
                <c:pt idx="60">
                  <c:v>3.0527502703156841</c:v>
                </c:pt>
                <c:pt idx="61">
                  <c:v>3.0893774038794604</c:v>
                </c:pt>
                <c:pt idx="62">
                  <c:v>3.1259507085012048</c:v>
                </c:pt>
                <c:pt idx="63">
                  <c:v>3.162452287506583</c:v>
                </c:pt>
                <c:pt idx="64">
                  <c:v>3.1988656386860121</c:v>
                </c:pt>
                <c:pt idx="65">
                  <c:v>3.2351754802506769</c:v>
                </c:pt>
                <c:pt idx="66">
                  <c:v>3.2713676208529145</c:v>
                </c:pt>
                <c:pt idx="67">
                  <c:v>3.3074288580799198</c:v>
                </c:pt>
                <c:pt idx="68">
                  <c:v>3.3433468958760884</c:v>
                </c:pt>
                <c:pt idx="69">
                  <c:v>3.3791102750032391</c:v>
                </c:pt>
                <c:pt idx="70">
                  <c:v>3.4147083128611251</c:v>
                </c:pt>
                <c:pt idx="71">
                  <c:v>3.4501027624974467</c:v>
                </c:pt>
                <c:pt idx="72">
                  <c:v>3.4852832774478628</c:v>
                </c:pt>
                <c:pt idx="73">
                  <c:v>3.5202402376391011</c:v>
                </c:pt>
                <c:pt idx="74">
                  <c:v>3.5549646877360059</c:v>
                </c:pt>
                <c:pt idx="75">
                  <c:v>3.589448285409071</c:v>
                </c:pt>
                <c:pt idx="76">
                  <c:v>3.6236832566414585</c:v>
                </c:pt>
                <c:pt idx="77">
                  <c:v>3.6576623562564468</c:v>
                </c:pt>
                <c:pt idx="78">
                  <c:v>3.6913788324935526</c:v>
                </c:pt>
                <c:pt idx="79">
                  <c:v>3.7248263948583316</c:v>
                </c:pt>
                <c:pt idx="80">
                  <c:v>3.7579991847159353</c:v>
                </c:pt>
                <c:pt idx="81">
                  <c:v>3.7908698558574572</c:v>
                </c:pt>
                <c:pt idx="82">
                  <c:v>3.8234345271622248</c:v>
                </c:pt>
                <c:pt idx="83">
                  <c:v>3.8556895533591033</c:v>
                </c:pt>
                <c:pt idx="84">
                  <c:v>3.8876315140095259</c:v>
                </c:pt>
                <c:pt idx="85">
                  <c:v>3.9192572024801331</c:v>
                </c:pt>
                <c:pt idx="86">
                  <c:v>3.9505636151570447</c:v>
                </c:pt>
                <c:pt idx="87">
                  <c:v>3.9815479410386114</c:v>
                </c:pt>
                <c:pt idx="88">
                  <c:v>4.0122075517750417</c:v>
                </c:pt>
                <c:pt idx="89">
                  <c:v>4.0425399921829461</c:v>
                </c:pt>
                <c:pt idx="90">
                  <c:v>4.0725429712394217</c:v>
                </c:pt>
              </c:numCache>
            </c:numRef>
          </c:yVal>
          <c:smooth val="0"/>
        </c:ser>
        <c:ser>
          <c:idx val="3"/>
          <c:order val="3"/>
          <c:tx>
            <c:strRef>
              <c:f>'Emissions pulses &amp; scenarios'!$A$42</c:f>
              <c:strCache>
                <c:ptCount val="1"/>
                <c:pt idx="0">
                  <c:v>SSP5-85 (Baseline)</c:v>
                </c:pt>
              </c:strCache>
            </c:strRef>
          </c:tx>
          <c:spPr>
            <a:ln w="19050" cap="rnd">
              <a:solidFill>
                <a:schemeClr val="accent4"/>
              </a:solidFill>
              <a:round/>
            </a:ln>
            <a:effectLst/>
          </c:spPr>
          <c:marker>
            <c:symbol val="none"/>
          </c:marker>
          <c:xVal>
            <c:numRef>
              <c:f>'Emissions pulses &amp; scenarios'!$E$43:$CQ$43</c:f>
              <c:numCache>
                <c:formatCode>General</c:formatCode>
                <c:ptCount val="91"/>
                <c:pt idx="0">
                  <c:v>526.10403923498882</c:v>
                </c:pt>
                <c:pt idx="1">
                  <c:v>536.20623952571373</c:v>
                </c:pt>
                <c:pt idx="2">
                  <c:v>546.55660087217484</c:v>
                </c:pt>
                <c:pt idx="3">
                  <c:v>557.13560351600222</c:v>
                </c:pt>
                <c:pt idx="4">
                  <c:v>567.94324745719587</c:v>
                </c:pt>
                <c:pt idx="5">
                  <c:v>578.62126372018292</c:v>
                </c:pt>
                <c:pt idx="6">
                  <c:v>589.54798665227372</c:v>
                </c:pt>
                <c:pt idx="7">
                  <c:v>600.72341625346837</c:v>
                </c:pt>
                <c:pt idx="8">
                  <c:v>612.14755252376676</c:v>
                </c:pt>
                <c:pt idx="9">
                  <c:v>623.82039546316901</c:v>
                </c:pt>
                <c:pt idx="10">
                  <c:v>635.74194507167499</c:v>
                </c:pt>
                <c:pt idx="11">
                  <c:v>647.97942835275751</c:v>
                </c:pt>
                <c:pt idx="12">
                  <c:v>660.53284530641633</c:v>
                </c:pt>
                <c:pt idx="13">
                  <c:v>673.40219593265158</c:v>
                </c:pt>
                <c:pt idx="14">
                  <c:v>686.58748023146336</c:v>
                </c:pt>
                <c:pt idx="15">
                  <c:v>700.08869820285145</c:v>
                </c:pt>
                <c:pt idx="16">
                  <c:v>713.90584984681595</c:v>
                </c:pt>
                <c:pt idx="17">
                  <c:v>728.03893516335688</c:v>
                </c:pt>
                <c:pt idx="18">
                  <c:v>742.48795415247423</c:v>
                </c:pt>
                <c:pt idx="19">
                  <c:v>757.252906814168</c:v>
                </c:pt>
                <c:pt idx="20">
                  <c:v>772.33379314843819</c:v>
                </c:pt>
                <c:pt idx="21">
                  <c:v>787.78229170940176</c:v>
                </c:pt>
                <c:pt idx="22">
                  <c:v>803.59840249705871</c:v>
                </c:pt>
                <c:pt idx="23">
                  <c:v>819.78212551140905</c:v>
                </c:pt>
                <c:pt idx="24">
                  <c:v>836.33346075245277</c:v>
                </c:pt>
                <c:pt idx="25">
                  <c:v>853.25240822018998</c:v>
                </c:pt>
                <c:pt idx="26">
                  <c:v>870.53896791462046</c:v>
                </c:pt>
                <c:pt idx="27">
                  <c:v>888.19313983574443</c:v>
                </c:pt>
                <c:pt idx="28">
                  <c:v>906.21492398356168</c:v>
                </c:pt>
                <c:pt idx="29">
                  <c:v>924.6043203580723</c:v>
                </c:pt>
                <c:pt idx="30">
                  <c:v>943.36132895927642</c:v>
                </c:pt>
                <c:pt idx="31">
                  <c:v>962.51440633514562</c:v>
                </c:pt>
                <c:pt idx="32">
                  <c:v>982.06355248567979</c:v>
                </c:pt>
                <c:pt idx="33">
                  <c:v>1002.008767410879</c:v>
                </c:pt>
                <c:pt idx="34">
                  <c:v>1022.3500511107434</c:v>
                </c:pt>
                <c:pt idx="35">
                  <c:v>1043.0874035852728</c:v>
                </c:pt>
                <c:pt idx="36">
                  <c:v>1064.2208248344673</c:v>
                </c:pt>
                <c:pt idx="37">
                  <c:v>1085.7503148583269</c:v>
                </c:pt>
                <c:pt idx="38">
                  <c:v>1107.6758736568518</c:v>
                </c:pt>
                <c:pt idx="39">
                  <c:v>1129.9975012300415</c:v>
                </c:pt>
                <c:pt idx="40">
                  <c:v>1152.7151975778963</c:v>
                </c:pt>
                <c:pt idx="41">
                  <c:v>1175.8976317322895</c:v>
                </c:pt>
                <c:pt idx="42">
                  <c:v>1199.5448036932207</c:v>
                </c:pt>
                <c:pt idx="43">
                  <c:v>1223.6567134606898</c:v>
                </c:pt>
                <c:pt idx="44">
                  <c:v>1248.2333610346977</c:v>
                </c:pt>
                <c:pt idx="45">
                  <c:v>1273.2747464152435</c:v>
                </c:pt>
                <c:pt idx="46">
                  <c:v>1298.7808696023274</c:v>
                </c:pt>
                <c:pt idx="47">
                  <c:v>1324.7517305959495</c:v>
                </c:pt>
                <c:pt idx="48">
                  <c:v>1351.1873293961098</c:v>
                </c:pt>
                <c:pt idx="49">
                  <c:v>1378.0876660028084</c:v>
                </c:pt>
                <c:pt idx="50">
                  <c:v>1405.4527404160453</c:v>
                </c:pt>
                <c:pt idx="51">
                  <c:v>1433.266905096209</c:v>
                </c:pt>
                <c:pt idx="52">
                  <c:v>1461.5301600432995</c:v>
                </c:pt>
                <c:pt idx="53">
                  <c:v>1490.2425052573171</c:v>
                </c:pt>
                <c:pt idx="54">
                  <c:v>1519.403940738262</c:v>
                </c:pt>
                <c:pt idx="55">
                  <c:v>1549.0144664861334</c:v>
                </c:pt>
                <c:pt idx="56">
                  <c:v>1579.074082500932</c:v>
                </c:pt>
                <c:pt idx="57">
                  <c:v>1609.5827887826576</c:v>
                </c:pt>
                <c:pt idx="58">
                  <c:v>1640.54058533131</c:v>
                </c:pt>
                <c:pt idx="59">
                  <c:v>1671.9474721468896</c:v>
                </c:pt>
                <c:pt idx="60">
                  <c:v>1703.8034492293962</c:v>
                </c:pt>
                <c:pt idx="61">
                  <c:v>1736.0096568314545</c:v>
                </c:pt>
                <c:pt idx="62">
                  <c:v>1768.5660949530645</c:v>
                </c:pt>
                <c:pt idx="63">
                  <c:v>1801.4727635942265</c:v>
                </c:pt>
                <c:pt idx="64">
                  <c:v>1834.7296627549399</c:v>
                </c:pt>
                <c:pt idx="65">
                  <c:v>1868.3367924352051</c:v>
                </c:pt>
                <c:pt idx="66">
                  <c:v>1902.2941526350221</c:v>
                </c:pt>
                <c:pt idx="67">
                  <c:v>1936.6017433543909</c:v>
                </c:pt>
                <c:pt idx="68">
                  <c:v>1971.2595645933111</c:v>
                </c:pt>
                <c:pt idx="69">
                  <c:v>2006.2676163517835</c:v>
                </c:pt>
                <c:pt idx="70">
                  <c:v>2041.6258986298071</c:v>
                </c:pt>
                <c:pt idx="71">
                  <c:v>2077.0095228296495</c:v>
                </c:pt>
                <c:pt idx="72">
                  <c:v>2112.4184889513099</c:v>
                </c:pt>
                <c:pt idx="73">
                  <c:v>2147.8527969947882</c:v>
                </c:pt>
                <c:pt idx="74">
                  <c:v>2183.3124469600848</c:v>
                </c:pt>
                <c:pt idx="75">
                  <c:v>2218.7974388471994</c:v>
                </c:pt>
                <c:pt idx="76">
                  <c:v>2254.3077726561323</c:v>
                </c:pt>
                <c:pt idx="77">
                  <c:v>2289.8434483868837</c:v>
                </c:pt>
                <c:pt idx="78">
                  <c:v>2325.4044660394529</c:v>
                </c:pt>
                <c:pt idx="79">
                  <c:v>2360.9908256138406</c:v>
                </c:pt>
                <c:pt idx="80">
                  <c:v>2396.6025271100461</c:v>
                </c:pt>
                <c:pt idx="81">
                  <c:v>2432.0972578126157</c:v>
                </c:pt>
                <c:pt idx="82">
                  <c:v>2467.4750177215487</c:v>
                </c:pt>
                <c:pt idx="83">
                  <c:v>2502.7358068368453</c:v>
                </c:pt>
                <c:pt idx="84">
                  <c:v>2537.8796251585054</c:v>
                </c:pt>
                <c:pt idx="85">
                  <c:v>2572.9064726865295</c:v>
                </c:pt>
                <c:pt idx="86">
                  <c:v>2607.816349420917</c:v>
                </c:pt>
                <c:pt idx="87">
                  <c:v>2642.6092553616681</c:v>
                </c:pt>
                <c:pt idx="88">
                  <c:v>2677.2851905087832</c:v>
                </c:pt>
                <c:pt idx="89">
                  <c:v>2711.8441548622618</c:v>
                </c:pt>
                <c:pt idx="90">
                  <c:v>2746.2861484221039</c:v>
                </c:pt>
              </c:numCache>
            </c:numRef>
          </c:xVal>
          <c:yVal>
            <c:numRef>
              <c:f>'Emissions pulses &amp; scenarios'!$E$42:$CQ$42</c:f>
              <c:numCache>
                <c:formatCode>General</c:formatCode>
                <c:ptCount val="91"/>
                <c:pt idx="0">
                  <c:v>1.1290684121338692</c:v>
                </c:pt>
                <c:pt idx="1">
                  <c:v>1.1524547803849892</c:v>
                </c:pt>
                <c:pt idx="2">
                  <c:v>1.1755726603551242</c:v>
                </c:pt>
                <c:pt idx="3">
                  <c:v>1.1984969399478385</c:v>
                </c:pt>
                <c:pt idx="4">
                  <c:v>1.2212925787864799</c:v>
                </c:pt>
                <c:pt idx="5">
                  <c:v>1.2440178589553448</c:v>
                </c:pt>
                <c:pt idx="6">
                  <c:v>1.267512521149913</c:v>
                </c:pt>
                <c:pt idx="7">
                  <c:v>1.2917726600552937</c:v>
                </c:pt>
                <c:pt idx="8">
                  <c:v>1.3167944338588939</c:v>
                </c:pt>
                <c:pt idx="9">
                  <c:v>1.3425742516827686</c:v>
                </c:pt>
                <c:pt idx="10">
                  <c:v>1.3691088776219267</c:v>
                </c:pt>
                <c:pt idx="11">
                  <c:v>1.396171716608301</c:v>
                </c:pt>
                <c:pt idx="12">
                  <c:v>1.4237761467351453</c:v>
                </c:pt>
                <c:pt idx="13">
                  <c:v>1.4519336621252361</c:v>
                </c:pt>
                <c:pt idx="14">
                  <c:v>1.4806541101736326</c:v>
                </c:pt>
                <c:pt idx="15">
                  <c:v>1.5099458666386474</c:v>
                </c:pt>
                <c:pt idx="16">
                  <c:v>1.5398159713014881</c:v>
                </c:pt>
                <c:pt idx="17">
                  <c:v>1.5702702380187954</c:v>
                </c:pt>
                <c:pt idx="18">
                  <c:v>1.6013133476200785</c:v>
                </c:pt>
                <c:pt idx="19">
                  <c:v>1.6329489288564401</c:v>
                </c:pt>
                <c:pt idx="20">
                  <c:v>1.6651796306441273</c:v>
                </c:pt>
                <c:pt idx="21">
                  <c:v>1.6979520276667042</c:v>
                </c:pt>
                <c:pt idx="22">
                  <c:v>1.7312804633813785</c:v>
                </c:pt>
                <c:pt idx="23">
                  <c:v>1.7651769797231527</c:v>
                </c:pt>
                <c:pt idx="24">
                  <c:v>1.7996515577447829</c:v>
                </c:pt>
                <c:pt idx="25">
                  <c:v>1.8347123135176993</c:v>
                </c:pt>
                <c:pt idx="26">
                  <c:v>1.8703656635925119</c:v>
                </c:pt>
                <c:pt idx="27">
                  <c:v>1.9066164688372156</c:v>
                </c:pt>
                <c:pt idx="28">
                  <c:v>1.9434681621678016</c:v>
                </c:pt>
                <c:pt idx="29">
                  <c:v>1.9809228636916643</c:v>
                </c:pt>
                <c:pt idx="30">
                  <c:v>2.0189814855764232</c:v>
                </c:pt>
                <c:pt idx="31">
                  <c:v>2.0577136296608374</c:v>
                </c:pt>
                <c:pt idx="32">
                  <c:v>2.0971087563800346</c:v>
                </c:pt>
                <c:pt idx="33">
                  <c:v>2.1371563704858305</c:v>
                </c:pt>
                <c:pt idx="34">
                  <c:v>2.1778460270727575</c:v>
                </c:pt>
                <c:pt idx="35">
                  <c:v>2.2191673265925242</c:v>
                </c:pt>
                <c:pt idx="36">
                  <c:v>2.2611099048799352</c:v>
                </c:pt>
                <c:pt idx="37">
                  <c:v>2.3036634216008891</c:v>
                </c:pt>
                <c:pt idx="38">
                  <c:v>2.3468175489888403</c:v>
                </c:pt>
                <c:pt idx="39">
                  <c:v>2.3905619618304659</c:v>
                </c:pt>
                <c:pt idx="40">
                  <c:v>2.4348863291364968</c:v>
                </c:pt>
                <c:pt idx="41">
                  <c:v>2.479656786295497</c:v>
                </c:pt>
                <c:pt idx="42">
                  <c:v>2.5248611071781459</c:v>
                </c:pt>
                <c:pt idx="43">
                  <c:v>2.5704874534244744</c:v>
                </c:pt>
                <c:pt idx="44">
                  <c:v>2.6165243781756722</c:v>
                </c:pt>
                <c:pt idx="45">
                  <c:v>2.6629608050385385</c:v>
                </c:pt>
                <c:pt idx="46">
                  <c:v>2.7097859954744532</c:v>
                </c:pt>
                <c:pt idx="47">
                  <c:v>2.7569895121085382</c:v>
                </c:pt>
                <c:pt idx="48">
                  <c:v>2.8045611820912741</c:v>
                </c:pt>
                <c:pt idx="49">
                  <c:v>2.8524910626739786</c:v>
                </c:pt>
                <c:pt idx="50">
                  <c:v>2.9007694100176908</c:v>
                </c:pt>
                <c:pt idx="51">
                  <c:v>2.9494295580924796</c:v>
                </c:pt>
                <c:pt idx="52">
                  <c:v>2.998457947760083</c:v>
                </c:pt>
                <c:pt idx="53">
                  <c:v>3.0478415112501311</c:v>
                </c:pt>
                <c:pt idx="54">
                  <c:v>3.0975676100549028</c:v>
                </c:pt>
                <c:pt idx="55">
                  <c:v>3.1476239855269079</c:v>
                </c:pt>
                <c:pt idx="56">
                  <c:v>3.1979987186159575</c:v>
                </c:pt>
                <c:pt idx="57">
                  <c:v>3.2486801964332681</c:v>
                </c:pt>
                <c:pt idx="58">
                  <c:v>3.2996570841001187</c:v>
                </c:pt>
                <c:pt idx="59">
                  <c:v>3.3509183008178498</c:v>
                </c:pt>
                <c:pt idx="60">
                  <c:v>3.4024529993989452</c:v>
                </c:pt>
                <c:pt idx="61">
                  <c:v>3.4542878126197083</c:v>
                </c:pt>
                <c:pt idx="62">
                  <c:v>3.5063999423621137</c:v>
                </c:pt>
                <c:pt idx="63">
                  <c:v>3.5587681158096642</c:v>
                </c:pt>
                <c:pt idx="64">
                  <c:v>3.6113723828431414</c:v>
                </c:pt>
                <c:pt idx="65">
                  <c:v>3.6641939641052597</c:v>
                </c:pt>
                <c:pt idx="66">
                  <c:v>3.7172151321646525</c:v>
                </c:pt>
                <c:pt idx="67">
                  <c:v>3.7704191149940121</c:v>
                </c:pt>
                <c:pt idx="68">
                  <c:v>3.8237900150649047</c:v>
                </c:pt>
                <c:pt idx="69">
                  <c:v>3.8773127398333047</c:v>
                </c:pt>
                <c:pt idx="70">
                  <c:v>3.930972940891599</c:v>
                </c:pt>
                <c:pt idx="71">
                  <c:v>3.9847765468717493</c:v>
                </c:pt>
                <c:pt idx="72">
                  <c:v>4.03868749582821</c:v>
                </c:pt>
                <c:pt idx="73">
                  <c:v>4.0926728576933975</c:v>
                </c:pt>
                <c:pt idx="74">
                  <c:v>4.1467023605029807</c:v>
                </c:pt>
                <c:pt idx="75">
                  <c:v>4.2007480509927566</c:v>
                </c:pt>
                <c:pt idx="76">
                  <c:v>4.2547840401385049</c:v>
                </c:pt>
                <c:pt idx="77">
                  <c:v>4.3087863036837355</c:v>
                </c:pt>
                <c:pt idx="78">
                  <c:v>4.3627325193716517</c:v>
                </c:pt>
                <c:pt idx="79">
                  <c:v>4.4166019296093877</c:v>
                </c:pt>
                <c:pt idx="80">
                  <c:v>4.4703752225179239</c:v>
                </c:pt>
                <c:pt idx="81">
                  <c:v>4.5240499490758506</c:v>
                </c:pt>
                <c:pt idx="82">
                  <c:v>4.5776083943343071</c:v>
                </c:pt>
                <c:pt idx="83">
                  <c:v>4.631034169580686</c:v>
                </c:pt>
                <c:pt idx="84">
                  <c:v>4.6843120404470264</c:v>
                </c:pt>
                <c:pt idx="85">
                  <c:v>4.7374278054806007</c:v>
                </c:pt>
                <c:pt idx="86">
                  <c:v>4.7903682062248389</c:v>
                </c:pt>
                <c:pt idx="87">
                  <c:v>4.84312085737215</c:v>
                </c:pt>
                <c:pt idx="88">
                  <c:v>4.8956741900562468</c:v>
                </c:pt>
                <c:pt idx="89">
                  <c:v>4.9480174040579668</c:v>
                </c:pt>
                <c:pt idx="90">
                  <c:v>5.0001404263273672</c:v>
                </c:pt>
              </c:numCache>
            </c:numRef>
          </c:yVal>
          <c:smooth val="0"/>
        </c:ser>
        <c:dLbls>
          <c:showLegendKey val="0"/>
          <c:showVal val="0"/>
          <c:showCatName val="0"/>
          <c:showSerName val="0"/>
          <c:showPercent val="0"/>
          <c:showBubbleSize val="0"/>
        </c:dLbls>
        <c:axId val="332464296"/>
        <c:axId val="221862808"/>
      </c:scatterChart>
      <c:valAx>
        <c:axId val="332464296"/>
        <c:scaling>
          <c:orientation val="minMax"/>
          <c:max val="2100"/>
          <c:min val="5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Cumulative CO2 emissions (GtC)</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1862808"/>
        <c:crosses val="autoZero"/>
        <c:crossBetween val="midCat"/>
      </c:valAx>
      <c:valAx>
        <c:axId val="221862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Temperature (degC above pre-industrial)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2464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523875</xdr:colOff>
      <xdr:row>36</xdr:row>
      <xdr:rowOff>52821</xdr:rowOff>
    </xdr:from>
    <xdr:to>
      <xdr:col>8</xdr:col>
      <xdr:colOff>523874</xdr:colOff>
      <xdr:row>50</xdr:row>
      <xdr:rowOff>139412</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xdr:colOff>
      <xdr:row>36</xdr:row>
      <xdr:rowOff>76200</xdr:rowOff>
    </xdr:from>
    <xdr:to>
      <xdr:col>16</xdr:col>
      <xdr:colOff>28574</xdr:colOff>
      <xdr:row>50</xdr:row>
      <xdr:rowOff>152400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611332</xdr:colOff>
      <xdr:row>33</xdr:row>
      <xdr:rowOff>79663</xdr:rowOff>
    </xdr:from>
    <xdr:to>
      <xdr:col>12</xdr:col>
      <xdr:colOff>611332</xdr:colOff>
      <xdr:row>47</xdr:row>
      <xdr:rowOff>155863</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312088"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9551" cy="60628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9551" cy="60628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9551" cy="60628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89551" cy="60628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89551" cy="606282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Y44"/>
  <sheetViews>
    <sheetView tabSelected="1" zoomScaleNormal="100" workbookViewId="0">
      <pane xSplit="2" ySplit="11" topLeftCell="C12" activePane="bottomRight" state="frozen"/>
      <selection pane="topRight" activeCell="C1" sqref="C1"/>
      <selection pane="bottomLeft" activeCell="A11" sqref="A11"/>
      <selection pane="bottomRight" activeCell="D29" sqref="D29"/>
    </sheetView>
  </sheetViews>
  <sheetFormatPr defaultColWidth="11.42578125" defaultRowHeight="15" x14ac:dyDescent="0.25"/>
  <cols>
    <col min="2" max="2" width="16.28515625" customWidth="1"/>
    <col min="15" max="15" width="12" bestFit="1" customWidth="1"/>
  </cols>
  <sheetData>
    <row r="1" spans="1:493" x14ac:dyDescent="0.25">
      <c r="A1" t="s">
        <v>69</v>
      </c>
      <c r="D1" s="78" t="s">
        <v>27</v>
      </c>
      <c r="E1" s="79"/>
      <c r="G1" s="8"/>
      <c r="H1" s="9" t="s">
        <v>22</v>
      </c>
      <c r="I1" s="9" t="s">
        <v>23</v>
      </c>
      <c r="J1" s="10" t="s">
        <v>24</v>
      </c>
      <c r="L1" s="80" t="s">
        <v>25</v>
      </c>
      <c r="M1" s="81"/>
      <c r="N1" s="81"/>
      <c r="O1" s="81"/>
      <c r="P1" s="82"/>
      <c r="R1" s="35" t="s">
        <v>26</v>
      </c>
      <c r="S1" s="44"/>
    </row>
    <row r="2" spans="1:493" ht="18" x14ac:dyDescent="0.35">
      <c r="A2" s="49"/>
      <c r="B2" t="s">
        <v>70</v>
      </c>
      <c r="D2" s="21" t="s">
        <v>28</v>
      </c>
      <c r="E2" s="29">
        <v>2600</v>
      </c>
      <c r="G2" s="20" t="s">
        <v>55</v>
      </c>
      <c r="H2" s="25">
        <v>3.9800000000000002E-2</v>
      </c>
      <c r="I2" s="25">
        <v>0.2079</v>
      </c>
      <c r="J2" s="27">
        <v>0.35970000000000002</v>
      </c>
      <c r="L2" s="17" t="s">
        <v>58</v>
      </c>
      <c r="M2" s="18" t="s">
        <v>61</v>
      </c>
      <c r="N2" s="18" t="s">
        <v>53</v>
      </c>
      <c r="O2" s="34" t="s">
        <v>59</v>
      </c>
      <c r="P2" s="19" t="s">
        <v>57</v>
      </c>
      <c r="R2" s="43" t="s">
        <v>1</v>
      </c>
      <c r="S2" s="29">
        <f>MAX(-42.7422+29.06031*$S$3+0.001456*$S$3^2,1)</f>
        <v>47.358753160000006</v>
      </c>
    </row>
    <row r="3" spans="1:493" x14ac:dyDescent="0.25">
      <c r="A3" s="45"/>
      <c r="B3" t="s">
        <v>71</v>
      </c>
      <c r="D3" s="15" t="s">
        <v>30</v>
      </c>
      <c r="E3" s="76">
        <f>'FUND Simulation 1950-2010'!BK30</f>
        <v>1.1600195432584224</v>
      </c>
      <c r="G3" s="11" t="s">
        <v>54</v>
      </c>
      <c r="H3" s="26">
        <f>1/3200</f>
        <v>3.1250000000000001E-4</v>
      </c>
      <c r="I3" s="26">
        <f>1/114</f>
        <v>8.771929824561403E-3</v>
      </c>
      <c r="J3" s="59">
        <f>1/12</f>
        <v>8.3333333333333329E-2</v>
      </c>
      <c r="L3" s="22">
        <v>1</v>
      </c>
      <c r="M3" s="40">
        <v>296</v>
      </c>
      <c r="N3" s="25">
        <v>0.13</v>
      </c>
      <c r="O3" s="37" t="s">
        <v>60</v>
      </c>
      <c r="P3" s="24">
        <v>1</v>
      </c>
      <c r="R3" s="16" t="s">
        <v>2</v>
      </c>
      <c r="S3" s="28">
        <v>3.1</v>
      </c>
      <c r="T3">
        <v>3</v>
      </c>
    </row>
    <row r="4" spans="1:493" ht="18" x14ac:dyDescent="0.35">
      <c r="A4" s="48"/>
      <c r="B4" t="s">
        <v>72</v>
      </c>
      <c r="D4" s="16" t="s">
        <v>29</v>
      </c>
      <c r="E4" s="31">
        <v>1900000</v>
      </c>
      <c r="G4" s="13" t="s">
        <v>56</v>
      </c>
      <c r="H4" s="26">
        <v>0.04</v>
      </c>
      <c r="I4" s="26">
        <v>285</v>
      </c>
      <c r="J4" s="30">
        <v>790</v>
      </c>
      <c r="L4" s="13">
        <v>2</v>
      </c>
      <c r="M4" s="41">
        <v>5.52</v>
      </c>
      <c r="N4" s="26">
        <v>0.2</v>
      </c>
      <c r="O4" s="38">
        <v>363</v>
      </c>
      <c r="P4" s="23">
        <f>EXP(-1/O4)</f>
        <v>0.9972489701005488</v>
      </c>
    </row>
    <row r="5" spans="1:493" ht="18" x14ac:dyDescent="0.35">
      <c r="G5" s="12" t="s">
        <v>61</v>
      </c>
      <c r="H5" s="32">
        <v>0</v>
      </c>
      <c r="I5" s="32">
        <v>296</v>
      </c>
      <c r="J5" s="33">
        <v>1222</v>
      </c>
      <c r="L5" s="13">
        <v>3</v>
      </c>
      <c r="M5" s="41">
        <v>6.65</v>
      </c>
      <c r="N5" s="26">
        <v>0.32</v>
      </c>
      <c r="O5" s="38">
        <v>74</v>
      </c>
      <c r="P5" s="23">
        <f>EXP(-1/O5)</f>
        <v>0.98657738410083806</v>
      </c>
      <c r="R5" s="35" t="s">
        <v>65</v>
      </c>
      <c r="S5" s="44"/>
    </row>
    <row r="6" spans="1:493" ht="18" x14ac:dyDescent="0.35">
      <c r="A6" s="47"/>
      <c r="B6" t="s">
        <v>73</v>
      </c>
      <c r="D6" t="s">
        <v>62</v>
      </c>
      <c r="E6">
        <v>34.4</v>
      </c>
      <c r="F6" s="2"/>
      <c r="J6" s="2"/>
      <c r="L6" s="13">
        <v>4</v>
      </c>
      <c r="M6" s="41">
        <v>2.4</v>
      </c>
      <c r="N6" s="26">
        <v>0.25</v>
      </c>
      <c r="O6" s="38">
        <v>17</v>
      </c>
      <c r="P6" s="23">
        <f>EXP(-1/O6)</f>
        <v>0.94287314385487497</v>
      </c>
      <c r="R6" s="43" t="s">
        <v>66</v>
      </c>
      <c r="S6" s="27">
        <v>500</v>
      </c>
    </row>
    <row r="7" spans="1:493" x14ac:dyDescent="0.25">
      <c r="A7" s="50" t="s">
        <v>76</v>
      </c>
      <c r="B7" s="52"/>
      <c r="G7" t="s">
        <v>80</v>
      </c>
      <c r="L7" s="13">
        <v>5</v>
      </c>
      <c r="M7" s="41">
        <v>0.18</v>
      </c>
      <c r="N7" s="26">
        <v>0.1</v>
      </c>
      <c r="O7" s="38">
        <v>2</v>
      </c>
      <c r="P7" s="23">
        <f>EXP(-1/O7)</f>
        <v>0.60653065971263342</v>
      </c>
      <c r="R7" s="16" t="s">
        <v>67</v>
      </c>
      <c r="S7" s="28">
        <v>2</v>
      </c>
    </row>
    <row r="8" spans="1:493" ht="18" x14ac:dyDescent="0.35">
      <c r="A8" s="51" t="s">
        <v>77</v>
      </c>
      <c r="B8" s="52"/>
      <c r="E8" s="1"/>
      <c r="H8" t="s">
        <v>81</v>
      </c>
      <c r="I8">
        <v>0.4</v>
      </c>
      <c r="L8" s="17" t="s">
        <v>63</v>
      </c>
      <c r="M8" s="42">
        <f>SUM(M3:M7)</f>
        <v>310.74999999999994</v>
      </c>
      <c r="N8" s="18" t="s">
        <v>64</v>
      </c>
      <c r="O8" s="39">
        <f>275*1</f>
        <v>275</v>
      </c>
      <c r="P8" s="36"/>
    </row>
    <row r="9" spans="1:493" x14ac:dyDescent="0.25">
      <c r="A9" s="51" t="s">
        <v>78</v>
      </c>
      <c r="B9" s="52"/>
      <c r="E9" s="1"/>
      <c r="H9" t="s">
        <v>82</v>
      </c>
      <c r="I9">
        <v>0</v>
      </c>
      <c r="L9" s="14"/>
      <c r="M9" s="14"/>
      <c r="N9" s="14"/>
      <c r="O9" s="14"/>
      <c r="P9" s="14"/>
    </row>
    <row r="10" spans="1:493" x14ac:dyDescent="0.25">
      <c r="A10" s="51" t="s">
        <v>79</v>
      </c>
      <c r="B10" s="52"/>
      <c r="E10" s="1"/>
      <c r="H10" s="58"/>
      <c r="M10" s="77">
        <v>1000</v>
      </c>
    </row>
    <row r="11" spans="1:493" x14ac:dyDescent="0.25">
      <c r="B11" t="s">
        <v>52</v>
      </c>
      <c r="C11">
        <v>2010</v>
      </c>
      <c r="D11">
        <v>2011</v>
      </c>
      <c r="E11">
        <v>2012</v>
      </c>
      <c r="F11">
        <v>2013</v>
      </c>
      <c r="G11">
        <v>2014</v>
      </c>
      <c r="H11">
        <v>2015</v>
      </c>
      <c r="I11">
        <v>2016</v>
      </c>
      <c r="J11">
        <v>2017</v>
      </c>
      <c r="K11">
        <v>2018</v>
      </c>
      <c r="L11">
        <v>2019</v>
      </c>
      <c r="M11">
        <v>2020</v>
      </c>
      <c r="N11">
        <v>2021</v>
      </c>
      <c r="O11">
        <v>2022</v>
      </c>
      <c r="P11">
        <v>2023</v>
      </c>
      <c r="Q11">
        <v>2024</v>
      </c>
      <c r="R11">
        <v>2025</v>
      </c>
      <c r="S11">
        <v>2026</v>
      </c>
      <c r="T11">
        <v>2027</v>
      </c>
      <c r="U11">
        <v>2028</v>
      </c>
      <c r="V11">
        <v>2029</v>
      </c>
      <c r="W11">
        <v>2030</v>
      </c>
      <c r="X11">
        <v>2031</v>
      </c>
      <c r="Y11">
        <v>2032</v>
      </c>
      <c r="Z11">
        <v>2033</v>
      </c>
      <c r="AA11">
        <v>2034</v>
      </c>
      <c r="AB11">
        <v>2035</v>
      </c>
      <c r="AC11">
        <v>2036</v>
      </c>
      <c r="AD11">
        <v>2037</v>
      </c>
      <c r="AE11">
        <v>2038</v>
      </c>
      <c r="AF11">
        <v>2039</v>
      </c>
      <c r="AG11">
        <v>2040</v>
      </c>
      <c r="AH11">
        <v>2041</v>
      </c>
      <c r="AI11">
        <v>2042</v>
      </c>
      <c r="AJ11">
        <v>2043</v>
      </c>
      <c r="AK11">
        <v>2044</v>
      </c>
      <c r="AL11">
        <v>2045</v>
      </c>
      <c r="AM11">
        <v>2046</v>
      </c>
      <c r="AN11">
        <v>2047</v>
      </c>
      <c r="AO11">
        <v>2048</v>
      </c>
      <c r="AP11">
        <v>2049</v>
      </c>
      <c r="AQ11">
        <v>2050</v>
      </c>
      <c r="AR11">
        <v>2051</v>
      </c>
      <c r="AS11">
        <v>2052</v>
      </c>
      <c r="AT11">
        <v>2053</v>
      </c>
      <c r="AU11">
        <v>2054</v>
      </c>
      <c r="AV11">
        <v>2055</v>
      </c>
      <c r="AW11">
        <v>2056</v>
      </c>
      <c r="AX11">
        <v>2057</v>
      </c>
      <c r="AY11">
        <v>2058</v>
      </c>
      <c r="AZ11">
        <v>2059</v>
      </c>
      <c r="BA11">
        <v>2060</v>
      </c>
      <c r="BB11">
        <v>2061</v>
      </c>
      <c r="BC11">
        <v>2062</v>
      </c>
      <c r="BD11">
        <v>2063</v>
      </c>
      <c r="BE11">
        <v>2064</v>
      </c>
      <c r="BF11">
        <v>2065</v>
      </c>
      <c r="BG11">
        <v>2066</v>
      </c>
      <c r="BH11">
        <v>2067</v>
      </c>
      <c r="BI11">
        <v>2068</v>
      </c>
      <c r="BJ11">
        <v>2069</v>
      </c>
      <c r="BK11">
        <v>2070</v>
      </c>
      <c r="BL11">
        <v>2071</v>
      </c>
      <c r="BM11">
        <v>2072</v>
      </c>
      <c r="BN11">
        <v>2073</v>
      </c>
      <c r="BO11">
        <v>2074</v>
      </c>
      <c r="BP11">
        <v>2075</v>
      </c>
      <c r="BQ11">
        <v>2076</v>
      </c>
      <c r="BR11">
        <v>2077</v>
      </c>
      <c r="BS11">
        <v>2078</v>
      </c>
      <c r="BT11">
        <v>2079</v>
      </c>
      <c r="BU11">
        <v>2080</v>
      </c>
      <c r="BV11">
        <v>2081</v>
      </c>
      <c r="BW11">
        <v>2082</v>
      </c>
      <c r="BX11">
        <v>2083</v>
      </c>
      <c r="BY11">
        <v>2084</v>
      </c>
      <c r="BZ11">
        <v>2085</v>
      </c>
      <c r="CA11">
        <v>2086</v>
      </c>
      <c r="CB11">
        <v>2087</v>
      </c>
      <c r="CC11">
        <v>2088</v>
      </c>
      <c r="CD11">
        <v>2089</v>
      </c>
      <c r="CE11">
        <v>2090</v>
      </c>
      <c r="CF11">
        <v>2091</v>
      </c>
      <c r="CG11">
        <v>2092</v>
      </c>
      <c r="CH11">
        <v>2093</v>
      </c>
      <c r="CI11">
        <v>2094</v>
      </c>
      <c r="CJ11">
        <v>2095</v>
      </c>
      <c r="CK11">
        <v>2096</v>
      </c>
      <c r="CL11">
        <v>2097</v>
      </c>
      <c r="CM11">
        <v>2098</v>
      </c>
      <c r="CN11">
        <v>2099</v>
      </c>
      <c r="CO11">
        <v>2100</v>
      </c>
      <c r="CP11">
        <v>2101</v>
      </c>
      <c r="CQ11">
        <v>2102</v>
      </c>
      <c r="CR11">
        <v>2103</v>
      </c>
      <c r="CS11">
        <v>2104</v>
      </c>
      <c r="CT11">
        <v>2105</v>
      </c>
      <c r="CU11">
        <v>2106</v>
      </c>
      <c r="CV11">
        <v>2107</v>
      </c>
      <c r="CW11">
        <v>2108</v>
      </c>
      <c r="CX11">
        <v>2109</v>
      </c>
      <c r="CY11">
        <v>2110</v>
      </c>
      <c r="CZ11">
        <v>2111</v>
      </c>
      <c r="DA11">
        <v>2112</v>
      </c>
      <c r="DB11">
        <v>2113</v>
      </c>
      <c r="DC11">
        <v>2114</v>
      </c>
      <c r="DD11">
        <v>2115</v>
      </c>
      <c r="DE11">
        <v>2116</v>
      </c>
      <c r="DF11">
        <v>2117</v>
      </c>
      <c r="DG11">
        <v>2118</v>
      </c>
      <c r="DH11">
        <v>2119</v>
      </c>
      <c r="DI11">
        <v>2120</v>
      </c>
      <c r="DJ11">
        <v>2121</v>
      </c>
      <c r="DK11">
        <v>2122</v>
      </c>
      <c r="DL11">
        <v>2123</v>
      </c>
      <c r="DM11">
        <v>2124</v>
      </c>
      <c r="DN11">
        <v>2125</v>
      </c>
      <c r="DO11">
        <v>2126</v>
      </c>
      <c r="DP11">
        <v>2127</v>
      </c>
      <c r="DQ11">
        <v>2128</v>
      </c>
      <c r="DR11">
        <v>2129</v>
      </c>
      <c r="DS11">
        <v>2130</v>
      </c>
      <c r="DT11">
        <v>2131</v>
      </c>
      <c r="DU11">
        <v>2132</v>
      </c>
      <c r="DV11">
        <v>2133</v>
      </c>
      <c r="DW11">
        <v>2134</v>
      </c>
      <c r="DX11">
        <v>2135</v>
      </c>
      <c r="DY11">
        <v>2136</v>
      </c>
      <c r="DZ11">
        <v>2137</v>
      </c>
      <c r="EA11">
        <v>2138</v>
      </c>
      <c r="EB11">
        <v>2139</v>
      </c>
      <c r="EC11">
        <v>2140</v>
      </c>
      <c r="ED11">
        <v>2141</v>
      </c>
      <c r="EE11">
        <v>2142</v>
      </c>
      <c r="EF11">
        <v>2143</v>
      </c>
      <c r="EG11">
        <v>2144</v>
      </c>
      <c r="EH11">
        <v>2145</v>
      </c>
      <c r="EI11">
        <v>2146</v>
      </c>
      <c r="EJ11">
        <v>2147</v>
      </c>
      <c r="EK11">
        <v>2148</v>
      </c>
      <c r="EL11">
        <v>2149</v>
      </c>
      <c r="EM11">
        <v>2150</v>
      </c>
      <c r="EN11">
        <v>2151</v>
      </c>
      <c r="EO11">
        <v>2152</v>
      </c>
      <c r="EP11">
        <v>2153</v>
      </c>
      <c r="EQ11">
        <v>2154</v>
      </c>
      <c r="ER11">
        <v>2155</v>
      </c>
      <c r="ES11">
        <v>2156</v>
      </c>
      <c r="ET11">
        <v>2157</v>
      </c>
      <c r="EU11">
        <v>2158</v>
      </c>
      <c r="EV11">
        <v>2159</v>
      </c>
      <c r="EW11">
        <v>2160</v>
      </c>
      <c r="EX11">
        <v>2161</v>
      </c>
      <c r="EY11">
        <v>2162</v>
      </c>
      <c r="EZ11">
        <v>2163</v>
      </c>
      <c r="FA11">
        <v>2164</v>
      </c>
      <c r="FB11">
        <v>2165</v>
      </c>
      <c r="FC11">
        <v>2166</v>
      </c>
      <c r="FD11">
        <v>2167</v>
      </c>
      <c r="FE11">
        <v>2168</v>
      </c>
      <c r="FF11">
        <v>2169</v>
      </c>
      <c r="FG11">
        <v>2170</v>
      </c>
      <c r="FH11">
        <v>2171</v>
      </c>
      <c r="FI11">
        <v>2172</v>
      </c>
      <c r="FJ11">
        <v>2173</v>
      </c>
      <c r="FK11">
        <v>2174</v>
      </c>
      <c r="FL11">
        <v>2175</v>
      </c>
      <c r="FM11">
        <v>2176</v>
      </c>
      <c r="FN11">
        <v>2177</v>
      </c>
      <c r="FO11">
        <v>2178</v>
      </c>
      <c r="FP11">
        <v>2179</v>
      </c>
      <c r="FQ11">
        <v>2180</v>
      </c>
      <c r="FR11">
        <v>2181</v>
      </c>
      <c r="FS11">
        <v>2182</v>
      </c>
      <c r="FT11">
        <v>2183</v>
      </c>
      <c r="FU11">
        <v>2184</v>
      </c>
      <c r="FV11">
        <v>2185</v>
      </c>
      <c r="FW11">
        <v>2186</v>
      </c>
      <c r="FX11">
        <v>2187</v>
      </c>
      <c r="FY11">
        <v>2188</v>
      </c>
      <c r="FZ11">
        <v>2189</v>
      </c>
      <c r="GA11">
        <v>2190</v>
      </c>
      <c r="GB11">
        <v>2191</v>
      </c>
      <c r="GC11">
        <v>2192</v>
      </c>
      <c r="GD11">
        <v>2193</v>
      </c>
      <c r="GE11">
        <v>2194</v>
      </c>
      <c r="GF11">
        <v>2195</v>
      </c>
      <c r="GG11">
        <v>2196</v>
      </c>
      <c r="GH11">
        <v>2197</v>
      </c>
      <c r="GI11">
        <v>2198</v>
      </c>
      <c r="GJ11">
        <v>2199</v>
      </c>
      <c r="GK11">
        <v>2200</v>
      </c>
      <c r="GL11">
        <v>2201</v>
      </c>
      <c r="GM11">
        <v>2202</v>
      </c>
      <c r="GN11">
        <v>2203</v>
      </c>
      <c r="GO11">
        <v>2204</v>
      </c>
      <c r="GP11">
        <v>2205</v>
      </c>
      <c r="GQ11">
        <v>2206</v>
      </c>
      <c r="GR11">
        <v>2207</v>
      </c>
      <c r="GS11">
        <v>2208</v>
      </c>
      <c r="GT11">
        <v>2209</v>
      </c>
      <c r="GU11">
        <v>2210</v>
      </c>
      <c r="GV11">
        <v>2211</v>
      </c>
      <c r="GW11">
        <v>2212</v>
      </c>
      <c r="GX11">
        <v>2213</v>
      </c>
      <c r="GY11">
        <v>2214</v>
      </c>
      <c r="GZ11">
        <v>2215</v>
      </c>
      <c r="HA11">
        <v>2216</v>
      </c>
      <c r="HB11">
        <v>2217</v>
      </c>
      <c r="HC11">
        <v>2218</v>
      </c>
      <c r="HD11">
        <v>2219</v>
      </c>
      <c r="HE11">
        <v>2220</v>
      </c>
      <c r="HF11">
        <v>2221</v>
      </c>
      <c r="HG11">
        <v>2222</v>
      </c>
      <c r="HH11">
        <v>2223</v>
      </c>
      <c r="HI11">
        <v>2224</v>
      </c>
      <c r="HJ11">
        <v>2225</v>
      </c>
      <c r="HK11">
        <v>2226</v>
      </c>
      <c r="HL11">
        <v>2227</v>
      </c>
      <c r="HM11">
        <v>2228</v>
      </c>
      <c r="HN11">
        <v>2229</v>
      </c>
      <c r="HO11">
        <v>2230</v>
      </c>
      <c r="HP11">
        <v>2231</v>
      </c>
      <c r="HQ11">
        <v>2232</v>
      </c>
      <c r="HR11">
        <v>2233</v>
      </c>
      <c r="HS11">
        <v>2234</v>
      </c>
      <c r="HT11">
        <v>2235</v>
      </c>
      <c r="HU11">
        <v>2236</v>
      </c>
      <c r="HV11">
        <v>2237</v>
      </c>
      <c r="HW11">
        <v>2238</v>
      </c>
      <c r="HX11">
        <v>2239</v>
      </c>
      <c r="HY11">
        <v>2240</v>
      </c>
      <c r="HZ11">
        <v>2241</v>
      </c>
      <c r="IA11">
        <v>2242</v>
      </c>
      <c r="IB11">
        <v>2243</v>
      </c>
      <c r="IC11">
        <v>2244</v>
      </c>
      <c r="ID11">
        <v>2245</v>
      </c>
      <c r="IE11">
        <v>2246</v>
      </c>
      <c r="IF11">
        <v>2247</v>
      </c>
      <c r="IG11">
        <v>2248</v>
      </c>
      <c r="IH11">
        <v>2249</v>
      </c>
      <c r="II11">
        <v>2250</v>
      </c>
      <c r="IJ11">
        <v>2251</v>
      </c>
      <c r="IK11">
        <v>2252</v>
      </c>
      <c r="IL11">
        <v>2253</v>
      </c>
      <c r="IM11">
        <v>2254</v>
      </c>
      <c r="IN11">
        <v>2255</v>
      </c>
      <c r="IO11">
        <v>2256</v>
      </c>
      <c r="IP11">
        <v>2257</v>
      </c>
      <c r="IQ11">
        <v>2258</v>
      </c>
      <c r="IR11">
        <v>2259</v>
      </c>
      <c r="IS11">
        <v>2260</v>
      </c>
      <c r="IT11">
        <v>2261</v>
      </c>
      <c r="IU11">
        <v>2262</v>
      </c>
      <c r="IV11">
        <v>2263</v>
      </c>
      <c r="IW11">
        <v>2264</v>
      </c>
      <c r="IX11">
        <v>2265</v>
      </c>
      <c r="IY11">
        <v>2266</v>
      </c>
      <c r="IZ11">
        <v>2267</v>
      </c>
      <c r="JA11">
        <v>2268</v>
      </c>
      <c r="JB11">
        <v>2269</v>
      </c>
      <c r="JC11">
        <v>2270</v>
      </c>
      <c r="JD11">
        <v>2271</v>
      </c>
      <c r="JE11">
        <v>2272</v>
      </c>
      <c r="JF11">
        <v>2273</v>
      </c>
      <c r="JG11">
        <v>2274</v>
      </c>
      <c r="JH11">
        <v>2275</v>
      </c>
      <c r="JI11">
        <v>2276</v>
      </c>
      <c r="JJ11">
        <v>2277</v>
      </c>
      <c r="JK11">
        <v>2278</v>
      </c>
      <c r="JL11">
        <v>2279</v>
      </c>
      <c r="JM11">
        <v>2280</v>
      </c>
      <c r="JN11">
        <v>2281</v>
      </c>
      <c r="JO11">
        <v>2282</v>
      </c>
      <c r="JP11">
        <v>2283</v>
      </c>
      <c r="JQ11">
        <v>2284</v>
      </c>
      <c r="JR11">
        <v>2285</v>
      </c>
      <c r="JS11">
        <v>2286</v>
      </c>
      <c r="JT11">
        <v>2287</v>
      </c>
      <c r="JU11">
        <v>2288</v>
      </c>
      <c r="JV11">
        <v>2289</v>
      </c>
      <c r="JW11">
        <v>2290</v>
      </c>
      <c r="JX11">
        <v>2291</v>
      </c>
      <c r="JY11">
        <v>2292</v>
      </c>
      <c r="JZ11">
        <v>2293</v>
      </c>
      <c r="KA11">
        <v>2294</v>
      </c>
      <c r="KB11">
        <v>2295</v>
      </c>
      <c r="KC11">
        <v>2296</v>
      </c>
      <c r="KD11">
        <v>2297</v>
      </c>
      <c r="KE11">
        <v>2298</v>
      </c>
      <c r="KF11">
        <v>2299</v>
      </c>
      <c r="KG11">
        <v>2300</v>
      </c>
      <c r="KH11">
        <v>2301</v>
      </c>
      <c r="KI11">
        <v>2302</v>
      </c>
      <c r="KJ11">
        <v>2303</v>
      </c>
      <c r="KK11">
        <v>2304</v>
      </c>
      <c r="KL11">
        <v>2305</v>
      </c>
      <c r="KM11">
        <v>2306</v>
      </c>
      <c r="KN11">
        <v>2307</v>
      </c>
      <c r="KO11">
        <v>2308</v>
      </c>
      <c r="KP11">
        <v>2309</v>
      </c>
      <c r="KQ11">
        <v>2310</v>
      </c>
      <c r="KR11">
        <v>2311</v>
      </c>
      <c r="KS11">
        <v>2312</v>
      </c>
      <c r="KT11">
        <v>2313</v>
      </c>
      <c r="KU11">
        <v>2314</v>
      </c>
      <c r="KV11">
        <v>2315</v>
      </c>
      <c r="KW11">
        <v>2316</v>
      </c>
      <c r="KX11">
        <v>2317</v>
      </c>
      <c r="KY11">
        <v>2318</v>
      </c>
      <c r="KZ11">
        <v>2319</v>
      </c>
      <c r="LA11">
        <v>2320</v>
      </c>
      <c r="LB11">
        <v>2321</v>
      </c>
      <c r="LC11">
        <v>2322</v>
      </c>
      <c r="LD11">
        <v>2323</v>
      </c>
      <c r="LE11">
        <v>2324</v>
      </c>
      <c r="LF11">
        <v>2325</v>
      </c>
      <c r="LG11">
        <v>2326</v>
      </c>
      <c r="LH11">
        <v>2327</v>
      </c>
      <c r="LI11">
        <v>2328</v>
      </c>
      <c r="LJ11">
        <v>2329</v>
      </c>
      <c r="LK11">
        <v>2330</v>
      </c>
      <c r="LL11">
        <v>2331</v>
      </c>
      <c r="LM11">
        <v>2332</v>
      </c>
      <c r="LN11">
        <v>2333</v>
      </c>
      <c r="LO11">
        <v>2334</v>
      </c>
      <c r="LP11">
        <v>2335</v>
      </c>
      <c r="LQ11">
        <v>2336</v>
      </c>
      <c r="LR11">
        <v>2337</v>
      </c>
      <c r="LS11">
        <v>2338</v>
      </c>
      <c r="LT11">
        <v>2339</v>
      </c>
      <c r="LU11">
        <v>2340</v>
      </c>
      <c r="LV11">
        <v>2341</v>
      </c>
      <c r="LW11">
        <v>2342</v>
      </c>
      <c r="LX11">
        <v>2343</v>
      </c>
      <c r="LY11">
        <v>2344</v>
      </c>
      <c r="LZ11">
        <v>2345</v>
      </c>
      <c r="MA11">
        <v>2346</v>
      </c>
      <c r="MB11">
        <v>2347</v>
      </c>
      <c r="MC11">
        <v>2348</v>
      </c>
      <c r="MD11">
        <v>2349</v>
      </c>
      <c r="ME11">
        <v>2350</v>
      </c>
      <c r="MF11">
        <v>2351</v>
      </c>
      <c r="MG11">
        <v>2352</v>
      </c>
      <c r="MH11">
        <v>2353</v>
      </c>
      <c r="MI11">
        <v>2354</v>
      </c>
      <c r="MJ11">
        <v>2355</v>
      </c>
      <c r="MK11">
        <v>2356</v>
      </c>
      <c r="ML11">
        <v>2357</v>
      </c>
      <c r="MM11">
        <v>2358</v>
      </c>
      <c r="MN11">
        <v>2359</v>
      </c>
      <c r="MO11">
        <v>2360</v>
      </c>
      <c r="MP11">
        <v>2361</v>
      </c>
      <c r="MQ11">
        <v>2362</v>
      </c>
      <c r="MR11">
        <v>2363</v>
      </c>
      <c r="MS11">
        <v>2364</v>
      </c>
      <c r="MT11">
        <v>2365</v>
      </c>
      <c r="MU11">
        <v>2366</v>
      </c>
      <c r="MV11">
        <v>2367</v>
      </c>
      <c r="MW11">
        <v>2368</v>
      </c>
      <c r="MX11">
        <v>2369</v>
      </c>
      <c r="MY11">
        <v>2370</v>
      </c>
      <c r="MZ11">
        <v>2371</v>
      </c>
      <c r="NA11">
        <v>2372</v>
      </c>
      <c r="NB11">
        <v>2373</v>
      </c>
      <c r="NC11">
        <v>2374</v>
      </c>
      <c r="ND11">
        <v>2375</v>
      </c>
      <c r="NE11">
        <v>2376</v>
      </c>
      <c r="NF11">
        <v>2377</v>
      </c>
      <c r="NG11">
        <v>2378</v>
      </c>
      <c r="NH11">
        <v>2379</v>
      </c>
      <c r="NI11">
        <v>2380</v>
      </c>
      <c r="NJ11">
        <v>2381</v>
      </c>
      <c r="NK11">
        <v>2382</v>
      </c>
      <c r="NL11">
        <v>2383</v>
      </c>
      <c r="NM11">
        <v>2384</v>
      </c>
      <c r="NN11">
        <v>2385</v>
      </c>
      <c r="NO11">
        <v>2386</v>
      </c>
      <c r="NP11">
        <v>2387</v>
      </c>
      <c r="NQ11">
        <v>2388</v>
      </c>
      <c r="NR11">
        <v>2389</v>
      </c>
      <c r="NS11">
        <v>2390</v>
      </c>
      <c r="NT11">
        <v>2391</v>
      </c>
      <c r="NU11">
        <v>2392</v>
      </c>
      <c r="NV11">
        <v>2393</v>
      </c>
      <c r="NW11">
        <v>2394</v>
      </c>
      <c r="NX11">
        <v>2395</v>
      </c>
      <c r="NY11">
        <v>2396</v>
      </c>
      <c r="NZ11">
        <v>2397</v>
      </c>
      <c r="OA11">
        <v>2398</v>
      </c>
      <c r="OB11">
        <v>2399</v>
      </c>
      <c r="OC11">
        <v>2400</v>
      </c>
      <c r="OD11">
        <v>2401</v>
      </c>
      <c r="OE11">
        <v>2402</v>
      </c>
      <c r="OF11">
        <v>2403</v>
      </c>
      <c r="OG11">
        <v>2404</v>
      </c>
      <c r="OH11">
        <v>2405</v>
      </c>
      <c r="OI11">
        <v>2406</v>
      </c>
      <c r="OJ11">
        <v>2407</v>
      </c>
      <c r="OK11">
        <v>2408</v>
      </c>
      <c r="OL11">
        <v>2409</v>
      </c>
      <c r="OM11">
        <v>2410</v>
      </c>
      <c r="ON11">
        <v>2411</v>
      </c>
      <c r="OO11">
        <v>2412</v>
      </c>
      <c r="OP11">
        <v>2413</v>
      </c>
      <c r="OQ11">
        <v>2414</v>
      </c>
      <c r="OR11">
        <v>2415</v>
      </c>
      <c r="OS11">
        <v>2416</v>
      </c>
      <c r="OT11">
        <v>2417</v>
      </c>
      <c r="OU11">
        <v>2418</v>
      </c>
      <c r="OV11">
        <v>2419</v>
      </c>
      <c r="OW11">
        <v>2420</v>
      </c>
      <c r="OX11">
        <v>2421</v>
      </c>
      <c r="OY11">
        <v>2422</v>
      </c>
      <c r="OZ11">
        <v>2423</v>
      </c>
      <c r="PA11">
        <v>2424</v>
      </c>
      <c r="PB11">
        <v>2425</v>
      </c>
      <c r="PC11">
        <v>2426</v>
      </c>
      <c r="PD11">
        <v>2427</v>
      </c>
      <c r="PE11">
        <v>2428</v>
      </c>
      <c r="PF11">
        <v>2429</v>
      </c>
      <c r="PG11">
        <v>2430</v>
      </c>
      <c r="PH11">
        <v>2431</v>
      </c>
      <c r="PI11">
        <v>2432</v>
      </c>
      <c r="PJ11">
        <v>2433</v>
      </c>
      <c r="PK11">
        <v>2434</v>
      </c>
      <c r="PL11">
        <v>2435</v>
      </c>
      <c r="PM11">
        <v>2436</v>
      </c>
      <c r="PN11">
        <v>2437</v>
      </c>
      <c r="PO11">
        <v>2438</v>
      </c>
      <c r="PP11">
        <v>2439</v>
      </c>
      <c r="PQ11">
        <v>2440</v>
      </c>
      <c r="PR11">
        <v>2441</v>
      </c>
      <c r="PS11">
        <v>2442</v>
      </c>
      <c r="PT11">
        <v>2443</v>
      </c>
      <c r="PU11">
        <v>2444</v>
      </c>
      <c r="PV11">
        <v>2445</v>
      </c>
      <c r="PW11">
        <v>2446</v>
      </c>
      <c r="PX11">
        <v>2447</v>
      </c>
      <c r="PY11">
        <v>2448</v>
      </c>
      <c r="PZ11">
        <v>2449</v>
      </c>
      <c r="QA11">
        <v>2450</v>
      </c>
      <c r="QB11">
        <v>2451</v>
      </c>
      <c r="QC11">
        <v>2452</v>
      </c>
      <c r="QD11">
        <v>2453</v>
      </c>
      <c r="QE11">
        <v>2454</v>
      </c>
      <c r="QF11">
        <v>2455</v>
      </c>
      <c r="QG11">
        <v>2456</v>
      </c>
      <c r="QH11">
        <v>2457</v>
      </c>
      <c r="QI11">
        <v>2458</v>
      </c>
      <c r="QJ11">
        <v>2459</v>
      </c>
      <c r="QK11">
        <v>2460</v>
      </c>
      <c r="QL11">
        <v>2461</v>
      </c>
      <c r="QM11">
        <v>2462</v>
      </c>
      <c r="QN11">
        <v>2463</v>
      </c>
      <c r="QO11">
        <v>2464</v>
      </c>
      <c r="QP11">
        <v>2465</v>
      </c>
      <c r="QQ11">
        <v>2466</v>
      </c>
      <c r="QR11">
        <v>2467</v>
      </c>
      <c r="QS11">
        <v>2468</v>
      </c>
      <c r="QT11">
        <v>2469</v>
      </c>
      <c r="QU11">
        <v>2470</v>
      </c>
      <c r="QV11">
        <v>2471</v>
      </c>
      <c r="QW11">
        <v>2472</v>
      </c>
      <c r="QX11">
        <v>2473</v>
      </c>
      <c r="QY11">
        <v>2474</v>
      </c>
      <c r="QZ11">
        <v>2475</v>
      </c>
      <c r="RA11">
        <v>2476</v>
      </c>
      <c r="RB11">
        <v>2477</v>
      </c>
      <c r="RC11">
        <v>2478</v>
      </c>
      <c r="RD11">
        <v>2479</v>
      </c>
      <c r="RE11">
        <v>2480</v>
      </c>
      <c r="RF11">
        <v>2481</v>
      </c>
      <c r="RG11">
        <v>2482</v>
      </c>
      <c r="RH11">
        <v>2483</v>
      </c>
      <c r="RI11">
        <v>2484</v>
      </c>
      <c r="RJ11">
        <v>2485</v>
      </c>
      <c r="RK11">
        <v>2486</v>
      </c>
      <c r="RL11">
        <v>2487</v>
      </c>
      <c r="RM11">
        <v>2488</v>
      </c>
      <c r="RN11">
        <v>2489</v>
      </c>
      <c r="RO11">
        <v>2490</v>
      </c>
      <c r="RP11">
        <v>2491</v>
      </c>
      <c r="RQ11">
        <v>2492</v>
      </c>
      <c r="RR11">
        <v>2493</v>
      </c>
      <c r="RS11">
        <v>2494</v>
      </c>
      <c r="RT11">
        <v>2495</v>
      </c>
    </row>
    <row r="12" spans="1:493" x14ac:dyDescent="0.25">
      <c r="B12" s="7" t="s">
        <v>12</v>
      </c>
      <c r="C12" s="45">
        <v>6457.1286833599497</v>
      </c>
      <c r="D12" s="45">
        <v>6220.9877826159</v>
      </c>
      <c r="E12" s="45">
        <v>6011.8030665098704</v>
      </c>
      <c r="F12" s="45">
        <v>5826.7044240938603</v>
      </c>
      <c r="G12" s="45">
        <v>5668.8714823574501</v>
      </c>
      <c r="H12" s="45">
        <v>5526.8983554636698</v>
      </c>
      <c r="I12" s="45">
        <v>5398.6495409833506</v>
      </c>
      <c r="J12" s="45">
        <v>5282.7444372310601</v>
      </c>
      <c r="K12" s="45">
        <v>5180.4872621685599</v>
      </c>
      <c r="L12" s="45">
        <v>5087.5989494690502</v>
      </c>
      <c r="M12" s="45">
        <v>5001.99434650081</v>
      </c>
      <c r="N12" s="45">
        <v>4921.7526394720198</v>
      </c>
      <c r="O12" s="45">
        <v>4850.1289095102402</v>
      </c>
      <c r="P12" s="45">
        <v>4782.4628740723601</v>
      </c>
      <c r="Q12" s="45">
        <v>4718.5174062455999</v>
      </c>
      <c r="R12" s="45">
        <v>4659.6445965950998</v>
      </c>
      <c r="S12" s="45">
        <v>4603.73198695262</v>
      </c>
      <c r="T12" s="45">
        <v>4549.50151135749</v>
      </c>
      <c r="U12" s="45">
        <v>4499.3990198982801</v>
      </c>
      <c r="V12" s="45">
        <v>4450.5136747403894</v>
      </c>
      <c r="W12" s="45">
        <v>4403.9772990460697</v>
      </c>
      <c r="X12" s="45">
        <v>4359.2982443892006</v>
      </c>
      <c r="Y12" s="45">
        <v>4315.5647666409104</v>
      </c>
      <c r="Z12" s="45">
        <v>4274.14133930157</v>
      </c>
      <c r="AA12" s="45">
        <v>4232.8861141812195</v>
      </c>
      <c r="AB12" s="45">
        <v>4193.7344100064402</v>
      </c>
      <c r="AC12" s="45">
        <v>4154.8412747538505</v>
      </c>
      <c r="AD12" s="45">
        <v>4117.6676095511993</v>
      </c>
      <c r="AE12" s="45">
        <v>4080.7986076030102</v>
      </c>
      <c r="AF12" s="45">
        <v>4045.2506977139997</v>
      </c>
      <c r="AG12" s="45">
        <v>4010.0641313605702</v>
      </c>
      <c r="AH12" s="45">
        <v>3975.99667575379</v>
      </c>
      <c r="AI12" s="45">
        <v>3941.9292201470098</v>
      </c>
      <c r="AJ12" s="45">
        <v>3909.2405460493801</v>
      </c>
      <c r="AK12" s="45">
        <v>3876.72542673198</v>
      </c>
      <c r="AL12" s="45">
        <v>3844.9734050407296</v>
      </c>
      <c r="AM12" s="45">
        <v>3813.8918194630401</v>
      </c>
      <c r="AN12" s="45">
        <v>3783.0308330518201</v>
      </c>
      <c r="AO12" s="45">
        <v>3753.1995201982304</v>
      </c>
      <c r="AP12" s="45">
        <v>3723.3682073446398</v>
      </c>
      <c r="AQ12" s="45">
        <v>3694.5543335224097</v>
      </c>
      <c r="AR12" s="45">
        <v>3665.9629495501199</v>
      </c>
      <c r="AS12" s="45">
        <v>3637.3715655778296</v>
      </c>
      <c r="AT12" s="45">
        <v>3609.9513369402102</v>
      </c>
      <c r="AU12" s="45">
        <v>3582.7251553517199</v>
      </c>
      <c r="AV12" s="45">
        <v>3555.49897376322</v>
      </c>
      <c r="AW12" s="45">
        <v>3529.4337624702998</v>
      </c>
      <c r="AX12" s="45">
        <v>3503.50452005233</v>
      </c>
      <c r="AY12" s="45">
        <v>3477.5752776343502</v>
      </c>
      <c r="AZ12" s="45">
        <v>3452.7418919204197</v>
      </c>
      <c r="BA12" s="45">
        <v>3427.9878796381799</v>
      </c>
      <c r="BB12" s="45">
        <v>3403.2338673559498</v>
      </c>
      <c r="BC12" s="45">
        <v>3379.67692765634</v>
      </c>
      <c r="BD12" s="45">
        <v>3356.1573149340802</v>
      </c>
      <c r="BE12" s="45">
        <v>3332.6377022118299</v>
      </c>
      <c r="BF12" s="45">
        <v>3309.2337769144101</v>
      </c>
      <c r="BG12" s="45">
        <v>3287.0855257928101</v>
      </c>
      <c r="BH12" s="45">
        <v>3264.9372746712102</v>
      </c>
      <c r="BI12" s="45">
        <v>3242.7890235496002</v>
      </c>
      <c r="BJ12" s="45">
        <v>3220.89859247914</v>
      </c>
      <c r="BK12" s="45">
        <v>3200.0461927276097</v>
      </c>
      <c r="BL12" s="45">
        <v>3179.1937929760697</v>
      </c>
      <c r="BM12" s="45">
        <v>3158.3413932245403</v>
      </c>
      <c r="BN12" s="45">
        <v>3137.85892753293</v>
      </c>
      <c r="BO12" s="45">
        <v>3118.1863279150898</v>
      </c>
      <c r="BP12" s="45">
        <v>3098.5137282972501</v>
      </c>
      <c r="BQ12" s="45">
        <v>3078.8411286794098</v>
      </c>
      <c r="BR12" s="45">
        <v>3059.6914632878202</v>
      </c>
      <c r="BS12" s="45">
        <v>3041.24023012513</v>
      </c>
      <c r="BT12" s="45">
        <v>3022.7889969624503</v>
      </c>
      <c r="BU12" s="45">
        <v>3004.3377637997601</v>
      </c>
      <c r="BV12" s="45">
        <v>2985.8865306370699</v>
      </c>
      <c r="BW12" s="45">
        <v>2968.0032266492603</v>
      </c>
      <c r="BX12" s="45">
        <v>2950.87845025353</v>
      </c>
      <c r="BY12" s="45">
        <v>2933.7536738578001</v>
      </c>
      <c r="BZ12" s="45">
        <v>2916.6288974620702</v>
      </c>
      <c r="CA12" s="45">
        <v>2899.5041210663398</v>
      </c>
      <c r="CB12" s="45">
        <v>2882.90928698785</v>
      </c>
      <c r="CC12" s="45">
        <v>2867.0222451616996</v>
      </c>
      <c r="CD12" s="45">
        <v>2851.1352033355602</v>
      </c>
      <c r="CE12" s="45">
        <v>2835.2481615094098</v>
      </c>
      <c r="CF12" s="45">
        <v>2819.3611196832599</v>
      </c>
      <c r="CG12" s="45">
        <v>2803.9445963395601</v>
      </c>
      <c r="CH12" s="45">
        <v>2789.1564986294097</v>
      </c>
      <c r="CI12" s="45">
        <v>2774.3684009192702</v>
      </c>
      <c r="CJ12" s="45">
        <v>2759.5803032091203</v>
      </c>
      <c r="CK12" s="45">
        <v>2744.7922054989704</v>
      </c>
      <c r="CL12" s="45">
        <v>2730.4197114326198</v>
      </c>
      <c r="CM12" s="45">
        <v>2716.6022986072699</v>
      </c>
      <c r="CN12" s="45">
        <v>2702.7848857819199</v>
      </c>
      <c r="CO12" s="45">
        <v>2688.96747295657</v>
      </c>
      <c r="CP12" s="45">
        <v>2675.15006013122</v>
      </c>
      <c r="CQ12" s="45">
        <v>2661.7425811089101</v>
      </c>
      <c r="CR12" s="45">
        <v>2648.88261067445</v>
      </c>
      <c r="CS12" s="45">
        <v>2636.0226402400003</v>
      </c>
      <c r="CT12" s="45">
        <v>2623.1626698055402</v>
      </c>
      <c r="CU12" s="45">
        <v>2610.3026993710801</v>
      </c>
      <c r="CV12" s="45">
        <v>2597.82944695062</v>
      </c>
      <c r="CW12" s="45">
        <v>2585.8726960535</v>
      </c>
      <c r="CX12" s="45">
        <v>2573.9159451563796</v>
      </c>
      <c r="CY12" s="45">
        <v>2561.9591942592601</v>
      </c>
      <c r="CZ12" s="45">
        <v>2550.0024433621402</v>
      </c>
      <c r="DA12" s="45">
        <v>2538.3804190656697</v>
      </c>
      <c r="DB12" s="45">
        <v>2527.2054564339901</v>
      </c>
      <c r="DC12" s="45">
        <v>2516.03049380231</v>
      </c>
      <c r="DD12" s="45">
        <v>2504.85553117062</v>
      </c>
      <c r="DE12" s="45">
        <v>2493.68056853894</v>
      </c>
      <c r="DF12" s="45">
        <v>2482.7921626933903</v>
      </c>
      <c r="DG12" s="45">
        <v>2472.2864827907702</v>
      </c>
      <c r="DH12" s="45">
        <v>2461.78080288815</v>
      </c>
      <c r="DI12" s="45">
        <v>2451.2751229855303</v>
      </c>
      <c r="DJ12" s="45">
        <v>2440.7694430829201</v>
      </c>
      <c r="DK12" s="45">
        <v>2430.5621512560101</v>
      </c>
      <c r="DL12" s="45">
        <v>2420.7533872712997</v>
      </c>
      <c r="DM12" s="45">
        <v>2410.9446232865798</v>
      </c>
      <c r="DN12" s="45">
        <v>2401.1358593018599</v>
      </c>
      <c r="DO12" s="45">
        <v>2391.32709531715</v>
      </c>
      <c r="DP12" s="45">
        <v>2381.80501823946</v>
      </c>
      <c r="DQ12" s="45">
        <v>2372.6658408945</v>
      </c>
      <c r="DR12" s="45">
        <v>2363.52666354955</v>
      </c>
      <c r="DS12" s="45">
        <v>2354.38748620459</v>
      </c>
      <c r="DT12" s="45">
        <v>2345.24830885964</v>
      </c>
      <c r="DU12" s="45">
        <v>2336.3466109953101</v>
      </c>
      <c r="DV12" s="45">
        <v>2327.76209130493</v>
      </c>
      <c r="DW12" s="45">
        <v>2319.1775716145398</v>
      </c>
      <c r="DX12" s="45">
        <v>2310.5930519241601</v>
      </c>
      <c r="DY12" s="45">
        <v>2302.0085322337704</v>
      </c>
      <c r="DZ12" s="45">
        <v>2293.6157752425597</v>
      </c>
      <c r="EA12" s="45">
        <v>2285.4791369803802</v>
      </c>
      <c r="EB12" s="45">
        <v>2277.3424987182098</v>
      </c>
      <c r="EC12" s="45">
        <v>2269.2058604560402</v>
      </c>
      <c r="ED12" s="45">
        <v>2261.0692221938602</v>
      </c>
      <c r="EE12" s="45">
        <v>2253.1527588438498</v>
      </c>
      <c r="EF12" s="45">
        <v>2245.5303616439001</v>
      </c>
      <c r="EG12" s="45">
        <v>2237.9079644439403</v>
      </c>
      <c r="EH12" s="45">
        <v>2230.28556724399</v>
      </c>
      <c r="EI12" s="45">
        <v>2222.6631700440298</v>
      </c>
      <c r="EJ12" s="45">
        <v>2215.25870109777</v>
      </c>
      <c r="EK12" s="45">
        <v>2208.1452976590203</v>
      </c>
      <c r="EL12" s="45">
        <v>2201.0318942202798</v>
      </c>
      <c r="EM12" s="45">
        <v>2193.9184907815397</v>
      </c>
      <c r="EN12" s="45">
        <v>2186.8050873427901</v>
      </c>
      <c r="EO12" s="45">
        <v>2179.85922812532</v>
      </c>
      <c r="EP12" s="45">
        <v>2173.1371413786801</v>
      </c>
      <c r="EQ12" s="45">
        <v>2166.4150546320398</v>
      </c>
      <c r="ER12" s="45">
        <v>2159.6929678853999</v>
      </c>
      <c r="ES12" s="45">
        <v>2152.97088113876</v>
      </c>
      <c r="ET12" s="45">
        <v>2146.36940919061</v>
      </c>
      <c r="EU12" s="45">
        <v>2139.9290306616999</v>
      </c>
      <c r="EV12" s="45">
        <v>2133.4886521327899</v>
      </c>
      <c r="EW12" s="45">
        <v>2127.0482736038798</v>
      </c>
      <c r="EX12" s="45">
        <v>2120.6078950749697</v>
      </c>
      <c r="EY12" s="45">
        <v>2114.3335378781699</v>
      </c>
      <c r="EZ12" s="45">
        <v>2108.2809191777701</v>
      </c>
      <c r="FA12" s="45">
        <v>2102.2283004773599</v>
      </c>
      <c r="FB12" s="45">
        <v>2096.1756817769501</v>
      </c>
      <c r="FC12" s="45">
        <v>2090.1230630765403</v>
      </c>
      <c r="FD12" s="45">
        <v>2084.2425323727102</v>
      </c>
      <c r="FE12" s="45">
        <v>2078.5918428171303</v>
      </c>
      <c r="FF12" s="45">
        <v>2072.94115326154</v>
      </c>
      <c r="FG12" s="45">
        <v>2067.2904637059601</v>
      </c>
      <c r="FH12" s="45">
        <v>2061.6397741503702</v>
      </c>
      <c r="FI12" s="45">
        <v>2056.1059723128001</v>
      </c>
      <c r="FJ12" s="45">
        <v>2050.7282859966999</v>
      </c>
      <c r="FK12" s="45">
        <v>2045.35059968061</v>
      </c>
      <c r="FL12" s="45">
        <v>2039.9729133645098</v>
      </c>
      <c r="FM12" s="45">
        <v>2034.5952270484097</v>
      </c>
      <c r="FN12" s="45">
        <v>2029.2848441285498</v>
      </c>
      <c r="FO12" s="45">
        <v>2024.06435178897</v>
      </c>
      <c r="FP12" s="45">
        <v>2018.84385944938</v>
      </c>
      <c r="FQ12" s="45">
        <v>2013.6233671097998</v>
      </c>
      <c r="FR12" s="45">
        <v>2008.4028747702098</v>
      </c>
      <c r="FS12" s="45">
        <v>2003.3655853974501</v>
      </c>
      <c r="FT12" s="45">
        <v>1998.4295645259301</v>
      </c>
      <c r="FU12" s="45">
        <v>1993.4935436544099</v>
      </c>
      <c r="FV12" s="45">
        <v>1988.5575227828899</v>
      </c>
      <c r="FW12" s="45">
        <v>1983.6215019113702</v>
      </c>
      <c r="FX12" s="45">
        <v>1978.9490582193901</v>
      </c>
      <c r="FY12" s="45">
        <v>1974.3195693350199</v>
      </c>
      <c r="FZ12" s="45">
        <v>1969.6900804506502</v>
      </c>
      <c r="GA12" s="45">
        <v>1965.06059156628</v>
      </c>
      <c r="GB12" s="45">
        <v>1960.4452503646498</v>
      </c>
      <c r="GC12" s="45">
        <v>1956.0025909316901</v>
      </c>
      <c r="GD12" s="45">
        <v>1951.5599314987301</v>
      </c>
      <c r="GE12" s="45">
        <v>1947.1172720657698</v>
      </c>
      <c r="GF12" s="45">
        <v>1942.6746126328101</v>
      </c>
      <c r="GG12" s="45">
        <v>1938.2551341657902</v>
      </c>
      <c r="GH12" s="45">
        <v>1933.89197546064</v>
      </c>
      <c r="GI12" s="45">
        <v>1929.52881675549</v>
      </c>
      <c r="GJ12" s="45">
        <v>1925.22284763569</v>
      </c>
      <c r="GK12" s="45">
        <v>1920.9817099465799</v>
      </c>
      <c r="GL12" s="45">
        <v>1916.7405722574799</v>
      </c>
      <c r="GM12" s="45">
        <v>1912.5741540476899</v>
      </c>
      <c r="GN12" s="45">
        <v>1908.44871863754</v>
      </c>
      <c r="GO12" s="45">
        <v>1904.32328322739</v>
      </c>
      <c r="GP12" s="45">
        <v>1900.28229908514</v>
      </c>
      <c r="GQ12" s="45">
        <v>1896.25949064625</v>
      </c>
      <c r="GR12" s="45">
        <v>1892.23668220736</v>
      </c>
      <c r="GS12" s="45">
        <v>0</v>
      </c>
      <c r="GT12" s="45">
        <v>0</v>
      </c>
      <c r="GU12" s="45">
        <v>0</v>
      </c>
      <c r="GV12" s="45">
        <v>0</v>
      </c>
      <c r="GW12" s="45">
        <v>0</v>
      </c>
      <c r="GX12" s="45">
        <v>0</v>
      </c>
      <c r="GY12" s="45">
        <v>0</v>
      </c>
      <c r="GZ12" s="45">
        <v>0</v>
      </c>
      <c r="HA12" s="45">
        <v>0</v>
      </c>
      <c r="HB12" s="45">
        <v>0</v>
      </c>
      <c r="HC12" s="45">
        <v>0</v>
      </c>
      <c r="HD12" s="45">
        <v>0</v>
      </c>
      <c r="HE12" s="45">
        <v>0</v>
      </c>
      <c r="HF12" s="45">
        <v>0</v>
      </c>
      <c r="HG12" s="45">
        <v>0</v>
      </c>
      <c r="HH12" s="45">
        <v>0</v>
      </c>
      <c r="HI12" s="45">
        <v>0</v>
      </c>
      <c r="HJ12" s="45">
        <v>0</v>
      </c>
      <c r="HK12" s="45">
        <v>0</v>
      </c>
      <c r="HL12" s="45">
        <v>0</v>
      </c>
      <c r="HM12" s="45">
        <v>0</v>
      </c>
      <c r="HN12" s="45">
        <v>0</v>
      </c>
      <c r="HO12" s="45">
        <v>0</v>
      </c>
      <c r="HP12" s="45">
        <v>0</v>
      </c>
      <c r="HQ12" s="45">
        <v>0</v>
      </c>
      <c r="HR12" s="45">
        <v>0</v>
      </c>
      <c r="HS12" s="45">
        <v>0</v>
      </c>
      <c r="HT12" s="45">
        <v>0</v>
      </c>
      <c r="HU12" s="45">
        <v>0</v>
      </c>
      <c r="HV12" s="45">
        <v>0</v>
      </c>
      <c r="HW12" s="45">
        <v>0</v>
      </c>
      <c r="HX12" s="45">
        <v>0</v>
      </c>
      <c r="HY12" s="45">
        <v>0</v>
      </c>
      <c r="HZ12" s="45">
        <v>0</v>
      </c>
      <c r="IA12" s="45">
        <v>0</v>
      </c>
      <c r="IB12" s="45">
        <v>0</v>
      </c>
      <c r="IC12" s="45">
        <v>0</v>
      </c>
      <c r="ID12" s="45">
        <v>0</v>
      </c>
      <c r="IE12" s="45">
        <v>0</v>
      </c>
      <c r="IF12" s="45">
        <v>0</v>
      </c>
      <c r="IG12" s="45">
        <v>0</v>
      </c>
      <c r="IH12" s="45">
        <v>0</v>
      </c>
      <c r="II12" s="45">
        <v>0</v>
      </c>
      <c r="IJ12" s="45">
        <v>0</v>
      </c>
      <c r="IK12" s="45">
        <v>0</v>
      </c>
      <c r="IL12" s="45">
        <v>0</v>
      </c>
      <c r="IM12" s="45">
        <v>0</v>
      </c>
      <c r="IN12" s="45">
        <v>0</v>
      </c>
      <c r="IO12" s="45">
        <v>0</v>
      </c>
      <c r="IP12" s="45">
        <v>0</v>
      </c>
      <c r="IQ12" s="45">
        <v>0</v>
      </c>
      <c r="IR12" s="45">
        <v>0</v>
      </c>
      <c r="IS12" s="45">
        <v>0</v>
      </c>
      <c r="IT12" s="45">
        <v>0</v>
      </c>
      <c r="IU12" s="45">
        <v>0</v>
      </c>
      <c r="IV12" s="45">
        <v>0</v>
      </c>
      <c r="IW12" s="45">
        <v>0</v>
      </c>
      <c r="IX12" s="45">
        <v>0</v>
      </c>
      <c r="IY12" s="45">
        <v>0</v>
      </c>
      <c r="IZ12" s="45">
        <v>0</v>
      </c>
      <c r="JA12" s="45">
        <v>0</v>
      </c>
      <c r="JB12" s="45">
        <v>0</v>
      </c>
      <c r="JC12" s="45">
        <v>0</v>
      </c>
      <c r="JD12" s="45">
        <v>0</v>
      </c>
      <c r="JE12" s="45">
        <v>0</v>
      </c>
      <c r="JF12" s="45">
        <v>0</v>
      </c>
      <c r="JG12" s="45">
        <v>0</v>
      </c>
      <c r="JH12" s="45">
        <v>0</v>
      </c>
      <c r="JI12" s="45">
        <v>0</v>
      </c>
      <c r="JJ12" s="45">
        <v>0</v>
      </c>
      <c r="JK12" s="45">
        <v>0</v>
      </c>
      <c r="JL12" s="45">
        <v>0</v>
      </c>
      <c r="JM12" s="45">
        <v>0</v>
      </c>
      <c r="JN12" s="45">
        <v>0</v>
      </c>
      <c r="JO12" s="45">
        <v>0</v>
      </c>
      <c r="JP12" s="45">
        <v>0</v>
      </c>
      <c r="JQ12" s="45">
        <v>0</v>
      </c>
      <c r="JR12" s="45">
        <v>0</v>
      </c>
      <c r="JS12" s="45">
        <v>0</v>
      </c>
      <c r="JT12" s="45">
        <v>0</v>
      </c>
      <c r="JU12" s="45">
        <v>0</v>
      </c>
      <c r="JV12" s="45">
        <v>0</v>
      </c>
      <c r="JW12" s="45">
        <v>0</v>
      </c>
      <c r="JX12" s="45">
        <v>0</v>
      </c>
      <c r="JY12" s="45">
        <v>0</v>
      </c>
      <c r="JZ12" s="45">
        <v>0</v>
      </c>
      <c r="KA12" s="45">
        <v>0</v>
      </c>
      <c r="KB12" s="45">
        <v>0</v>
      </c>
      <c r="KC12" s="45">
        <v>0</v>
      </c>
      <c r="KD12" s="45">
        <v>0</v>
      </c>
      <c r="KE12" s="45">
        <v>0</v>
      </c>
      <c r="KF12" s="45">
        <v>0</v>
      </c>
      <c r="KG12" s="45">
        <v>0</v>
      </c>
      <c r="KH12" s="45">
        <v>0</v>
      </c>
      <c r="KI12" s="45">
        <v>0</v>
      </c>
      <c r="KJ12" s="45">
        <v>0</v>
      </c>
      <c r="KK12" s="45">
        <v>0</v>
      </c>
      <c r="KL12" s="45">
        <v>0</v>
      </c>
      <c r="KM12" s="45">
        <v>0</v>
      </c>
      <c r="KN12" s="45">
        <v>0</v>
      </c>
      <c r="KO12" s="45">
        <v>0</v>
      </c>
      <c r="KP12" s="45">
        <v>0</v>
      </c>
      <c r="KQ12" s="45">
        <v>0</v>
      </c>
      <c r="KR12" s="45">
        <v>0</v>
      </c>
      <c r="KS12" s="45">
        <v>0</v>
      </c>
      <c r="KT12" s="45">
        <v>0</v>
      </c>
      <c r="KU12" s="45">
        <v>0</v>
      </c>
      <c r="KV12" s="45">
        <v>0</v>
      </c>
      <c r="KW12" s="45">
        <v>0</v>
      </c>
      <c r="KX12" s="45">
        <v>0</v>
      </c>
      <c r="KY12" s="45">
        <v>0</v>
      </c>
      <c r="KZ12" s="45">
        <v>0</v>
      </c>
      <c r="LA12" s="45">
        <v>0</v>
      </c>
      <c r="LB12" s="45">
        <v>0</v>
      </c>
      <c r="LC12" s="45">
        <v>0</v>
      </c>
      <c r="LD12" s="45">
        <v>0</v>
      </c>
      <c r="LE12" s="45">
        <v>0</v>
      </c>
      <c r="LF12" s="45">
        <v>0</v>
      </c>
      <c r="LG12" s="45">
        <v>0</v>
      </c>
      <c r="LH12" s="45">
        <v>0</v>
      </c>
      <c r="LI12" s="45">
        <v>0</v>
      </c>
      <c r="LJ12" s="45">
        <v>0</v>
      </c>
      <c r="LK12" s="45">
        <v>0</v>
      </c>
      <c r="LL12" s="45">
        <v>0</v>
      </c>
      <c r="LM12" s="45">
        <v>0</v>
      </c>
      <c r="LN12" s="45">
        <v>0</v>
      </c>
      <c r="LO12" s="45">
        <v>0</v>
      </c>
      <c r="LP12" s="45">
        <v>0</v>
      </c>
      <c r="LQ12" s="45">
        <v>0</v>
      </c>
      <c r="LR12" s="45">
        <v>0</v>
      </c>
      <c r="LS12" s="45">
        <v>0</v>
      </c>
      <c r="LT12" s="45">
        <v>0</v>
      </c>
      <c r="LU12" s="45">
        <v>0</v>
      </c>
      <c r="LV12" s="45">
        <v>0</v>
      </c>
      <c r="LW12" s="45">
        <v>0</v>
      </c>
      <c r="LX12" s="45">
        <v>0</v>
      </c>
      <c r="LY12" s="45">
        <v>0</v>
      </c>
      <c r="LZ12" s="45">
        <v>0</v>
      </c>
      <c r="MA12" s="45">
        <v>0</v>
      </c>
      <c r="MB12" s="45">
        <v>0</v>
      </c>
      <c r="MC12" s="45">
        <v>0</v>
      </c>
      <c r="MD12" s="45">
        <v>0</v>
      </c>
      <c r="ME12" s="45">
        <v>0</v>
      </c>
      <c r="MF12" s="45">
        <v>0</v>
      </c>
      <c r="MG12" s="45">
        <v>0</v>
      </c>
      <c r="MH12" s="45">
        <v>0</v>
      </c>
      <c r="MI12" s="45">
        <v>0</v>
      </c>
      <c r="MJ12" s="45">
        <v>0</v>
      </c>
      <c r="MK12" s="45">
        <v>0</v>
      </c>
      <c r="ML12" s="45">
        <v>0</v>
      </c>
      <c r="MM12" s="45">
        <v>0</v>
      </c>
      <c r="MN12" s="45">
        <v>0</v>
      </c>
      <c r="MO12" s="45">
        <v>0</v>
      </c>
      <c r="MP12" s="45">
        <v>0</v>
      </c>
      <c r="MQ12" s="45">
        <v>0</v>
      </c>
      <c r="MR12" s="45">
        <v>0</v>
      </c>
      <c r="MS12" s="45">
        <v>0</v>
      </c>
      <c r="MT12" s="45">
        <v>0</v>
      </c>
      <c r="MU12" s="45">
        <v>0</v>
      </c>
      <c r="MV12" s="45">
        <v>0</v>
      </c>
      <c r="MW12" s="45">
        <v>0</v>
      </c>
      <c r="MX12" s="45">
        <v>0</v>
      </c>
      <c r="MY12" s="45">
        <v>0</v>
      </c>
      <c r="MZ12" s="45">
        <v>0</v>
      </c>
      <c r="NA12" s="45">
        <v>0</v>
      </c>
      <c r="NB12" s="45">
        <v>0</v>
      </c>
      <c r="NC12" s="45">
        <v>0</v>
      </c>
      <c r="ND12" s="45">
        <v>0</v>
      </c>
      <c r="NE12" s="45">
        <v>0</v>
      </c>
      <c r="NF12" s="45">
        <v>0</v>
      </c>
      <c r="NG12" s="45">
        <v>0</v>
      </c>
      <c r="NH12" s="45">
        <v>0</v>
      </c>
      <c r="NI12" s="45">
        <v>0</v>
      </c>
      <c r="NJ12" s="45">
        <v>0</v>
      </c>
      <c r="NK12" s="45">
        <v>0</v>
      </c>
      <c r="NL12" s="45">
        <v>0</v>
      </c>
      <c r="NM12" s="45">
        <v>0</v>
      </c>
      <c r="NN12" s="45">
        <v>0</v>
      </c>
      <c r="NO12" s="45">
        <v>0</v>
      </c>
      <c r="NP12" s="45">
        <v>0</v>
      </c>
      <c r="NQ12" s="45">
        <v>0</v>
      </c>
      <c r="NR12" s="45">
        <v>0</v>
      </c>
      <c r="NS12" s="45">
        <v>0</v>
      </c>
      <c r="NT12" s="45">
        <v>0</v>
      </c>
      <c r="NU12" s="45">
        <v>0</v>
      </c>
      <c r="NV12" s="45">
        <v>0</v>
      </c>
      <c r="NW12" s="45">
        <v>0</v>
      </c>
      <c r="NX12" s="45">
        <v>0</v>
      </c>
      <c r="NY12" s="45">
        <v>0</v>
      </c>
      <c r="NZ12" s="45">
        <v>0</v>
      </c>
      <c r="OA12" s="45">
        <v>0</v>
      </c>
      <c r="OB12" s="45">
        <v>0</v>
      </c>
      <c r="OC12" s="45">
        <v>0</v>
      </c>
      <c r="OD12" s="45">
        <v>0</v>
      </c>
      <c r="OE12" s="45">
        <v>0</v>
      </c>
      <c r="OF12" s="45">
        <v>0</v>
      </c>
      <c r="OG12" s="45">
        <v>0</v>
      </c>
      <c r="OH12" s="45">
        <v>0</v>
      </c>
      <c r="OI12" s="45">
        <v>0</v>
      </c>
      <c r="OJ12" s="45">
        <v>0</v>
      </c>
      <c r="OK12" s="45">
        <v>0</v>
      </c>
      <c r="OL12" s="45">
        <v>0</v>
      </c>
      <c r="OM12" s="45">
        <v>0</v>
      </c>
      <c r="ON12" s="45">
        <v>0</v>
      </c>
      <c r="OO12" s="45">
        <v>0</v>
      </c>
      <c r="OP12" s="45">
        <v>0</v>
      </c>
      <c r="OQ12" s="45">
        <v>0</v>
      </c>
      <c r="OR12" s="45">
        <v>0</v>
      </c>
      <c r="OS12" s="45">
        <v>0</v>
      </c>
      <c r="OT12" s="45">
        <v>0</v>
      </c>
      <c r="OU12" s="45">
        <v>0</v>
      </c>
      <c r="OV12" s="45">
        <v>0</v>
      </c>
      <c r="OW12" s="45">
        <v>0</v>
      </c>
      <c r="OX12" s="45">
        <v>0</v>
      </c>
      <c r="OY12" s="45">
        <v>0</v>
      </c>
      <c r="OZ12" s="45">
        <v>0</v>
      </c>
      <c r="PA12" s="45">
        <v>0</v>
      </c>
      <c r="PB12" s="45">
        <v>0</v>
      </c>
      <c r="PC12" s="45">
        <v>0</v>
      </c>
      <c r="PD12" s="45">
        <v>0</v>
      </c>
      <c r="PE12" s="45">
        <v>0</v>
      </c>
      <c r="PF12" s="45">
        <v>0</v>
      </c>
      <c r="PG12" s="45">
        <v>0</v>
      </c>
      <c r="PH12" s="45">
        <v>0</v>
      </c>
      <c r="PI12" s="45">
        <v>0</v>
      </c>
      <c r="PJ12" s="45">
        <v>0</v>
      </c>
      <c r="PK12" s="45">
        <v>0</v>
      </c>
      <c r="PL12" s="45">
        <v>0</v>
      </c>
      <c r="PM12" s="45">
        <v>0</v>
      </c>
      <c r="PN12" s="45">
        <v>0</v>
      </c>
      <c r="PO12" s="45">
        <v>0</v>
      </c>
      <c r="PP12" s="45">
        <v>0</v>
      </c>
      <c r="PQ12" s="45">
        <v>0</v>
      </c>
      <c r="PR12" s="45">
        <v>0</v>
      </c>
      <c r="PS12" s="45">
        <v>0</v>
      </c>
      <c r="PT12" s="45">
        <v>0</v>
      </c>
      <c r="PU12" s="45">
        <v>0</v>
      </c>
      <c r="PV12" s="45">
        <v>0</v>
      </c>
      <c r="PW12" s="45">
        <v>0</v>
      </c>
      <c r="PX12" s="45">
        <v>0</v>
      </c>
      <c r="PY12" s="45">
        <v>0</v>
      </c>
      <c r="PZ12" s="45">
        <v>0</v>
      </c>
      <c r="QA12" s="45">
        <v>0</v>
      </c>
      <c r="QB12" s="45">
        <v>0</v>
      </c>
      <c r="QC12" s="45">
        <v>0</v>
      </c>
      <c r="QD12" s="45">
        <v>0</v>
      </c>
      <c r="QE12" s="45">
        <v>0</v>
      </c>
      <c r="QF12" s="45">
        <v>0</v>
      </c>
      <c r="QG12" s="45">
        <v>0</v>
      </c>
      <c r="QH12" s="45">
        <v>0</v>
      </c>
      <c r="QI12" s="45">
        <v>0</v>
      </c>
      <c r="QJ12" s="45">
        <v>0</v>
      </c>
      <c r="QK12" s="45">
        <v>0</v>
      </c>
      <c r="QL12" s="45">
        <v>0</v>
      </c>
      <c r="QM12" s="45">
        <v>0</v>
      </c>
      <c r="QN12" s="45">
        <v>0</v>
      </c>
      <c r="QO12" s="45">
        <v>0</v>
      </c>
      <c r="QP12" s="45">
        <v>0</v>
      </c>
      <c r="QQ12" s="45">
        <v>0</v>
      </c>
      <c r="QR12" s="45">
        <v>0</v>
      </c>
      <c r="QS12" s="45">
        <v>0</v>
      </c>
      <c r="QT12" s="45">
        <v>0</v>
      </c>
      <c r="QU12" s="45">
        <v>0</v>
      </c>
      <c r="QV12" s="45">
        <v>0</v>
      </c>
      <c r="QW12" s="45">
        <v>0</v>
      </c>
      <c r="QX12" s="45">
        <v>0</v>
      </c>
      <c r="QY12" s="45">
        <v>0</v>
      </c>
      <c r="QZ12" s="45">
        <v>0</v>
      </c>
      <c r="RA12" s="45">
        <v>0</v>
      </c>
      <c r="RB12" s="45">
        <v>0</v>
      </c>
      <c r="RC12" s="45">
        <v>0</v>
      </c>
      <c r="RD12" s="45">
        <v>0</v>
      </c>
      <c r="RE12" s="45">
        <v>0</v>
      </c>
      <c r="RF12" s="45">
        <v>0</v>
      </c>
      <c r="RG12" s="45">
        <v>0</v>
      </c>
      <c r="RH12" s="45">
        <v>0</v>
      </c>
      <c r="RI12" s="45">
        <v>0</v>
      </c>
      <c r="RJ12" s="45">
        <v>0</v>
      </c>
      <c r="RK12" s="45">
        <v>0</v>
      </c>
      <c r="RL12" s="45">
        <v>0</v>
      </c>
      <c r="RM12" s="45">
        <v>0</v>
      </c>
      <c r="RN12" s="45">
        <v>0</v>
      </c>
      <c r="RO12" s="45">
        <v>0</v>
      </c>
      <c r="RP12" s="45">
        <v>0</v>
      </c>
      <c r="RQ12" s="45">
        <v>0</v>
      </c>
      <c r="RR12" s="45">
        <v>0</v>
      </c>
      <c r="RS12" s="45">
        <v>0</v>
      </c>
      <c r="RT12" s="45">
        <v>0</v>
      </c>
    </row>
    <row r="13" spans="1:493" x14ac:dyDescent="0.25">
      <c r="B13" t="s">
        <v>19</v>
      </c>
      <c r="C13" s="45">
        <v>0</v>
      </c>
      <c r="D13" s="45">
        <v>0</v>
      </c>
      <c r="E13" s="45">
        <v>0</v>
      </c>
      <c r="F13" s="45">
        <v>0</v>
      </c>
      <c r="G13" s="45">
        <v>0</v>
      </c>
      <c r="H13" s="45">
        <v>0</v>
      </c>
      <c r="I13" s="45">
        <v>0</v>
      </c>
      <c r="J13" s="45">
        <v>0</v>
      </c>
      <c r="K13" s="45">
        <v>0</v>
      </c>
      <c r="L13" s="45">
        <v>0</v>
      </c>
      <c r="M13" s="45">
        <v>0</v>
      </c>
      <c r="N13" s="45">
        <v>0</v>
      </c>
      <c r="O13" s="45">
        <v>0</v>
      </c>
      <c r="P13" s="45">
        <v>0</v>
      </c>
      <c r="Q13" s="45">
        <v>0</v>
      </c>
      <c r="R13" s="45">
        <v>0</v>
      </c>
      <c r="S13" s="45">
        <v>0</v>
      </c>
      <c r="T13" s="45">
        <v>0</v>
      </c>
      <c r="U13" s="45">
        <v>0</v>
      </c>
      <c r="V13" s="45">
        <v>0</v>
      </c>
      <c r="W13" s="45">
        <v>0</v>
      </c>
      <c r="X13" s="45">
        <v>0</v>
      </c>
      <c r="Y13" s="45">
        <v>0</v>
      </c>
      <c r="Z13" s="45">
        <v>0</v>
      </c>
      <c r="AA13" s="45">
        <v>0</v>
      </c>
      <c r="AB13" s="45">
        <v>0</v>
      </c>
      <c r="AC13" s="45">
        <v>0</v>
      </c>
      <c r="AD13" s="45">
        <v>0</v>
      </c>
      <c r="AE13" s="45">
        <v>0</v>
      </c>
      <c r="AF13" s="45">
        <v>0</v>
      </c>
      <c r="AG13" s="45">
        <v>0</v>
      </c>
      <c r="AH13" s="45">
        <v>0</v>
      </c>
      <c r="AI13" s="45">
        <v>0</v>
      </c>
      <c r="AJ13" s="45">
        <v>0</v>
      </c>
      <c r="AK13" s="45">
        <v>0</v>
      </c>
      <c r="AL13" s="45">
        <v>0</v>
      </c>
      <c r="AM13" s="45">
        <v>0</v>
      </c>
      <c r="AN13" s="45">
        <v>0</v>
      </c>
      <c r="AO13" s="45">
        <v>0</v>
      </c>
      <c r="AP13" s="45">
        <v>0</v>
      </c>
      <c r="AQ13" s="45">
        <v>0</v>
      </c>
      <c r="AR13" s="45">
        <v>0</v>
      </c>
      <c r="AS13" s="45">
        <v>0</v>
      </c>
      <c r="AT13" s="45">
        <v>0</v>
      </c>
      <c r="AU13" s="45">
        <v>0</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P13" s="45">
        <v>0</v>
      </c>
      <c r="BQ13" s="45">
        <v>0</v>
      </c>
      <c r="BR13" s="45">
        <v>0</v>
      </c>
      <c r="BS13" s="45">
        <v>0</v>
      </c>
      <c r="BT13" s="45">
        <v>0</v>
      </c>
      <c r="BU13" s="45">
        <v>0</v>
      </c>
      <c r="BV13" s="45">
        <v>0</v>
      </c>
      <c r="BW13" s="45">
        <v>0</v>
      </c>
      <c r="BX13" s="45">
        <v>0</v>
      </c>
      <c r="BY13" s="45">
        <v>0</v>
      </c>
      <c r="BZ13" s="45">
        <v>0</v>
      </c>
      <c r="CA13" s="45">
        <v>0</v>
      </c>
      <c r="CB13" s="45">
        <v>0</v>
      </c>
      <c r="CC13" s="45">
        <v>0</v>
      </c>
      <c r="CD13" s="45">
        <v>0</v>
      </c>
      <c r="CE13" s="45">
        <v>0</v>
      </c>
      <c r="CF13" s="45">
        <v>0</v>
      </c>
      <c r="CG13" s="45">
        <v>0</v>
      </c>
      <c r="CH13" s="45">
        <v>0</v>
      </c>
      <c r="CI13" s="45">
        <v>0</v>
      </c>
      <c r="CJ13" s="45">
        <v>0</v>
      </c>
      <c r="CK13" s="45">
        <v>0</v>
      </c>
      <c r="CL13" s="45">
        <v>0</v>
      </c>
      <c r="CM13" s="45">
        <v>0</v>
      </c>
      <c r="CN13" s="45">
        <v>0</v>
      </c>
      <c r="CO13" s="45">
        <v>0</v>
      </c>
      <c r="CP13" s="45">
        <v>0</v>
      </c>
      <c r="CQ13" s="45">
        <v>0</v>
      </c>
      <c r="CR13" s="45">
        <v>0</v>
      </c>
      <c r="CS13" s="45">
        <v>0</v>
      </c>
      <c r="CT13" s="45">
        <v>0</v>
      </c>
      <c r="CU13" s="45">
        <v>0</v>
      </c>
      <c r="CV13" s="45">
        <v>0</v>
      </c>
      <c r="CW13" s="45">
        <v>0</v>
      </c>
      <c r="CX13" s="45">
        <v>0</v>
      </c>
      <c r="CY13" s="45">
        <v>0</v>
      </c>
      <c r="CZ13" s="45">
        <v>0</v>
      </c>
      <c r="DA13" s="45">
        <v>0</v>
      </c>
      <c r="DB13" s="45">
        <v>0</v>
      </c>
      <c r="DC13" s="45">
        <v>0</v>
      </c>
      <c r="DD13" s="45">
        <v>0</v>
      </c>
      <c r="DE13" s="45">
        <v>0</v>
      </c>
      <c r="DF13" s="45">
        <v>0</v>
      </c>
      <c r="DG13" s="45">
        <v>0</v>
      </c>
      <c r="DH13" s="45">
        <v>0</v>
      </c>
      <c r="DI13" s="45">
        <v>0</v>
      </c>
      <c r="DJ13" s="45">
        <v>0</v>
      </c>
      <c r="DK13" s="45">
        <v>0</v>
      </c>
      <c r="DL13" s="45">
        <v>0</v>
      </c>
      <c r="DM13" s="45">
        <v>0</v>
      </c>
      <c r="DN13" s="45">
        <v>0</v>
      </c>
      <c r="DO13" s="45">
        <v>0</v>
      </c>
      <c r="DP13" s="45">
        <v>0</v>
      </c>
      <c r="DQ13" s="45">
        <v>0</v>
      </c>
      <c r="DR13" s="45">
        <v>0</v>
      </c>
      <c r="DS13" s="45">
        <v>0</v>
      </c>
      <c r="DT13" s="45">
        <v>0</v>
      </c>
      <c r="DU13" s="45">
        <v>0</v>
      </c>
      <c r="DV13" s="45">
        <v>0</v>
      </c>
      <c r="DW13" s="45">
        <v>0</v>
      </c>
      <c r="DX13" s="45">
        <v>0</v>
      </c>
      <c r="DY13" s="45">
        <v>0</v>
      </c>
      <c r="DZ13" s="45">
        <v>0</v>
      </c>
      <c r="EA13" s="45">
        <v>0</v>
      </c>
      <c r="EB13" s="45">
        <v>0</v>
      </c>
      <c r="EC13" s="45">
        <v>0</v>
      </c>
      <c r="ED13" s="45">
        <v>0</v>
      </c>
      <c r="EE13" s="45">
        <v>0</v>
      </c>
      <c r="EF13" s="45">
        <v>0</v>
      </c>
      <c r="EG13" s="45">
        <v>0</v>
      </c>
      <c r="EH13" s="45">
        <v>0</v>
      </c>
      <c r="EI13" s="45">
        <v>0</v>
      </c>
      <c r="EJ13" s="45">
        <v>0</v>
      </c>
      <c r="EK13" s="45">
        <v>0</v>
      </c>
      <c r="EL13" s="45">
        <v>0</v>
      </c>
      <c r="EM13" s="45">
        <v>0</v>
      </c>
      <c r="EN13" s="45">
        <v>0</v>
      </c>
      <c r="EO13" s="45">
        <v>0</v>
      </c>
      <c r="EP13" s="45">
        <v>0</v>
      </c>
      <c r="EQ13" s="45">
        <v>0</v>
      </c>
      <c r="ER13" s="45">
        <v>0</v>
      </c>
      <c r="ES13" s="45">
        <v>0</v>
      </c>
      <c r="ET13" s="45">
        <v>0</v>
      </c>
      <c r="EU13" s="45">
        <v>0</v>
      </c>
      <c r="EV13" s="45">
        <v>0</v>
      </c>
      <c r="EW13" s="45">
        <v>0</v>
      </c>
      <c r="EX13" s="45">
        <v>0</v>
      </c>
      <c r="EY13" s="45">
        <v>0</v>
      </c>
      <c r="EZ13" s="45">
        <v>0</v>
      </c>
      <c r="FA13" s="45">
        <v>0</v>
      </c>
      <c r="FB13" s="45">
        <v>0</v>
      </c>
      <c r="FC13" s="45">
        <v>0</v>
      </c>
      <c r="FD13" s="45">
        <v>0</v>
      </c>
      <c r="FE13" s="45">
        <v>0</v>
      </c>
      <c r="FF13" s="45">
        <v>0</v>
      </c>
      <c r="FG13" s="45">
        <v>0</v>
      </c>
      <c r="FH13" s="45">
        <v>0</v>
      </c>
      <c r="FI13" s="45">
        <v>0</v>
      </c>
      <c r="FJ13" s="45">
        <v>0</v>
      </c>
      <c r="FK13" s="45">
        <v>0</v>
      </c>
      <c r="FL13" s="45">
        <v>0</v>
      </c>
      <c r="FM13" s="45">
        <v>0</v>
      </c>
      <c r="FN13" s="45">
        <v>0</v>
      </c>
      <c r="FO13" s="45">
        <v>0</v>
      </c>
      <c r="FP13" s="45">
        <v>0</v>
      </c>
      <c r="FQ13" s="45">
        <v>0</v>
      </c>
      <c r="FR13" s="45">
        <v>0</v>
      </c>
      <c r="FS13" s="45">
        <v>0</v>
      </c>
      <c r="FT13" s="45">
        <v>0</v>
      </c>
      <c r="FU13" s="45">
        <v>0</v>
      </c>
      <c r="FV13" s="45">
        <v>0</v>
      </c>
      <c r="FW13" s="45">
        <v>0</v>
      </c>
      <c r="FX13" s="45">
        <v>0</v>
      </c>
      <c r="FY13" s="45">
        <v>0</v>
      </c>
      <c r="FZ13" s="45">
        <v>0</v>
      </c>
      <c r="GA13" s="45">
        <v>0</v>
      </c>
      <c r="GB13" s="45">
        <v>0</v>
      </c>
      <c r="GC13" s="45">
        <v>0</v>
      </c>
      <c r="GD13" s="45">
        <v>0</v>
      </c>
      <c r="GE13" s="45">
        <v>0</v>
      </c>
      <c r="GF13" s="45">
        <v>0</v>
      </c>
      <c r="GG13" s="45">
        <v>0</v>
      </c>
      <c r="GH13" s="45">
        <v>0</v>
      </c>
      <c r="GI13" s="45">
        <v>0</v>
      </c>
      <c r="GJ13" s="45">
        <v>0</v>
      </c>
      <c r="GK13" s="45">
        <v>0</v>
      </c>
      <c r="GL13" s="45">
        <v>0</v>
      </c>
      <c r="GM13" s="45">
        <v>0</v>
      </c>
      <c r="GN13" s="45">
        <v>0</v>
      </c>
      <c r="GO13" s="45">
        <v>0</v>
      </c>
      <c r="GP13" s="45">
        <v>0</v>
      </c>
      <c r="GQ13" s="45">
        <v>0</v>
      </c>
      <c r="GR13" s="45">
        <v>0</v>
      </c>
      <c r="GS13" s="45">
        <v>0</v>
      </c>
      <c r="GT13" s="45">
        <v>0</v>
      </c>
      <c r="GU13" s="45">
        <v>0</v>
      </c>
      <c r="GV13" s="45">
        <v>0</v>
      </c>
      <c r="GW13" s="45">
        <v>0</v>
      </c>
      <c r="GX13" s="45">
        <v>0</v>
      </c>
      <c r="GY13" s="45">
        <v>0</v>
      </c>
      <c r="GZ13" s="45">
        <v>0</v>
      </c>
      <c r="HA13" s="45">
        <v>0</v>
      </c>
      <c r="HB13" s="45">
        <v>0</v>
      </c>
      <c r="HC13" s="45">
        <v>0</v>
      </c>
      <c r="HD13" s="45">
        <v>0</v>
      </c>
      <c r="HE13" s="45">
        <v>0</v>
      </c>
      <c r="HF13" s="45">
        <v>0</v>
      </c>
      <c r="HG13" s="45">
        <v>0</v>
      </c>
      <c r="HH13" s="45">
        <v>0</v>
      </c>
      <c r="HI13" s="45">
        <v>0</v>
      </c>
      <c r="HJ13" s="45">
        <v>0</v>
      </c>
      <c r="HK13" s="45">
        <v>0</v>
      </c>
      <c r="HL13" s="45">
        <v>0</v>
      </c>
      <c r="HM13" s="45">
        <v>0</v>
      </c>
      <c r="HN13" s="45">
        <v>0</v>
      </c>
      <c r="HO13" s="45">
        <v>0</v>
      </c>
      <c r="HP13" s="45">
        <v>0</v>
      </c>
      <c r="HQ13" s="45">
        <v>0</v>
      </c>
      <c r="HR13" s="45">
        <v>0</v>
      </c>
      <c r="HS13" s="45">
        <v>0</v>
      </c>
      <c r="HT13" s="45">
        <v>0</v>
      </c>
      <c r="HU13" s="45">
        <v>0</v>
      </c>
      <c r="HV13" s="45">
        <v>0</v>
      </c>
      <c r="HW13" s="45">
        <v>0</v>
      </c>
      <c r="HX13" s="45">
        <v>0</v>
      </c>
      <c r="HY13" s="45">
        <v>0</v>
      </c>
      <c r="HZ13" s="45">
        <v>0</v>
      </c>
      <c r="IA13" s="45">
        <v>0</v>
      </c>
      <c r="IB13" s="45">
        <v>0</v>
      </c>
      <c r="IC13" s="45">
        <v>0</v>
      </c>
      <c r="ID13" s="45">
        <v>0</v>
      </c>
      <c r="IE13" s="45">
        <v>0</v>
      </c>
      <c r="IF13" s="45">
        <v>0</v>
      </c>
      <c r="IG13" s="45">
        <v>0</v>
      </c>
      <c r="IH13" s="45">
        <v>0</v>
      </c>
      <c r="II13" s="45">
        <v>0</v>
      </c>
      <c r="IJ13" s="45">
        <v>0</v>
      </c>
      <c r="IK13" s="45">
        <v>0</v>
      </c>
      <c r="IL13" s="45">
        <v>0</v>
      </c>
      <c r="IM13" s="45">
        <v>0</v>
      </c>
      <c r="IN13" s="45">
        <v>0</v>
      </c>
      <c r="IO13" s="45">
        <v>0</v>
      </c>
      <c r="IP13" s="45">
        <v>0</v>
      </c>
      <c r="IQ13" s="45">
        <v>0</v>
      </c>
      <c r="IR13" s="45">
        <v>0</v>
      </c>
      <c r="IS13" s="45">
        <v>0</v>
      </c>
      <c r="IT13" s="45">
        <v>0</v>
      </c>
      <c r="IU13" s="45">
        <v>0</v>
      </c>
      <c r="IV13" s="45">
        <v>0</v>
      </c>
      <c r="IW13" s="45">
        <v>0</v>
      </c>
      <c r="IX13" s="45">
        <v>0</v>
      </c>
      <c r="IY13" s="45">
        <v>0</v>
      </c>
      <c r="IZ13" s="45">
        <v>0</v>
      </c>
      <c r="JA13" s="45">
        <v>0</v>
      </c>
      <c r="JB13" s="45">
        <v>0</v>
      </c>
      <c r="JC13" s="45">
        <v>0</v>
      </c>
      <c r="JD13" s="45">
        <v>0</v>
      </c>
      <c r="JE13" s="45">
        <v>0</v>
      </c>
      <c r="JF13" s="45">
        <v>0</v>
      </c>
      <c r="JG13" s="45">
        <v>0</v>
      </c>
      <c r="JH13" s="45">
        <v>0</v>
      </c>
      <c r="JI13" s="45">
        <v>0</v>
      </c>
      <c r="JJ13" s="45">
        <v>0</v>
      </c>
      <c r="JK13" s="45">
        <v>0</v>
      </c>
      <c r="JL13" s="45">
        <v>0</v>
      </c>
      <c r="JM13" s="45">
        <v>0</v>
      </c>
      <c r="JN13" s="45">
        <v>0</v>
      </c>
      <c r="JO13" s="45">
        <v>0</v>
      </c>
      <c r="JP13" s="45">
        <v>0</v>
      </c>
      <c r="JQ13" s="45">
        <v>0</v>
      </c>
      <c r="JR13" s="45">
        <v>0</v>
      </c>
      <c r="JS13" s="45">
        <v>0</v>
      </c>
      <c r="JT13" s="45">
        <v>0</v>
      </c>
      <c r="JU13" s="45">
        <v>0</v>
      </c>
      <c r="JV13" s="45">
        <v>0</v>
      </c>
      <c r="JW13" s="45">
        <v>0</v>
      </c>
      <c r="JX13" s="45">
        <v>0</v>
      </c>
      <c r="JY13" s="45">
        <v>0</v>
      </c>
      <c r="JZ13" s="45">
        <v>0</v>
      </c>
      <c r="KA13" s="45">
        <v>0</v>
      </c>
      <c r="KB13" s="45">
        <v>0</v>
      </c>
      <c r="KC13" s="45">
        <v>0</v>
      </c>
      <c r="KD13" s="45">
        <v>0</v>
      </c>
      <c r="KE13" s="45">
        <v>0</v>
      </c>
      <c r="KF13" s="45">
        <v>0</v>
      </c>
      <c r="KG13" s="45">
        <v>0</v>
      </c>
      <c r="KH13" s="45">
        <v>0</v>
      </c>
      <c r="KI13" s="45">
        <v>0</v>
      </c>
      <c r="KJ13" s="45">
        <v>0</v>
      </c>
      <c r="KK13" s="45">
        <v>0</v>
      </c>
      <c r="KL13" s="45">
        <v>0</v>
      </c>
      <c r="KM13" s="45">
        <v>0</v>
      </c>
      <c r="KN13" s="45">
        <v>0</v>
      </c>
      <c r="KO13" s="45">
        <v>0</v>
      </c>
      <c r="KP13" s="45">
        <v>0</v>
      </c>
      <c r="KQ13" s="45">
        <v>0</v>
      </c>
      <c r="KR13" s="45">
        <v>0</v>
      </c>
      <c r="KS13" s="45">
        <v>0</v>
      </c>
      <c r="KT13" s="45">
        <v>0</v>
      </c>
      <c r="KU13" s="45">
        <v>0</v>
      </c>
      <c r="KV13" s="45">
        <v>0</v>
      </c>
      <c r="KW13" s="45">
        <v>0</v>
      </c>
      <c r="KX13" s="45">
        <v>0</v>
      </c>
      <c r="KY13" s="45">
        <v>0</v>
      </c>
      <c r="KZ13" s="45">
        <v>0</v>
      </c>
      <c r="LA13" s="45">
        <v>0</v>
      </c>
      <c r="LB13" s="45">
        <v>0</v>
      </c>
      <c r="LC13" s="45">
        <v>0</v>
      </c>
      <c r="LD13" s="45">
        <v>0</v>
      </c>
      <c r="LE13" s="45">
        <v>0</v>
      </c>
      <c r="LF13" s="45">
        <v>0</v>
      </c>
      <c r="LG13" s="45">
        <v>0</v>
      </c>
      <c r="LH13" s="45">
        <v>0</v>
      </c>
      <c r="LI13" s="45">
        <v>0</v>
      </c>
      <c r="LJ13" s="45">
        <v>0</v>
      </c>
      <c r="LK13" s="45">
        <v>0</v>
      </c>
      <c r="LL13" s="45">
        <v>0</v>
      </c>
      <c r="LM13" s="45">
        <v>0</v>
      </c>
      <c r="LN13" s="45">
        <v>0</v>
      </c>
      <c r="LO13" s="45">
        <v>0</v>
      </c>
      <c r="LP13" s="45">
        <v>0</v>
      </c>
      <c r="LQ13" s="45">
        <v>0</v>
      </c>
      <c r="LR13" s="45">
        <v>0</v>
      </c>
      <c r="LS13" s="45">
        <v>0</v>
      </c>
      <c r="LT13" s="45">
        <v>0</v>
      </c>
      <c r="LU13" s="45">
        <v>0</v>
      </c>
      <c r="LV13" s="45">
        <v>0</v>
      </c>
      <c r="LW13" s="45">
        <v>0</v>
      </c>
      <c r="LX13" s="45">
        <v>0</v>
      </c>
      <c r="LY13" s="45">
        <v>0</v>
      </c>
      <c r="LZ13" s="45">
        <v>0</v>
      </c>
      <c r="MA13" s="45">
        <v>0</v>
      </c>
      <c r="MB13" s="45">
        <v>0</v>
      </c>
      <c r="MC13" s="45">
        <v>0</v>
      </c>
      <c r="MD13" s="45">
        <v>0</v>
      </c>
      <c r="ME13" s="45">
        <v>0</v>
      </c>
      <c r="MF13" s="45">
        <v>0</v>
      </c>
      <c r="MG13" s="45">
        <v>0</v>
      </c>
      <c r="MH13" s="45">
        <v>0</v>
      </c>
      <c r="MI13" s="45">
        <v>0</v>
      </c>
      <c r="MJ13" s="45">
        <v>0</v>
      </c>
      <c r="MK13" s="45">
        <v>0</v>
      </c>
      <c r="ML13" s="45">
        <v>0</v>
      </c>
      <c r="MM13" s="45">
        <v>0</v>
      </c>
      <c r="MN13" s="45">
        <v>0</v>
      </c>
      <c r="MO13" s="45">
        <v>0</v>
      </c>
      <c r="MP13" s="45">
        <v>0</v>
      </c>
      <c r="MQ13" s="45">
        <v>0</v>
      </c>
      <c r="MR13" s="45">
        <v>0</v>
      </c>
      <c r="MS13" s="45">
        <v>0</v>
      </c>
      <c r="MT13" s="45">
        <v>0</v>
      </c>
      <c r="MU13" s="45">
        <v>0</v>
      </c>
      <c r="MV13" s="45">
        <v>0</v>
      </c>
      <c r="MW13" s="45">
        <v>0</v>
      </c>
      <c r="MX13" s="45">
        <v>0</v>
      </c>
      <c r="MY13" s="45">
        <v>0</v>
      </c>
      <c r="MZ13" s="45">
        <v>0</v>
      </c>
      <c r="NA13" s="45">
        <v>0</v>
      </c>
      <c r="NB13" s="45">
        <v>0</v>
      </c>
      <c r="NC13" s="45">
        <v>0</v>
      </c>
      <c r="ND13" s="45">
        <v>0</v>
      </c>
      <c r="NE13" s="45">
        <v>0</v>
      </c>
      <c r="NF13" s="45">
        <v>0</v>
      </c>
      <c r="NG13" s="45">
        <v>0</v>
      </c>
      <c r="NH13" s="45">
        <v>0</v>
      </c>
      <c r="NI13" s="45">
        <v>0</v>
      </c>
      <c r="NJ13" s="45">
        <v>0</v>
      </c>
      <c r="NK13" s="45">
        <v>0</v>
      </c>
      <c r="NL13" s="45">
        <v>0</v>
      </c>
      <c r="NM13" s="45">
        <v>0</v>
      </c>
      <c r="NN13" s="45">
        <v>0</v>
      </c>
      <c r="NO13" s="45">
        <v>0</v>
      </c>
      <c r="NP13" s="45">
        <v>0</v>
      </c>
      <c r="NQ13" s="45">
        <v>0</v>
      </c>
      <c r="NR13" s="45">
        <v>0</v>
      </c>
      <c r="NS13" s="45">
        <v>0</v>
      </c>
      <c r="NT13" s="45">
        <v>0</v>
      </c>
      <c r="NU13" s="45">
        <v>0</v>
      </c>
      <c r="NV13" s="45">
        <v>0</v>
      </c>
      <c r="NW13" s="45">
        <v>0</v>
      </c>
      <c r="NX13" s="45">
        <v>0</v>
      </c>
      <c r="NY13" s="45">
        <v>0</v>
      </c>
      <c r="NZ13" s="45">
        <v>0</v>
      </c>
      <c r="OA13" s="45">
        <v>0</v>
      </c>
      <c r="OB13" s="45">
        <v>0</v>
      </c>
      <c r="OC13" s="45">
        <v>0</v>
      </c>
      <c r="OD13" s="45">
        <v>0</v>
      </c>
      <c r="OE13" s="45">
        <v>0</v>
      </c>
      <c r="OF13" s="45">
        <v>0</v>
      </c>
      <c r="OG13" s="45">
        <v>0</v>
      </c>
      <c r="OH13" s="45">
        <v>0</v>
      </c>
      <c r="OI13" s="45">
        <v>0</v>
      </c>
      <c r="OJ13" s="45">
        <v>0</v>
      </c>
      <c r="OK13" s="45">
        <v>0</v>
      </c>
      <c r="OL13" s="45">
        <v>0</v>
      </c>
      <c r="OM13" s="45">
        <v>0</v>
      </c>
      <c r="ON13" s="45">
        <v>0</v>
      </c>
      <c r="OO13" s="45">
        <v>0</v>
      </c>
      <c r="OP13" s="45">
        <v>0</v>
      </c>
      <c r="OQ13" s="45">
        <v>0</v>
      </c>
      <c r="OR13" s="45">
        <v>0</v>
      </c>
      <c r="OS13" s="45">
        <v>0</v>
      </c>
      <c r="OT13" s="45">
        <v>0</v>
      </c>
      <c r="OU13" s="45">
        <v>0</v>
      </c>
      <c r="OV13" s="45">
        <v>0</v>
      </c>
      <c r="OW13" s="45">
        <v>0</v>
      </c>
      <c r="OX13" s="45">
        <v>0</v>
      </c>
      <c r="OY13" s="45">
        <v>0</v>
      </c>
      <c r="OZ13" s="45">
        <v>0</v>
      </c>
      <c r="PA13" s="45">
        <v>0</v>
      </c>
      <c r="PB13" s="45">
        <v>0</v>
      </c>
      <c r="PC13" s="45">
        <v>0</v>
      </c>
      <c r="PD13" s="45">
        <v>0</v>
      </c>
      <c r="PE13" s="45">
        <v>0</v>
      </c>
      <c r="PF13" s="45">
        <v>0</v>
      </c>
      <c r="PG13" s="45">
        <v>0</v>
      </c>
      <c r="PH13" s="45">
        <v>0</v>
      </c>
      <c r="PI13" s="45">
        <v>0</v>
      </c>
      <c r="PJ13" s="45">
        <v>0</v>
      </c>
      <c r="PK13" s="45">
        <v>0</v>
      </c>
      <c r="PL13" s="45">
        <v>0</v>
      </c>
      <c r="PM13" s="45">
        <v>0</v>
      </c>
      <c r="PN13" s="45">
        <v>0</v>
      </c>
      <c r="PO13" s="45">
        <v>0</v>
      </c>
      <c r="PP13" s="45">
        <v>0</v>
      </c>
      <c r="PQ13" s="45">
        <v>0</v>
      </c>
      <c r="PR13" s="45">
        <v>0</v>
      </c>
      <c r="PS13" s="45">
        <v>0</v>
      </c>
      <c r="PT13" s="45">
        <v>0</v>
      </c>
      <c r="PU13" s="45">
        <v>0</v>
      </c>
      <c r="PV13" s="45">
        <v>0</v>
      </c>
      <c r="PW13" s="45">
        <v>0</v>
      </c>
      <c r="PX13" s="45">
        <v>0</v>
      </c>
      <c r="PY13" s="45">
        <v>0</v>
      </c>
      <c r="PZ13" s="45">
        <v>0</v>
      </c>
      <c r="QA13" s="45">
        <v>0</v>
      </c>
      <c r="QB13" s="45">
        <v>0</v>
      </c>
      <c r="QC13" s="45">
        <v>0</v>
      </c>
      <c r="QD13" s="45">
        <v>0</v>
      </c>
      <c r="QE13" s="45">
        <v>0</v>
      </c>
      <c r="QF13" s="45">
        <v>0</v>
      </c>
      <c r="QG13" s="45">
        <v>0</v>
      </c>
      <c r="QH13" s="45">
        <v>0</v>
      </c>
      <c r="QI13" s="45">
        <v>0</v>
      </c>
      <c r="QJ13" s="45">
        <v>0</v>
      </c>
      <c r="QK13" s="45">
        <v>0</v>
      </c>
      <c r="QL13" s="45">
        <v>0</v>
      </c>
      <c r="QM13" s="45">
        <v>0</v>
      </c>
      <c r="QN13" s="45">
        <v>0</v>
      </c>
      <c r="QO13" s="45">
        <v>0</v>
      </c>
      <c r="QP13" s="45">
        <v>0</v>
      </c>
      <c r="QQ13" s="45">
        <v>0</v>
      </c>
      <c r="QR13" s="45">
        <v>0</v>
      </c>
      <c r="QS13" s="45">
        <v>0</v>
      </c>
      <c r="QT13" s="45">
        <v>0</v>
      </c>
      <c r="QU13" s="45">
        <v>0</v>
      </c>
      <c r="QV13" s="45">
        <v>0</v>
      </c>
      <c r="QW13" s="45">
        <v>0</v>
      </c>
      <c r="QX13" s="45">
        <v>0</v>
      </c>
      <c r="QY13" s="45">
        <v>0</v>
      </c>
      <c r="QZ13" s="45">
        <v>0</v>
      </c>
      <c r="RA13" s="45">
        <v>0</v>
      </c>
      <c r="RB13" s="45">
        <v>0</v>
      </c>
      <c r="RC13" s="45">
        <v>0</v>
      </c>
      <c r="RD13" s="45">
        <v>0</v>
      </c>
      <c r="RE13" s="45">
        <v>0</v>
      </c>
      <c r="RF13" s="45">
        <v>0</v>
      </c>
      <c r="RG13" s="45">
        <v>0</v>
      </c>
      <c r="RH13" s="45">
        <v>0</v>
      </c>
      <c r="RI13" s="45">
        <v>0</v>
      </c>
      <c r="RJ13" s="45">
        <v>0</v>
      </c>
      <c r="RK13" s="45">
        <v>0</v>
      </c>
      <c r="RL13" s="45">
        <v>0</v>
      </c>
      <c r="RM13" s="45">
        <v>0</v>
      </c>
      <c r="RN13" s="45">
        <v>0</v>
      </c>
      <c r="RO13" s="45">
        <v>0</v>
      </c>
      <c r="RP13" s="45">
        <v>0</v>
      </c>
      <c r="RQ13" s="45">
        <v>0</v>
      </c>
      <c r="RR13" s="45">
        <v>0</v>
      </c>
      <c r="RS13" s="45">
        <v>0</v>
      </c>
      <c r="RT13" s="45">
        <v>0</v>
      </c>
    </row>
    <row r="14" spans="1:493" x14ac:dyDescent="0.25">
      <c r="B14" t="s">
        <v>18</v>
      </c>
      <c r="C14" s="45">
        <v>0</v>
      </c>
      <c r="D14" s="45">
        <v>0</v>
      </c>
      <c r="E14" s="45">
        <v>0</v>
      </c>
      <c r="F14" s="45">
        <v>0</v>
      </c>
      <c r="G14" s="45">
        <v>0</v>
      </c>
      <c r="H14" s="45">
        <v>0</v>
      </c>
      <c r="I14" s="45">
        <v>0</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0</v>
      </c>
      <c r="AD14" s="45">
        <v>0</v>
      </c>
      <c r="AE14" s="45">
        <v>0</v>
      </c>
      <c r="AF14" s="45">
        <v>0</v>
      </c>
      <c r="AG14" s="45">
        <v>0</v>
      </c>
      <c r="AH14" s="45">
        <v>0</v>
      </c>
      <c r="AI14" s="45">
        <v>0</v>
      </c>
      <c r="AJ14" s="45">
        <v>0</v>
      </c>
      <c r="AK14" s="45">
        <v>0</v>
      </c>
      <c r="AL14" s="45">
        <v>0</v>
      </c>
      <c r="AM14" s="45">
        <v>0</v>
      </c>
      <c r="AN14" s="45">
        <v>0</v>
      </c>
      <c r="AO14" s="45">
        <v>0</v>
      </c>
      <c r="AP14" s="45">
        <v>0</v>
      </c>
      <c r="AQ14" s="45">
        <v>0</v>
      </c>
      <c r="AR14" s="45">
        <v>0</v>
      </c>
      <c r="AS14" s="45">
        <v>0</v>
      </c>
      <c r="AT14" s="45">
        <v>0</v>
      </c>
      <c r="AU14" s="45">
        <v>0</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P14" s="45">
        <v>0</v>
      </c>
      <c r="BQ14" s="45">
        <v>0</v>
      </c>
      <c r="BR14" s="45">
        <v>0</v>
      </c>
      <c r="BS14" s="45">
        <v>0</v>
      </c>
      <c r="BT14" s="45">
        <v>0</v>
      </c>
      <c r="BU14" s="45">
        <v>0</v>
      </c>
      <c r="BV14" s="45">
        <v>0</v>
      </c>
      <c r="BW14" s="45">
        <v>0</v>
      </c>
      <c r="BX14" s="45">
        <v>0</v>
      </c>
      <c r="BY14" s="45">
        <v>0</v>
      </c>
      <c r="BZ14" s="45">
        <v>0</v>
      </c>
      <c r="CA14" s="45">
        <v>0</v>
      </c>
      <c r="CB14" s="45">
        <v>0</v>
      </c>
      <c r="CC14" s="45">
        <v>0</v>
      </c>
      <c r="CD14" s="45">
        <v>0</v>
      </c>
      <c r="CE14" s="45">
        <v>0</v>
      </c>
      <c r="CF14" s="45">
        <v>0</v>
      </c>
      <c r="CG14" s="45">
        <v>0</v>
      </c>
      <c r="CH14" s="45">
        <v>0</v>
      </c>
      <c r="CI14" s="45">
        <v>0</v>
      </c>
      <c r="CJ14" s="45">
        <v>0</v>
      </c>
      <c r="CK14" s="45">
        <v>0</v>
      </c>
      <c r="CL14" s="45">
        <v>0</v>
      </c>
      <c r="CM14" s="45">
        <v>0</v>
      </c>
      <c r="CN14" s="45">
        <v>0</v>
      </c>
      <c r="CO14" s="45">
        <v>0</v>
      </c>
      <c r="CP14" s="45">
        <v>0</v>
      </c>
      <c r="CQ14" s="45">
        <v>0</v>
      </c>
      <c r="CR14" s="45">
        <v>0</v>
      </c>
      <c r="CS14" s="45">
        <v>0</v>
      </c>
      <c r="CT14" s="45">
        <v>0</v>
      </c>
      <c r="CU14" s="45">
        <v>0</v>
      </c>
      <c r="CV14" s="45">
        <v>0</v>
      </c>
      <c r="CW14" s="45">
        <v>0</v>
      </c>
      <c r="CX14" s="45">
        <v>0</v>
      </c>
      <c r="CY14" s="45">
        <v>0</v>
      </c>
      <c r="CZ14" s="45">
        <v>0</v>
      </c>
      <c r="DA14" s="45">
        <v>0</v>
      </c>
      <c r="DB14" s="45">
        <v>0</v>
      </c>
      <c r="DC14" s="45">
        <v>0</v>
      </c>
      <c r="DD14" s="45">
        <v>0</v>
      </c>
      <c r="DE14" s="45">
        <v>0</v>
      </c>
      <c r="DF14" s="45">
        <v>0</v>
      </c>
      <c r="DG14" s="45">
        <v>0</v>
      </c>
      <c r="DH14" s="45">
        <v>0</v>
      </c>
      <c r="DI14" s="45">
        <v>0</v>
      </c>
      <c r="DJ14" s="45">
        <v>0</v>
      </c>
      <c r="DK14" s="45">
        <v>0</v>
      </c>
      <c r="DL14" s="45">
        <v>0</v>
      </c>
      <c r="DM14" s="45">
        <v>0</v>
      </c>
      <c r="DN14" s="45">
        <v>0</v>
      </c>
      <c r="DO14" s="45">
        <v>0</v>
      </c>
      <c r="DP14" s="45">
        <v>0</v>
      </c>
      <c r="DQ14" s="45">
        <v>0</v>
      </c>
      <c r="DR14" s="45">
        <v>0</v>
      </c>
      <c r="DS14" s="45">
        <v>0</v>
      </c>
      <c r="DT14" s="45">
        <v>0</v>
      </c>
      <c r="DU14" s="45">
        <v>0</v>
      </c>
      <c r="DV14" s="45">
        <v>0</v>
      </c>
      <c r="DW14" s="45">
        <v>0</v>
      </c>
      <c r="DX14" s="45">
        <v>0</v>
      </c>
      <c r="DY14" s="45">
        <v>0</v>
      </c>
      <c r="DZ14" s="45">
        <v>0</v>
      </c>
      <c r="EA14" s="45">
        <v>0</v>
      </c>
      <c r="EB14" s="45">
        <v>0</v>
      </c>
      <c r="EC14" s="45">
        <v>0</v>
      </c>
      <c r="ED14" s="45">
        <v>0</v>
      </c>
      <c r="EE14" s="45">
        <v>0</v>
      </c>
      <c r="EF14" s="45">
        <v>0</v>
      </c>
      <c r="EG14" s="45">
        <v>0</v>
      </c>
      <c r="EH14" s="45">
        <v>0</v>
      </c>
      <c r="EI14" s="45">
        <v>0</v>
      </c>
      <c r="EJ14" s="45">
        <v>0</v>
      </c>
      <c r="EK14" s="45">
        <v>0</v>
      </c>
      <c r="EL14" s="45">
        <v>0</v>
      </c>
      <c r="EM14" s="45">
        <v>0</v>
      </c>
      <c r="EN14" s="45">
        <v>0</v>
      </c>
      <c r="EO14" s="45">
        <v>0</v>
      </c>
      <c r="EP14" s="45">
        <v>0</v>
      </c>
      <c r="EQ14" s="45">
        <v>0</v>
      </c>
      <c r="ER14" s="45">
        <v>0</v>
      </c>
      <c r="ES14" s="45">
        <v>0</v>
      </c>
      <c r="ET14" s="45">
        <v>0</v>
      </c>
      <c r="EU14" s="45">
        <v>0</v>
      </c>
      <c r="EV14" s="45">
        <v>0</v>
      </c>
      <c r="EW14" s="45">
        <v>0</v>
      </c>
      <c r="EX14" s="45">
        <v>0</v>
      </c>
      <c r="EY14" s="45">
        <v>0</v>
      </c>
      <c r="EZ14" s="45">
        <v>0</v>
      </c>
      <c r="FA14" s="45">
        <v>0</v>
      </c>
      <c r="FB14" s="45">
        <v>0</v>
      </c>
      <c r="FC14" s="45">
        <v>0</v>
      </c>
      <c r="FD14" s="45">
        <v>0</v>
      </c>
      <c r="FE14" s="45">
        <v>0</v>
      </c>
      <c r="FF14" s="45">
        <v>0</v>
      </c>
      <c r="FG14" s="45">
        <v>0</v>
      </c>
      <c r="FH14" s="45">
        <v>0</v>
      </c>
      <c r="FI14" s="45">
        <v>0</v>
      </c>
      <c r="FJ14" s="45">
        <v>0</v>
      </c>
      <c r="FK14" s="45">
        <v>0</v>
      </c>
      <c r="FL14" s="45">
        <v>0</v>
      </c>
      <c r="FM14" s="45">
        <v>0</v>
      </c>
      <c r="FN14" s="45">
        <v>0</v>
      </c>
      <c r="FO14" s="45">
        <v>0</v>
      </c>
      <c r="FP14" s="45">
        <v>0</v>
      </c>
      <c r="FQ14" s="45">
        <v>0</v>
      </c>
      <c r="FR14" s="45">
        <v>0</v>
      </c>
      <c r="FS14" s="45">
        <v>0</v>
      </c>
      <c r="FT14" s="45">
        <v>0</v>
      </c>
      <c r="FU14" s="45">
        <v>0</v>
      </c>
      <c r="FV14" s="45">
        <v>0</v>
      </c>
      <c r="FW14" s="45">
        <v>0</v>
      </c>
      <c r="FX14" s="45">
        <v>0</v>
      </c>
      <c r="FY14" s="45">
        <v>0</v>
      </c>
      <c r="FZ14" s="45">
        <v>0</v>
      </c>
      <c r="GA14" s="45">
        <v>0</v>
      </c>
      <c r="GB14" s="45">
        <v>0</v>
      </c>
      <c r="GC14" s="45">
        <v>0</v>
      </c>
      <c r="GD14" s="45">
        <v>0</v>
      </c>
      <c r="GE14" s="45">
        <v>0</v>
      </c>
      <c r="GF14" s="45">
        <v>0</v>
      </c>
      <c r="GG14" s="45">
        <v>0</v>
      </c>
      <c r="GH14" s="45">
        <v>0</v>
      </c>
      <c r="GI14" s="45">
        <v>0</v>
      </c>
      <c r="GJ14" s="45">
        <v>0</v>
      </c>
      <c r="GK14" s="45">
        <v>0</v>
      </c>
      <c r="GL14" s="45">
        <v>0</v>
      </c>
      <c r="GM14" s="45">
        <v>0</v>
      </c>
      <c r="GN14" s="45">
        <v>0</v>
      </c>
      <c r="GO14" s="45">
        <v>0</v>
      </c>
      <c r="GP14" s="45">
        <v>0</v>
      </c>
      <c r="GQ14" s="45">
        <v>0</v>
      </c>
      <c r="GR14" s="45">
        <v>0</v>
      </c>
      <c r="GS14" s="45">
        <v>0</v>
      </c>
      <c r="GT14" s="45">
        <v>0</v>
      </c>
      <c r="GU14" s="45">
        <v>0</v>
      </c>
      <c r="GV14" s="45">
        <v>0</v>
      </c>
      <c r="GW14" s="45">
        <v>0</v>
      </c>
      <c r="GX14" s="45">
        <v>0</v>
      </c>
      <c r="GY14" s="45">
        <v>0</v>
      </c>
      <c r="GZ14" s="45">
        <v>0</v>
      </c>
      <c r="HA14" s="45">
        <v>0</v>
      </c>
      <c r="HB14" s="45">
        <v>0</v>
      </c>
      <c r="HC14" s="45">
        <v>0</v>
      </c>
      <c r="HD14" s="45">
        <v>0</v>
      </c>
      <c r="HE14" s="45">
        <v>0</v>
      </c>
      <c r="HF14" s="45">
        <v>0</v>
      </c>
      <c r="HG14" s="45">
        <v>0</v>
      </c>
      <c r="HH14" s="45">
        <v>0</v>
      </c>
      <c r="HI14" s="45">
        <v>0</v>
      </c>
      <c r="HJ14" s="45">
        <v>0</v>
      </c>
      <c r="HK14" s="45">
        <v>0</v>
      </c>
      <c r="HL14" s="45">
        <v>0</v>
      </c>
      <c r="HM14" s="45">
        <v>0</v>
      </c>
      <c r="HN14" s="45">
        <v>0</v>
      </c>
      <c r="HO14" s="45">
        <v>0</v>
      </c>
      <c r="HP14" s="45">
        <v>0</v>
      </c>
      <c r="HQ14" s="45">
        <v>0</v>
      </c>
      <c r="HR14" s="45">
        <v>0</v>
      </c>
      <c r="HS14" s="45">
        <v>0</v>
      </c>
      <c r="HT14" s="45">
        <v>0</v>
      </c>
      <c r="HU14" s="45">
        <v>0</v>
      </c>
      <c r="HV14" s="45">
        <v>0</v>
      </c>
      <c r="HW14" s="45">
        <v>0</v>
      </c>
      <c r="HX14" s="45">
        <v>0</v>
      </c>
      <c r="HY14" s="45">
        <v>0</v>
      </c>
      <c r="HZ14" s="45">
        <v>0</v>
      </c>
      <c r="IA14" s="45">
        <v>0</v>
      </c>
      <c r="IB14" s="45">
        <v>0</v>
      </c>
      <c r="IC14" s="45">
        <v>0</v>
      </c>
      <c r="ID14" s="45">
        <v>0</v>
      </c>
      <c r="IE14" s="45">
        <v>0</v>
      </c>
      <c r="IF14" s="45">
        <v>0</v>
      </c>
      <c r="IG14" s="45">
        <v>0</v>
      </c>
      <c r="IH14" s="45">
        <v>0</v>
      </c>
      <c r="II14" s="45">
        <v>0</v>
      </c>
      <c r="IJ14" s="45">
        <v>0</v>
      </c>
      <c r="IK14" s="45">
        <v>0</v>
      </c>
      <c r="IL14" s="45">
        <v>0</v>
      </c>
      <c r="IM14" s="45">
        <v>0</v>
      </c>
      <c r="IN14" s="45">
        <v>0</v>
      </c>
      <c r="IO14" s="45">
        <v>0</v>
      </c>
      <c r="IP14" s="45">
        <v>0</v>
      </c>
      <c r="IQ14" s="45">
        <v>0</v>
      </c>
      <c r="IR14" s="45">
        <v>0</v>
      </c>
      <c r="IS14" s="45">
        <v>0</v>
      </c>
      <c r="IT14" s="45">
        <v>0</v>
      </c>
      <c r="IU14" s="45">
        <v>0</v>
      </c>
      <c r="IV14" s="45">
        <v>0</v>
      </c>
      <c r="IW14" s="45">
        <v>0</v>
      </c>
      <c r="IX14" s="45">
        <v>0</v>
      </c>
      <c r="IY14" s="45">
        <v>0</v>
      </c>
      <c r="IZ14" s="45">
        <v>0</v>
      </c>
      <c r="JA14" s="45">
        <v>0</v>
      </c>
      <c r="JB14" s="45">
        <v>0</v>
      </c>
      <c r="JC14" s="45">
        <v>0</v>
      </c>
      <c r="JD14" s="45">
        <v>0</v>
      </c>
      <c r="JE14" s="45">
        <v>0</v>
      </c>
      <c r="JF14" s="45">
        <v>0</v>
      </c>
      <c r="JG14" s="45">
        <v>0</v>
      </c>
      <c r="JH14" s="45">
        <v>0</v>
      </c>
      <c r="JI14" s="45">
        <v>0</v>
      </c>
      <c r="JJ14" s="45">
        <v>0</v>
      </c>
      <c r="JK14" s="45">
        <v>0</v>
      </c>
      <c r="JL14" s="45">
        <v>0</v>
      </c>
      <c r="JM14" s="45">
        <v>0</v>
      </c>
      <c r="JN14" s="45">
        <v>0</v>
      </c>
      <c r="JO14" s="45">
        <v>0</v>
      </c>
      <c r="JP14" s="45">
        <v>0</v>
      </c>
      <c r="JQ14" s="45">
        <v>0</v>
      </c>
      <c r="JR14" s="45">
        <v>0</v>
      </c>
      <c r="JS14" s="45">
        <v>0</v>
      </c>
      <c r="JT14" s="45">
        <v>0</v>
      </c>
      <c r="JU14" s="45">
        <v>0</v>
      </c>
      <c r="JV14" s="45">
        <v>0</v>
      </c>
      <c r="JW14" s="45">
        <v>0</v>
      </c>
      <c r="JX14" s="45">
        <v>0</v>
      </c>
      <c r="JY14" s="45">
        <v>0</v>
      </c>
      <c r="JZ14" s="45">
        <v>0</v>
      </c>
      <c r="KA14" s="45">
        <v>0</v>
      </c>
      <c r="KB14" s="45">
        <v>0</v>
      </c>
      <c r="KC14" s="45">
        <v>0</v>
      </c>
      <c r="KD14" s="45">
        <v>0</v>
      </c>
      <c r="KE14" s="45">
        <v>0</v>
      </c>
      <c r="KF14" s="45">
        <v>0</v>
      </c>
      <c r="KG14" s="45">
        <v>0</v>
      </c>
      <c r="KH14" s="45">
        <v>0</v>
      </c>
      <c r="KI14" s="45">
        <v>0</v>
      </c>
      <c r="KJ14" s="45">
        <v>0</v>
      </c>
      <c r="KK14" s="45">
        <v>0</v>
      </c>
      <c r="KL14" s="45">
        <v>0</v>
      </c>
      <c r="KM14" s="45">
        <v>0</v>
      </c>
      <c r="KN14" s="45">
        <v>0</v>
      </c>
      <c r="KO14" s="45">
        <v>0</v>
      </c>
      <c r="KP14" s="45">
        <v>0</v>
      </c>
      <c r="KQ14" s="45">
        <v>0</v>
      </c>
      <c r="KR14" s="45">
        <v>0</v>
      </c>
      <c r="KS14" s="45">
        <v>0</v>
      </c>
      <c r="KT14" s="45">
        <v>0</v>
      </c>
      <c r="KU14" s="45">
        <v>0</v>
      </c>
      <c r="KV14" s="45">
        <v>0</v>
      </c>
      <c r="KW14" s="45">
        <v>0</v>
      </c>
      <c r="KX14" s="45">
        <v>0</v>
      </c>
      <c r="KY14" s="45">
        <v>0</v>
      </c>
      <c r="KZ14" s="45">
        <v>0</v>
      </c>
      <c r="LA14" s="45">
        <v>0</v>
      </c>
      <c r="LB14" s="45">
        <v>0</v>
      </c>
      <c r="LC14" s="45">
        <v>0</v>
      </c>
      <c r="LD14" s="45">
        <v>0</v>
      </c>
      <c r="LE14" s="45">
        <v>0</v>
      </c>
      <c r="LF14" s="45">
        <v>0</v>
      </c>
      <c r="LG14" s="45">
        <v>0</v>
      </c>
      <c r="LH14" s="45">
        <v>0</v>
      </c>
      <c r="LI14" s="45">
        <v>0</v>
      </c>
      <c r="LJ14" s="45">
        <v>0</v>
      </c>
      <c r="LK14" s="45">
        <v>0</v>
      </c>
      <c r="LL14" s="45">
        <v>0</v>
      </c>
      <c r="LM14" s="45">
        <v>0</v>
      </c>
      <c r="LN14" s="45">
        <v>0</v>
      </c>
      <c r="LO14" s="45">
        <v>0</v>
      </c>
      <c r="LP14" s="45">
        <v>0</v>
      </c>
      <c r="LQ14" s="45">
        <v>0</v>
      </c>
      <c r="LR14" s="45">
        <v>0</v>
      </c>
      <c r="LS14" s="45">
        <v>0</v>
      </c>
      <c r="LT14" s="45">
        <v>0</v>
      </c>
      <c r="LU14" s="45">
        <v>0</v>
      </c>
      <c r="LV14" s="45">
        <v>0</v>
      </c>
      <c r="LW14" s="45">
        <v>0</v>
      </c>
      <c r="LX14" s="45">
        <v>0</v>
      </c>
      <c r="LY14" s="45">
        <v>0</v>
      </c>
      <c r="LZ14" s="45">
        <v>0</v>
      </c>
      <c r="MA14" s="45">
        <v>0</v>
      </c>
      <c r="MB14" s="45">
        <v>0</v>
      </c>
      <c r="MC14" s="45">
        <v>0</v>
      </c>
      <c r="MD14" s="45">
        <v>0</v>
      </c>
      <c r="ME14" s="45">
        <v>0</v>
      </c>
      <c r="MF14" s="45">
        <v>0</v>
      </c>
      <c r="MG14" s="45">
        <v>0</v>
      </c>
      <c r="MH14" s="45">
        <v>0</v>
      </c>
      <c r="MI14" s="45">
        <v>0</v>
      </c>
      <c r="MJ14" s="45">
        <v>0</v>
      </c>
      <c r="MK14" s="45">
        <v>0</v>
      </c>
      <c r="ML14" s="45">
        <v>0</v>
      </c>
      <c r="MM14" s="45">
        <v>0</v>
      </c>
      <c r="MN14" s="45">
        <v>0</v>
      </c>
      <c r="MO14" s="45">
        <v>0</v>
      </c>
      <c r="MP14" s="45">
        <v>0</v>
      </c>
      <c r="MQ14" s="45">
        <v>0</v>
      </c>
      <c r="MR14" s="45">
        <v>0</v>
      </c>
      <c r="MS14" s="45">
        <v>0</v>
      </c>
      <c r="MT14" s="45">
        <v>0</v>
      </c>
      <c r="MU14" s="45">
        <v>0</v>
      </c>
      <c r="MV14" s="45">
        <v>0</v>
      </c>
      <c r="MW14" s="45">
        <v>0</v>
      </c>
      <c r="MX14" s="45">
        <v>0</v>
      </c>
      <c r="MY14" s="45">
        <v>0</v>
      </c>
      <c r="MZ14" s="45">
        <v>0</v>
      </c>
      <c r="NA14" s="45">
        <v>0</v>
      </c>
      <c r="NB14" s="45">
        <v>0</v>
      </c>
      <c r="NC14" s="45">
        <v>0</v>
      </c>
      <c r="ND14" s="45">
        <v>0</v>
      </c>
      <c r="NE14" s="45">
        <v>0</v>
      </c>
      <c r="NF14" s="45">
        <v>0</v>
      </c>
      <c r="NG14" s="45">
        <v>0</v>
      </c>
      <c r="NH14" s="45">
        <v>0</v>
      </c>
      <c r="NI14" s="45">
        <v>0</v>
      </c>
      <c r="NJ14" s="45">
        <v>0</v>
      </c>
      <c r="NK14" s="45">
        <v>0</v>
      </c>
      <c r="NL14" s="45">
        <v>0</v>
      </c>
      <c r="NM14" s="45">
        <v>0</v>
      </c>
      <c r="NN14" s="45">
        <v>0</v>
      </c>
      <c r="NO14" s="45">
        <v>0</v>
      </c>
      <c r="NP14" s="45">
        <v>0</v>
      </c>
      <c r="NQ14" s="45">
        <v>0</v>
      </c>
      <c r="NR14" s="45">
        <v>0</v>
      </c>
      <c r="NS14" s="45">
        <v>0</v>
      </c>
      <c r="NT14" s="45">
        <v>0</v>
      </c>
      <c r="NU14" s="45">
        <v>0</v>
      </c>
      <c r="NV14" s="45">
        <v>0</v>
      </c>
      <c r="NW14" s="45">
        <v>0</v>
      </c>
      <c r="NX14" s="45">
        <v>0</v>
      </c>
      <c r="NY14" s="45">
        <v>0</v>
      </c>
      <c r="NZ14" s="45">
        <v>0</v>
      </c>
      <c r="OA14" s="45">
        <v>0</v>
      </c>
      <c r="OB14" s="45">
        <v>0</v>
      </c>
      <c r="OC14" s="45">
        <v>0</v>
      </c>
      <c r="OD14" s="45">
        <v>0</v>
      </c>
      <c r="OE14" s="45">
        <v>0</v>
      </c>
      <c r="OF14" s="45">
        <v>0</v>
      </c>
      <c r="OG14" s="45">
        <v>0</v>
      </c>
      <c r="OH14" s="45">
        <v>0</v>
      </c>
      <c r="OI14" s="45">
        <v>0</v>
      </c>
      <c r="OJ14" s="45">
        <v>0</v>
      </c>
      <c r="OK14" s="45">
        <v>0</v>
      </c>
      <c r="OL14" s="45">
        <v>0</v>
      </c>
      <c r="OM14" s="45">
        <v>0</v>
      </c>
      <c r="ON14" s="45">
        <v>0</v>
      </c>
      <c r="OO14" s="45">
        <v>0</v>
      </c>
      <c r="OP14" s="45">
        <v>0</v>
      </c>
      <c r="OQ14" s="45">
        <v>0</v>
      </c>
      <c r="OR14" s="45">
        <v>0</v>
      </c>
      <c r="OS14" s="45">
        <v>0</v>
      </c>
      <c r="OT14" s="45">
        <v>0</v>
      </c>
      <c r="OU14" s="45">
        <v>0</v>
      </c>
      <c r="OV14" s="45">
        <v>0</v>
      </c>
      <c r="OW14" s="45">
        <v>0</v>
      </c>
      <c r="OX14" s="45">
        <v>0</v>
      </c>
      <c r="OY14" s="45">
        <v>0</v>
      </c>
      <c r="OZ14" s="45">
        <v>0</v>
      </c>
      <c r="PA14" s="45">
        <v>0</v>
      </c>
      <c r="PB14" s="45">
        <v>0</v>
      </c>
      <c r="PC14" s="45">
        <v>0</v>
      </c>
      <c r="PD14" s="45">
        <v>0</v>
      </c>
      <c r="PE14" s="45">
        <v>0</v>
      </c>
      <c r="PF14" s="45">
        <v>0</v>
      </c>
      <c r="PG14" s="45">
        <v>0</v>
      </c>
      <c r="PH14" s="45">
        <v>0</v>
      </c>
      <c r="PI14" s="45">
        <v>0</v>
      </c>
      <c r="PJ14" s="45">
        <v>0</v>
      </c>
      <c r="PK14" s="45">
        <v>0</v>
      </c>
      <c r="PL14" s="45">
        <v>0</v>
      </c>
      <c r="PM14" s="45">
        <v>0</v>
      </c>
      <c r="PN14" s="45">
        <v>0</v>
      </c>
      <c r="PO14" s="45">
        <v>0</v>
      </c>
      <c r="PP14" s="45">
        <v>0</v>
      </c>
      <c r="PQ14" s="45">
        <v>0</v>
      </c>
      <c r="PR14" s="45">
        <v>0</v>
      </c>
      <c r="PS14" s="45">
        <v>0</v>
      </c>
      <c r="PT14" s="45">
        <v>0</v>
      </c>
      <c r="PU14" s="45">
        <v>0</v>
      </c>
      <c r="PV14" s="45">
        <v>0</v>
      </c>
      <c r="PW14" s="45">
        <v>0</v>
      </c>
      <c r="PX14" s="45">
        <v>0</v>
      </c>
      <c r="PY14" s="45">
        <v>0</v>
      </c>
      <c r="PZ14" s="45">
        <v>0</v>
      </c>
      <c r="QA14" s="45">
        <v>0</v>
      </c>
      <c r="QB14" s="45">
        <v>0</v>
      </c>
      <c r="QC14" s="45">
        <v>0</v>
      </c>
      <c r="QD14" s="45">
        <v>0</v>
      </c>
      <c r="QE14" s="45">
        <v>0</v>
      </c>
      <c r="QF14" s="45">
        <v>0</v>
      </c>
      <c r="QG14" s="45">
        <v>0</v>
      </c>
      <c r="QH14" s="45">
        <v>0</v>
      </c>
      <c r="QI14" s="45">
        <v>0</v>
      </c>
      <c r="QJ14" s="45">
        <v>0</v>
      </c>
      <c r="QK14" s="45">
        <v>0</v>
      </c>
      <c r="QL14" s="45">
        <v>0</v>
      </c>
      <c r="QM14" s="45">
        <v>0</v>
      </c>
      <c r="QN14" s="45">
        <v>0</v>
      </c>
      <c r="QO14" s="45">
        <v>0</v>
      </c>
      <c r="QP14" s="45">
        <v>0</v>
      </c>
      <c r="QQ14" s="45">
        <v>0</v>
      </c>
      <c r="QR14" s="45">
        <v>0</v>
      </c>
      <c r="QS14" s="45">
        <v>0</v>
      </c>
      <c r="QT14" s="45">
        <v>0</v>
      </c>
      <c r="QU14" s="45">
        <v>0</v>
      </c>
      <c r="QV14" s="45">
        <v>0</v>
      </c>
      <c r="QW14" s="45">
        <v>0</v>
      </c>
      <c r="QX14" s="45">
        <v>0</v>
      </c>
      <c r="QY14" s="45">
        <v>0</v>
      </c>
      <c r="QZ14" s="45">
        <v>0</v>
      </c>
      <c r="RA14" s="45">
        <v>0</v>
      </c>
      <c r="RB14" s="45">
        <v>0</v>
      </c>
      <c r="RC14" s="45">
        <v>0</v>
      </c>
      <c r="RD14" s="45">
        <v>0</v>
      </c>
      <c r="RE14" s="45">
        <v>0</v>
      </c>
      <c r="RF14" s="45">
        <v>0</v>
      </c>
      <c r="RG14" s="45">
        <v>0</v>
      </c>
      <c r="RH14" s="45">
        <v>0</v>
      </c>
      <c r="RI14" s="45">
        <v>0</v>
      </c>
      <c r="RJ14" s="45">
        <v>0</v>
      </c>
      <c r="RK14" s="45">
        <v>0</v>
      </c>
      <c r="RL14" s="45">
        <v>0</v>
      </c>
      <c r="RM14" s="45">
        <v>0</v>
      </c>
      <c r="RN14" s="45">
        <v>0</v>
      </c>
      <c r="RO14" s="45">
        <v>0</v>
      </c>
      <c r="RP14" s="45">
        <v>0</v>
      </c>
      <c r="RQ14" s="45">
        <v>0</v>
      </c>
      <c r="RR14" s="45">
        <v>0</v>
      </c>
      <c r="RS14" s="45">
        <v>0</v>
      </c>
      <c r="RT14" s="45">
        <v>0</v>
      </c>
    </row>
    <row r="15" spans="1:493" x14ac:dyDescent="0.25">
      <c r="B15" t="s">
        <v>17</v>
      </c>
      <c r="C15" s="45">
        <v>0</v>
      </c>
      <c r="D15" s="45">
        <v>0</v>
      </c>
      <c r="E15" s="45">
        <v>0</v>
      </c>
      <c r="F15" s="45">
        <v>0</v>
      </c>
      <c r="G15" s="45">
        <v>0</v>
      </c>
      <c r="H15" s="45">
        <v>0</v>
      </c>
      <c r="I15" s="45">
        <v>0</v>
      </c>
      <c r="J15" s="45">
        <v>0</v>
      </c>
      <c r="K15" s="45">
        <v>0</v>
      </c>
      <c r="L15" s="45">
        <v>0</v>
      </c>
      <c r="M15" s="45">
        <v>0</v>
      </c>
      <c r="N15" s="45">
        <v>0</v>
      </c>
      <c r="O15" s="45">
        <v>0</v>
      </c>
      <c r="P15" s="45">
        <v>0</v>
      </c>
      <c r="Q15" s="45">
        <v>0</v>
      </c>
      <c r="R15" s="45">
        <v>0</v>
      </c>
      <c r="S15" s="45">
        <v>0</v>
      </c>
      <c r="T15" s="45">
        <v>0</v>
      </c>
      <c r="U15" s="45">
        <v>0</v>
      </c>
      <c r="V15" s="45">
        <v>0</v>
      </c>
      <c r="W15" s="45">
        <v>0</v>
      </c>
      <c r="X15" s="45">
        <v>0</v>
      </c>
      <c r="Y15" s="45">
        <v>0</v>
      </c>
      <c r="Z15" s="45">
        <v>0</v>
      </c>
      <c r="AA15" s="45">
        <v>0</v>
      </c>
      <c r="AB15" s="45">
        <v>0</v>
      </c>
      <c r="AC15" s="45">
        <v>0</v>
      </c>
      <c r="AD15" s="45">
        <v>0</v>
      </c>
      <c r="AE15" s="45">
        <v>0</v>
      </c>
      <c r="AF15" s="45">
        <v>0</v>
      </c>
      <c r="AG15" s="45">
        <v>0</v>
      </c>
      <c r="AH15" s="45">
        <v>0</v>
      </c>
      <c r="AI15" s="45">
        <v>0</v>
      </c>
      <c r="AJ15" s="45">
        <v>0</v>
      </c>
      <c r="AK15" s="45">
        <v>0</v>
      </c>
      <c r="AL15" s="45">
        <v>0</v>
      </c>
      <c r="AM15" s="45">
        <v>0</v>
      </c>
      <c r="AN15" s="45">
        <v>0</v>
      </c>
      <c r="AO15" s="45">
        <v>0</v>
      </c>
      <c r="AP15" s="45">
        <v>0</v>
      </c>
      <c r="AQ15" s="45">
        <v>0</v>
      </c>
      <c r="AR15" s="45">
        <v>0</v>
      </c>
      <c r="AS15" s="45">
        <v>0</v>
      </c>
      <c r="AT15" s="45">
        <v>0</v>
      </c>
      <c r="AU15" s="45">
        <v>0</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P15" s="45">
        <v>0</v>
      </c>
      <c r="BQ15" s="45">
        <v>0</v>
      </c>
      <c r="BR15" s="45">
        <v>0</v>
      </c>
      <c r="BS15" s="45">
        <v>0</v>
      </c>
      <c r="BT15" s="45">
        <v>0</v>
      </c>
      <c r="BU15" s="45">
        <v>0</v>
      </c>
      <c r="BV15" s="45">
        <v>0</v>
      </c>
      <c r="BW15" s="45">
        <v>0</v>
      </c>
      <c r="BX15" s="45">
        <v>0</v>
      </c>
      <c r="BY15" s="45">
        <v>0</v>
      </c>
      <c r="BZ15" s="45">
        <v>0</v>
      </c>
      <c r="CA15" s="45">
        <v>0</v>
      </c>
      <c r="CB15" s="45">
        <v>0</v>
      </c>
      <c r="CC15" s="45">
        <v>0</v>
      </c>
      <c r="CD15" s="45">
        <v>0</v>
      </c>
      <c r="CE15" s="45">
        <v>0</v>
      </c>
      <c r="CF15" s="45">
        <v>0</v>
      </c>
      <c r="CG15" s="45">
        <v>0</v>
      </c>
      <c r="CH15" s="45">
        <v>0</v>
      </c>
      <c r="CI15" s="45">
        <v>0</v>
      </c>
      <c r="CJ15" s="45">
        <v>0</v>
      </c>
      <c r="CK15" s="45">
        <v>0</v>
      </c>
      <c r="CL15" s="45">
        <v>0</v>
      </c>
      <c r="CM15" s="45">
        <v>0</v>
      </c>
      <c r="CN15" s="45">
        <v>0</v>
      </c>
      <c r="CO15" s="45">
        <v>0</v>
      </c>
      <c r="CP15" s="45">
        <v>0</v>
      </c>
      <c r="CQ15" s="45">
        <v>0</v>
      </c>
      <c r="CR15" s="45">
        <v>0</v>
      </c>
      <c r="CS15" s="45">
        <v>0</v>
      </c>
      <c r="CT15" s="45">
        <v>0</v>
      </c>
      <c r="CU15" s="45">
        <v>0</v>
      </c>
      <c r="CV15" s="45">
        <v>0</v>
      </c>
      <c r="CW15" s="45">
        <v>0</v>
      </c>
      <c r="CX15" s="45">
        <v>0</v>
      </c>
      <c r="CY15" s="45">
        <v>0</v>
      </c>
      <c r="CZ15" s="45">
        <v>0</v>
      </c>
      <c r="DA15" s="45">
        <v>0</v>
      </c>
      <c r="DB15" s="45">
        <v>0</v>
      </c>
      <c r="DC15" s="45">
        <v>0</v>
      </c>
      <c r="DD15" s="45">
        <v>0</v>
      </c>
      <c r="DE15" s="45">
        <v>0</v>
      </c>
      <c r="DF15" s="45">
        <v>0</v>
      </c>
      <c r="DG15" s="45">
        <v>0</v>
      </c>
      <c r="DH15" s="45">
        <v>0</v>
      </c>
      <c r="DI15" s="45">
        <v>0</v>
      </c>
      <c r="DJ15" s="45">
        <v>0</v>
      </c>
      <c r="DK15" s="45">
        <v>0</v>
      </c>
      <c r="DL15" s="45">
        <v>0</v>
      </c>
      <c r="DM15" s="45">
        <v>0</v>
      </c>
      <c r="DN15" s="45">
        <v>0</v>
      </c>
      <c r="DO15" s="45">
        <v>0</v>
      </c>
      <c r="DP15" s="45">
        <v>0</v>
      </c>
      <c r="DQ15" s="45">
        <v>0</v>
      </c>
      <c r="DR15" s="45">
        <v>0</v>
      </c>
      <c r="DS15" s="45">
        <v>0</v>
      </c>
      <c r="DT15" s="45">
        <v>0</v>
      </c>
      <c r="DU15" s="45">
        <v>0</v>
      </c>
      <c r="DV15" s="45">
        <v>0</v>
      </c>
      <c r="DW15" s="45">
        <v>0</v>
      </c>
      <c r="DX15" s="45">
        <v>0</v>
      </c>
      <c r="DY15" s="45">
        <v>0</v>
      </c>
      <c r="DZ15" s="45">
        <v>0</v>
      </c>
      <c r="EA15" s="45">
        <v>0</v>
      </c>
      <c r="EB15" s="45">
        <v>0</v>
      </c>
      <c r="EC15" s="45">
        <v>0</v>
      </c>
      <c r="ED15" s="45">
        <v>0</v>
      </c>
      <c r="EE15" s="45">
        <v>0</v>
      </c>
      <c r="EF15" s="45">
        <v>0</v>
      </c>
      <c r="EG15" s="45">
        <v>0</v>
      </c>
      <c r="EH15" s="45">
        <v>0</v>
      </c>
      <c r="EI15" s="45">
        <v>0</v>
      </c>
      <c r="EJ15" s="45">
        <v>0</v>
      </c>
      <c r="EK15" s="45">
        <v>0</v>
      </c>
      <c r="EL15" s="45">
        <v>0</v>
      </c>
      <c r="EM15" s="45">
        <v>0</v>
      </c>
      <c r="EN15" s="45">
        <v>0</v>
      </c>
      <c r="EO15" s="45">
        <v>0</v>
      </c>
      <c r="EP15" s="45">
        <v>0</v>
      </c>
      <c r="EQ15" s="45">
        <v>0</v>
      </c>
      <c r="ER15" s="45">
        <v>0</v>
      </c>
      <c r="ES15" s="45">
        <v>0</v>
      </c>
      <c r="ET15" s="45">
        <v>0</v>
      </c>
      <c r="EU15" s="45">
        <v>0</v>
      </c>
      <c r="EV15" s="45">
        <v>0</v>
      </c>
      <c r="EW15" s="45">
        <v>0</v>
      </c>
      <c r="EX15" s="45">
        <v>0</v>
      </c>
      <c r="EY15" s="45">
        <v>0</v>
      </c>
      <c r="EZ15" s="45">
        <v>0</v>
      </c>
      <c r="FA15" s="45">
        <v>0</v>
      </c>
      <c r="FB15" s="45">
        <v>0</v>
      </c>
      <c r="FC15" s="45">
        <v>0</v>
      </c>
      <c r="FD15" s="45">
        <v>0</v>
      </c>
      <c r="FE15" s="45">
        <v>0</v>
      </c>
      <c r="FF15" s="45">
        <v>0</v>
      </c>
      <c r="FG15" s="45">
        <v>0</v>
      </c>
      <c r="FH15" s="45">
        <v>0</v>
      </c>
      <c r="FI15" s="45">
        <v>0</v>
      </c>
      <c r="FJ15" s="45">
        <v>0</v>
      </c>
      <c r="FK15" s="45">
        <v>0</v>
      </c>
      <c r="FL15" s="45">
        <v>0</v>
      </c>
      <c r="FM15" s="45">
        <v>0</v>
      </c>
      <c r="FN15" s="45">
        <v>0</v>
      </c>
      <c r="FO15" s="45">
        <v>0</v>
      </c>
      <c r="FP15" s="45">
        <v>0</v>
      </c>
      <c r="FQ15" s="45">
        <v>0</v>
      </c>
      <c r="FR15" s="45">
        <v>0</v>
      </c>
      <c r="FS15" s="45">
        <v>0</v>
      </c>
      <c r="FT15" s="45">
        <v>0</v>
      </c>
      <c r="FU15" s="45">
        <v>0</v>
      </c>
      <c r="FV15" s="45">
        <v>0</v>
      </c>
      <c r="FW15" s="45">
        <v>0</v>
      </c>
      <c r="FX15" s="45">
        <v>0</v>
      </c>
      <c r="FY15" s="45">
        <v>0</v>
      </c>
      <c r="FZ15" s="45">
        <v>0</v>
      </c>
      <c r="GA15" s="45">
        <v>0</v>
      </c>
      <c r="GB15" s="45">
        <v>0</v>
      </c>
      <c r="GC15" s="45">
        <v>0</v>
      </c>
      <c r="GD15" s="45">
        <v>0</v>
      </c>
      <c r="GE15" s="45">
        <v>0</v>
      </c>
      <c r="GF15" s="45">
        <v>0</v>
      </c>
      <c r="GG15" s="45">
        <v>0</v>
      </c>
      <c r="GH15" s="45">
        <v>0</v>
      </c>
      <c r="GI15" s="45">
        <v>0</v>
      </c>
      <c r="GJ15" s="45">
        <v>0</v>
      </c>
      <c r="GK15" s="45">
        <v>0</v>
      </c>
      <c r="GL15" s="45">
        <v>0</v>
      </c>
      <c r="GM15" s="45">
        <v>0</v>
      </c>
      <c r="GN15" s="45">
        <v>0</v>
      </c>
      <c r="GO15" s="45">
        <v>0</v>
      </c>
      <c r="GP15" s="45">
        <v>0</v>
      </c>
      <c r="GQ15" s="45">
        <v>0</v>
      </c>
      <c r="GR15" s="45">
        <v>0</v>
      </c>
      <c r="GS15" s="45">
        <v>0</v>
      </c>
      <c r="GT15" s="45">
        <v>0</v>
      </c>
      <c r="GU15" s="45">
        <v>0</v>
      </c>
      <c r="GV15" s="45">
        <v>0</v>
      </c>
      <c r="GW15" s="45">
        <v>0</v>
      </c>
      <c r="GX15" s="45">
        <v>0</v>
      </c>
      <c r="GY15" s="45">
        <v>0</v>
      </c>
      <c r="GZ15" s="45">
        <v>0</v>
      </c>
      <c r="HA15" s="45">
        <v>0</v>
      </c>
      <c r="HB15" s="45">
        <v>0</v>
      </c>
      <c r="HC15" s="45">
        <v>0</v>
      </c>
      <c r="HD15" s="45">
        <v>0</v>
      </c>
      <c r="HE15" s="45">
        <v>0</v>
      </c>
      <c r="HF15" s="45">
        <v>0</v>
      </c>
      <c r="HG15" s="45">
        <v>0</v>
      </c>
      <c r="HH15" s="45">
        <v>0</v>
      </c>
      <c r="HI15" s="45">
        <v>0</v>
      </c>
      <c r="HJ15" s="45">
        <v>0</v>
      </c>
      <c r="HK15" s="45">
        <v>0</v>
      </c>
      <c r="HL15" s="45">
        <v>0</v>
      </c>
      <c r="HM15" s="45">
        <v>0</v>
      </c>
      <c r="HN15" s="45">
        <v>0</v>
      </c>
      <c r="HO15" s="45">
        <v>0</v>
      </c>
      <c r="HP15" s="45">
        <v>0</v>
      </c>
      <c r="HQ15" s="45">
        <v>0</v>
      </c>
      <c r="HR15" s="45">
        <v>0</v>
      </c>
      <c r="HS15" s="45">
        <v>0</v>
      </c>
      <c r="HT15" s="45">
        <v>0</v>
      </c>
      <c r="HU15" s="45">
        <v>0</v>
      </c>
      <c r="HV15" s="45">
        <v>0</v>
      </c>
      <c r="HW15" s="45">
        <v>0</v>
      </c>
      <c r="HX15" s="45">
        <v>0</v>
      </c>
      <c r="HY15" s="45">
        <v>0</v>
      </c>
      <c r="HZ15" s="45">
        <v>0</v>
      </c>
      <c r="IA15" s="45">
        <v>0</v>
      </c>
      <c r="IB15" s="45">
        <v>0</v>
      </c>
      <c r="IC15" s="45">
        <v>0</v>
      </c>
      <c r="ID15" s="45">
        <v>0</v>
      </c>
      <c r="IE15" s="45">
        <v>0</v>
      </c>
      <c r="IF15" s="45">
        <v>0</v>
      </c>
      <c r="IG15" s="45">
        <v>0</v>
      </c>
      <c r="IH15" s="45">
        <v>0</v>
      </c>
      <c r="II15" s="45">
        <v>0</v>
      </c>
      <c r="IJ15" s="45">
        <v>0</v>
      </c>
      <c r="IK15" s="45">
        <v>0</v>
      </c>
      <c r="IL15" s="45">
        <v>0</v>
      </c>
      <c r="IM15" s="45">
        <v>0</v>
      </c>
      <c r="IN15" s="45">
        <v>0</v>
      </c>
      <c r="IO15" s="45">
        <v>0</v>
      </c>
      <c r="IP15" s="45">
        <v>0</v>
      </c>
      <c r="IQ15" s="45">
        <v>0</v>
      </c>
      <c r="IR15" s="45">
        <v>0</v>
      </c>
      <c r="IS15" s="45">
        <v>0</v>
      </c>
      <c r="IT15" s="45">
        <v>0</v>
      </c>
      <c r="IU15" s="45">
        <v>0</v>
      </c>
      <c r="IV15" s="45">
        <v>0</v>
      </c>
      <c r="IW15" s="45">
        <v>0</v>
      </c>
      <c r="IX15" s="45">
        <v>0</v>
      </c>
      <c r="IY15" s="45">
        <v>0</v>
      </c>
      <c r="IZ15" s="45">
        <v>0</v>
      </c>
      <c r="JA15" s="45">
        <v>0</v>
      </c>
      <c r="JB15" s="45">
        <v>0</v>
      </c>
      <c r="JC15" s="45">
        <v>0</v>
      </c>
      <c r="JD15" s="45">
        <v>0</v>
      </c>
      <c r="JE15" s="45">
        <v>0</v>
      </c>
      <c r="JF15" s="45">
        <v>0</v>
      </c>
      <c r="JG15" s="45">
        <v>0</v>
      </c>
      <c r="JH15" s="45">
        <v>0</v>
      </c>
      <c r="JI15" s="45">
        <v>0</v>
      </c>
      <c r="JJ15" s="45">
        <v>0</v>
      </c>
      <c r="JK15" s="45">
        <v>0</v>
      </c>
      <c r="JL15" s="45">
        <v>0</v>
      </c>
      <c r="JM15" s="45">
        <v>0</v>
      </c>
      <c r="JN15" s="45">
        <v>0</v>
      </c>
      <c r="JO15" s="45">
        <v>0</v>
      </c>
      <c r="JP15" s="45">
        <v>0</v>
      </c>
      <c r="JQ15" s="45">
        <v>0</v>
      </c>
      <c r="JR15" s="45">
        <v>0</v>
      </c>
      <c r="JS15" s="45">
        <v>0</v>
      </c>
      <c r="JT15" s="45">
        <v>0</v>
      </c>
      <c r="JU15" s="45">
        <v>0</v>
      </c>
      <c r="JV15" s="45">
        <v>0</v>
      </c>
      <c r="JW15" s="45">
        <v>0</v>
      </c>
      <c r="JX15" s="45">
        <v>0</v>
      </c>
      <c r="JY15" s="45">
        <v>0</v>
      </c>
      <c r="JZ15" s="45">
        <v>0</v>
      </c>
      <c r="KA15" s="45">
        <v>0</v>
      </c>
      <c r="KB15" s="45">
        <v>0</v>
      </c>
      <c r="KC15" s="45">
        <v>0</v>
      </c>
      <c r="KD15" s="45">
        <v>0</v>
      </c>
      <c r="KE15" s="45">
        <v>0</v>
      </c>
      <c r="KF15" s="45">
        <v>0</v>
      </c>
      <c r="KG15" s="45">
        <v>0</v>
      </c>
      <c r="KH15" s="45">
        <v>0</v>
      </c>
      <c r="KI15" s="45">
        <v>0</v>
      </c>
      <c r="KJ15" s="45">
        <v>0</v>
      </c>
      <c r="KK15" s="45">
        <v>0</v>
      </c>
      <c r="KL15" s="45">
        <v>0</v>
      </c>
      <c r="KM15" s="45">
        <v>0</v>
      </c>
      <c r="KN15" s="45">
        <v>0</v>
      </c>
      <c r="KO15" s="45">
        <v>0</v>
      </c>
      <c r="KP15" s="45">
        <v>0</v>
      </c>
      <c r="KQ15" s="45">
        <v>0</v>
      </c>
      <c r="KR15" s="45">
        <v>0</v>
      </c>
      <c r="KS15" s="45">
        <v>0</v>
      </c>
      <c r="KT15" s="45">
        <v>0</v>
      </c>
      <c r="KU15" s="45">
        <v>0</v>
      </c>
      <c r="KV15" s="45">
        <v>0</v>
      </c>
      <c r="KW15" s="45">
        <v>0</v>
      </c>
      <c r="KX15" s="45">
        <v>0</v>
      </c>
      <c r="KY15" s="45">
        <v>0</v>
      </c>
      <c r="KZ15" s="45">
        <v>0</v>
      </c>
      <c r="LA15" s="45">
        <v>0</v>
      </c>
      <c r="LB15" s="45">
        <v>0</v>
      </c>
      <c r="LC15" s="45">
        <v>0</v>
      </c>
      <c r="LD15" s="45">
        <v>0</v>
      </c>
      <c r="LE15" s="45">
        <v>0</v>
      </c>
      <c r="LF15" s="45">
        <v>0</v>
      </c>
      <c r="LG15" s="45">
        <v>0</v>
      </c>
      <c r="LH15" s="45">
        <v>0</v>
      </c>
      <c r="LI15" s="45">
        <v>0</v>
      </c>
      <c r="LJ15" s="45">
        <v>0</v>
      </c>
      <c r="LK15" s="45">
        <v>0</v>
      </c>
      <c r="LL15" s="45">
        <v>0</v>
      </c>
      <c r="LM15" s="45">
        <v>0</v>
      </c>
      <c r="LN15" s="45">
        <v>0</v>
      </c>
      <c r="LO15" s="45">
        <v>0</v>
      </c>
      <c r="LP15" s="45">
        <v>0</v>
      </c>
      <c r="LQ15" s="45">
        <v>0</v>
      </c>
      <c r="LR15" s="45">
        <v>0</v>
      </c>
      <c r="LS15" s="45">
        <v>0</v>
      </c>
      <c r="LT15" s="45">
        <v>0</v>
      </c>
      <c r="LU15" s="45">
        <v>0</v>
      </c>
      <c r="LV15" s="45">
        <v>0</v>
      </c>
      <c r="LW15" s="45">
        <v>0</v>
      </c>
      <c r="LX15" s="45">
        <v>0</v>
      </c>
      <c r="LY15" s="45">
        <v>0</v>
      </c>
      <c r="LZ15" s="45">
        <v>0</v>
      </c>
      <c r="MA15" s="45">
        <v>0</v>
      </c>
      <c r="MB15" s="45">
        <v>0</v>
      </c>
      <c r="MC15" s="45">
        <v>0</v>
      </c>
      <c r="MD15" s="45">
        <v>0</v>
      </c>
      <c r="ME15" s="45">
        <v>0</v>
      </c>
      <c r="MF15" s="45">
        <v>0</v>
      </c>
      <c r="MG15" s="45">
        <v>0</v>
      </c>
      <c r="MH15" s="45">
        <v>0</v>
      </c>
      <c r="MI15" s="45">
        <v>0</v>
      </c>
      <c r="MJ15" s="45">
        <v>0</v>
      </c>
      <c r="MK15" s="45">
        <v>0</v>
      </c>
      <c r="ML15" s="45">
        <v>0</v>
      </c>
      <c r="MM15" s="45">
        <v>0</v>
      </c>
      <c r="MN15" s="45">
        <v>0</v>
      </c>
      <c r="MO15" s="45">
        <v>0</v>
      </c>
      <c r="MP15" s="45">
        <v>0</v>
      </c>
      <c r="MQ15" s="45">
        <v>0</v>
      </c>
      <c r="MR15" s="45">
        <v>0</v>
      </c>
      <c r="MS15" s="45">
        <v>0</v>
      </c>
      <c r="MT15" s="45">
        <v>0</v>
      </c>
      <c r="MU15" s="45">
        <v>0</v>
      </c>
      <c r="MV15" s="45">
        <v>0</v>
      </c>
      <c r="MW15" s="45">
        <v>0</v>
      </c>
      <c r="MX15" s="45">
        <v>0</v>
      </c>
      <c r="MY15" s="45">
        <v>0</v>
      </c>
      <c r="MZ15" s="45">
        <v>0</v>
      </c>
      <c r="NA15" s="45">
        <v>0</v>
      </c>
      <c r="NB15" s="45">
        <v>0</v>
      </c>
      <c r="NC15" s="45">
        <v>0</v>
      </c>
      <c r="ND15" s="45">
        <v>0</v>
      </c>
      <c r="NE15" s="45">
        <v>0</v>
      </c>
      <c r="NF15" s="45">
        <v>0</v>
      </c>
      <c r="NG15" s="45">
        <v>0</v>
      </c>
      <c r="NH15" s="45">
        <v>0</v>
      </c>
      <c r="NI15" s="45">
        <v>0</v>
      </c>
      <c r="NJ15" s="45">
        <v>0</v>
      </c>
      <c r="NK15" s="45">
        <v>0</v>
      </c>
      <c r="NL15" s="45">
        <v>0</v>
      </c>
      <c r="NM15" s="45">
        <v>0</v>
      </c>
      <c r="NN15" s="45">
        <v>0</v>
      </c>
      <c r="NO15" s="45">
        <v>0</v>
      </c>
      <c r="NP15" s="45">
        <v>0</v>
      </c>
      <c r="NQ15" s="45">
        <v>0</v>
      </c>
      <c r="NR15" s="45">
        <v>0</v>
      </c>
      <c r="NS15" s="45">
        <v>0</v>
      </c>
      <c r="NT15" s="45">
        <v>0</v>
      </c>
      <c r="NU15" s="45">
        <v>0</v>
      </c>
      <c r="NV15" s="45">
        <v>0</v>
      </c>
      <c r="NW15" s="45">
        <v>0</v>
      </c>
      <c r="NX15" s="45">
        <v>0</v>
      </c>
      <c r="NY15" s="45">
        <v>0</v>
      </c>
      <c r="NZ15" s="45">
        <v>0</v>
      </c>
      <c r="OA15" s="45">
        <v>0</v>
      </c>
      <c r="OB15" s="45">
        <v>0</v>
      </c>
      <c r="OC15" s="45">
        <v>0</v>
      </c>
      <c r="OD15" s="45">
        <v>0</v>
      </c>
      <c r="OE15" s="45">
        <v>0</v>
      </c>
      <c r="OF15" s="45">
        <v>0</v>
      </c>
      <c r="OG15" s="45">
        <v>0</v>
      </c>
      <c r="OH15" s="45">
        <v>0</v>
      </c>
      <c r="OI15" s="45">
        <v>0</v>
      </c>
      <c r="OJ15" s="45">
        <v>0</v>
      </c>
      <c r="OK15" s="45">
        <v>0</v>
      </c>
      <c r="OL15" s="45">
        <v>0</v>
      </c>
      <c r="OM15" s="45">
        <v>0</v>
      </c>
      <c r="ON15" s="45">
        <v>0</v>
      </c>
      <c r="OO15" s="45">
        <v>0</v>
      </c>
      <c r="OP15" s="45">
        <v>0</v>
      </c>
      <c r="OQ15" s="45">
        <v>0</v>
      </c>
      <c r="OR15" s="45">
        <v>0</v>
      </c>
      <c r="OS15" s="45">
        <v>0</v>
      </c>
      <c r="OT15" s="45">
        <v>0</v>
      </c>
      <c r="OU15" s="45">
        <v>0</v>
      </c>
      <c r="OV15" s="45">
        <v>0</v>
      </c>
      <c r="OW15" s="45">
        <v>0</v>
      </c>
      <c r="OX15" s="45">
        <v>0</v>
      </c>
      <c r="OY15" s="45">
        <v>0</v>
      </c>
      <c r="OZ15" s="45">
        <v>0</v>
      </c>
      <c r="PA15" s="45">
        <v>0</v>
      </c>
      <c r="PB15" s="45">
        <v>0</v>
      </c>
      <c r="PC15" s="45">
        <v>0</v>
      </c>
      <c r="PD15" s="45">
        <v>0</v>
      </c>
      <c r="PE15" s="45">
        <v>0</v>
      </c>
      <c r="PF15" s="45">
        <v>0</v>
      </c>
      <c r="PG15" s="45">
        <v>0</v>
      </c>
      <c r="PH15" s="45">
        <v>0</v>
      </c>
      <c r="PI15" s="45">
        <v>0</v>
      </c>
      <c r="PJ15" s="45">
        <v>0</v>
      </c>
      <c r="PK15" s="45">
        <v>0</v>
      </c>
      <c r="PL15" s="45">
        <v>0</v>
      </c>
      <c r="PM15" s="45">
        <v>0</v>
      </c>
      <c r="PN15" s="45">
        <v>0</v>
      </c>
      <c r="PO15" s="45">
        <v>0</v>
      </c>
      <c r="PP15" s="45">
        <v>0</v>
      </c>
      <c r="PQ15" s="45">
        <v>0</v>
      </c>
      <c r="PR15" s="45">
        <v>0</v>
      </c>
      <c r="PS15" s="45">
        <v>0</v>
      </c>
      <c r="PT15" s="45">
        <v>0</v>
      </c>
      <c r="PU15" s="45">
        <v>0</v>
      </c>
      <c r="PV15" s="45">
        <v>0</v>
      </c>
      <c r="PW15" s="45">
        <v>0</v>
      </c>
      <c r="PX15" s="45">
        <v>0</v>
      </c>
      <c r="PY15" s="45">
        <v>0</v>
      </c>
      <c r="PZ15" s="45">
        <v>0</v>
      </c>
      <c r="QA15" s="45">
        <v>0</v>
      </c>
      <c r="QB15" s="45">
        <v>0</v>
      </c>
      <c r="QC15" s="45">
        <v>0</v>
      </c>
      <c r="QD15" s="45">
        <v>0</v>
      </c>
      <c r="QE15" s="45">
        <v>0</v>
      </c>
      <c r="QF15" s="45">
        <v>0</v>
      </c>
      <c r="QG15" s="45">
        <v>0</v>
      </c>
      <c r="QH15" s="45">
        <v>0</v>
      </c>
      <c r="QI15" s="45">
        <v>0</v>
      </c>
      <c r="QJ15" s="45">
        <v>0</v>
      </c>
      <c r="QK15" s="45">
        <v>0</v>
      </c>
      <c r="QL15" s="45">
        <v>0</v>
      </c>
      <c r="QM15" s="45">
        <v>0</v>
      </c>
      <c r="QN15" s="45">
        <v>0</v>
      </c>
      <c r="QO15" s="45">
        <v>0</v>
      </c>
      <c r="QP15" s="45">
        <v>0</v>
      </c>
      <c r="QQ15" s="45">
        <v>0</v>
      </c>
      <c r="QR15" s="45">
        <v>0</v>
      </c>
      <c r="QS15" s="45">
        <v>0</v>
      </c>
      <c r="QT15" s="45">
        <v>0</v>
      </c>
      <c r="QU15" s="45">
        <v>0</v>
      </c>
      <c r="QV15" s="45">
        <v>0</v>
      </c>
      <c r="QW15" s="45">
        <v>0</v>
      </c>
      <c r="QX15" s="45">
        <v>0</v>
      </c>
      <c r="QY15" s="45">
        <v>0</v>
      </c>
      <c r="QZ15" s="45">
        <v>0</v>
      </c>
      <c r="RA15" s="45">
        <v>0</v>
      </c>
      <c r="RB15" s="45">
        <v>0</v>
      </c>
      <c r="RC15" s="45">
        <v>0</v>
      </c>
      <c r="RD15" s="45">
        <v>0</v>
      </c>
      <c r="RE15" s="45">
        <v>0</v>
      </c>
      <c r="RF15" s="45">
        <v>0</v>
      </c>
      <c r="RG15" s="45">
        <v>0</v>
      </c>
      <c r="RH15" s="45">
        <v>0</v>
      </c>
      <c r="RI15" s="45">
        <v>0</v>
      </c>
      <c r="RJ15" s="45">
        <v>0</v>
      </c>
      <c r="RK15" s="45">
        <v>0</v>
      </c>
      <c r="RL15" s="45">
        <v>0</v>
      </c>
      <c r="RM15" s="45">
        <v>0</v>
      </c>
      <c r="RN15" s="45">
        <v>0</v>
      </c>
      <c r="RO15" s="45">
        <v>0</v>
      </c>
      <c r="RP15" s="45">
        <v>0</v>
      </c>
      <c r="RQ15" s="45">
        <v>0</v>
      </c>
      <c r="RR15" s="45">
        <v>0</v>
      </c>
      <c r="RS15" s="45">
        <v>0</v>
      </c>
      <c r="RT15" s="45">
        <v>0</v>
      </c>
    </row>
    <row r="16" spans="1:493" x14ac:dyDescent="0.25">
      <c r="B16" t="s">
        <v>16</v>
      </c>
      <c r="C16" s="45">
        <v>0</v>
      </c>
      <c r="D16" s="45">
        <v>0</v>
      </c>
      <c r="E16" s="45">
        <v>0</v>
      </c>
      <c r="F16" s="45">
        <v>0</v>
      </c>
      <c r="G16" s="45">
        <v>0</v>
      </c>
      <c r="H16" s="45">
        <v>0</v>
      </c>
      <c r="I16" s="45">
        <v>0</v>
      </c>
      <c r="J16" s="45">
        <v>0</v>
      </c>
      <c r="K16" s="45">
        <v>0</v>
      </c>
      <c r="L16" s="45">
        <v>0</v>
      </c>
      <c r="M16" s="45">
        <v>0</v>
      </c>
      <c r="N16" s="45">
        <v>0</v>
      </c>
      <c r="O16" s="45">
        <v>0</v>
      </c>
      <c r="P16" s="45">
        <v>0</v>
      </c>
      <c r="Q16" s="45">
        <v>0</v>
      </c>
      <c r="R16" s="45">
        <v>0</v>
      </c>
      <c r="S16" s="45">
        <v>0</v>
      </c>
      <c r="T16" s="45">
        <v>0</v>
      </c>
      <c r="U16" s="45">
        <v>0</v>
      </c>
      <c r="V16" s="45">
        <v>0</v>
      </c>
      <c r="W16" s="45">
        <v>0</v>
      </c>
      <c r="X16" s="45">
        <v>0</v>
      </c>
      <c r="Y16" s="45">
        <v>0</v>
      </c>
      <c r="Z16" s="45">
        <v>0</v>
      </c>
      <c r="AA16" s="45">
        <v>0</v>
      </c>
      <c r="AB16" s="45">
        <v>0</v>
      </c>
      <c r="AC16" s="45">
        <v>0</v>
      </c>
      <c r="AD16" s="45">
        <v>0</v>
      </c>
      <c r="AE16" s="45">
        <v>0</v>
      </c>
      <c r="AF16" s="45">
        <v>0</v>
      </c>
      <c r="AG16" s="45">
        <v>0</v>
      </c>
      <c r="AH16" s="45">
        <v>0</v>
      </c>
      <c r="AI16" s="45">
        <v>0</v>
      </c>
      <c r="AJ16" s="45">
        <v>0</v>
      </c>
      <c r="AK16" s="45">
        <v>0</v>
      </c>
      <c r="AL16" s="45">
        <v>0</v>
      </c>
      <c r="AM16" s="45">
        <v>0</v>
      </c>
      <c r="AN16" s="45">
        <v>0</v>
      </c>
      <c r="AO16" s="45">
        <v>0</v>
      </c>
      <c r="AP16" s="45">
        <v>0</v>
      </c>
      <c r="AQ16" s="45">
        <v>0</v>
      </c>
      <c r="AR16" s="45">
        <v>0</v>
      </c>
      <c r="AS16" s="45">
        <v>0</v>
      </c>
      <c r="AT16" s="45">
        <v>0</v>
      </c>
      <c r="AU16" s="45">
        <v>0</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P16" s="45">
        <v>0</v>
      </c>
      <c r="BQ16" s="45">
        <v>0</v>
      </c>
      <c r="BR16" s="45">
        <v>0</v>
      </c>
      <c r="BS16" s="45">
        <v>0</v>
      </c>
      <c r="BT16" s="45">
        <v>0</v>
      </c>
      <c r="BU16" s="45">
        <v>0</v>
      </c>
      <c r="BV16" s="45">
        <v>0</v>
      </c>
      <c r="BW16" s="45">
        <v>0</v>
      </c>
      <c r="BX16" s="45">
        <v>0</v>
      </c>
      <c r="BY16" s="45">
        <v>0</v>
      </c>
      <c r="BZ16" s="45">
        <v>0</v>
      </c>
      <c r="CA16" s="45">
        <v>0</v>
      </c>
      <c r="CB16" s="45">
        <v>0</v>
      </c>
      <c r="CC16" s="45">
        <v>0</v>
      </c>
      <c r="CD16" s="45">
        <v>0</v>
      </c>
      <c r="CE16" s="45">
        <v>0</v>
      </c>
      <c r="CF16" s="45">
        <v>0</v>
      </c>
      <c r="CG16" s="45">
        <v>0</v>
      </c>
      <c r="CH16" s="45">
        <v>0</v>
      </c>
      <c r="CI16" s="45">
        <v>0</v>
      </c>
      <c r="CJ16" s="45">
        <v>0</v>
      </c>
      <c r="CK16" s="45">
        <v>0</v>
      </c>
      <c r="CL16" s="45">
        <v>0</v>
      </c>
      <c r="CM16" s="45">
        <v>0</v>
      </c>
      <c r="CN16" s="45">
        <v>0</v>
      </c>
      <c r="CO16" s="45">
        <v>0</v>
      </c>
      <c r="CP16" s="45">
        <v>0</v>
      </c>
      <c r="CQ16" s="45">
        <v>0</v>
      </c>
      <c r="CR16" s="45">
        <v>0</v>
      </c>
      <c r="CS16" s="45">
        <v>0</v>
      </c>
      <c r="CT16" s="45">
        <v>0</v>
      </c>
      <c r="CU16" s="45">
        <v>0</v>
      </c>
      <c r="CV16" s="45">
        <v>0</v>
      </c>
      <c r="CW16" s="45">
        <v>0</v>
      </c>
      <c r="CX16" s="45">
        <v>0</v>
      </c>
      <c r="CY16" s="45">
        <v>0</v>
      </c>
      <c r="CZ16" s="45">
        <v>0</v>
      </c>
      <c r="DA16" s="45">
        <v>0</v>
      </c>
      <c r="DB16" s="45">
        <v>0</v>
      </c>
      <c r="DC16" s="45">
        <v>0</v>
      </c>
      <c r="DD16" s="45">
        <v>0</v>
      </c>
      <c r="DE16" s="45">
        <v>0</v>
      </c>
      <c r="DF16" s="45">
        <v>0</v>
      </c>
      <c r="DG16" s="45">
        <v>0</v>
      </c>
      <c r="DH16" s="45">
        <v>0</v>
      </c>
      <c r="DI16" s="45">
        <v>0</v>
      </c>
      <c r="DJ16" s="45">
        <v>0</v>
      </c>
      <c r="DK16" s="45">
        <v>0</v>
      </c>
      <c r="DL16" s="45">
        <v>0</v>
      </c>
      <c r="DM16" s="45">
        <v>0</v>
      </c>
      <c r="DN16" s="45">
        <v>0</v>
      </c>
      <c r="DO16" s="45">
        <v>0</v>
      </c>
      <c r="DP16" s="45">
        <v>0</v>
      </c>
      <c r="DQ16" s="45">
        <v>0</v>
      </c>
      <c r="DR16" s="45">
        <v>0</v>
      </c>
      <c r="DS16" s="45">
        <v>0</v>
      </c>
      <c r="DT16" s="45">
        <v>0</v>
      </c>
      <c r="DU16" s="45">
        <v>0</v>
      </c>
      <c r="DV16" s="45">
        <v>0</v>
      </c>
      <c r="DW16" s="45">
        <v>0</v>
      </c>
      <c r="DX16" s="45">
        <v>0</v>
      </c>
      <c r="DY16" s="45">
        <v>0</v>
      </c>
      <c r="DZ16" s="45">
        <v>0</v>
      </c>
      <c r="EA16" s="45">
        <v>0</v>
      </c>
      <c r="EB16" s="45">
        <v>0</v>
      </c>
      <c r="EC16" s="45">
        <v>0</v>
      </c>
      <c r="ED16" s="45">
        <v>0</v>
      </c>
      <c r="EE16" s="45">
        <v>0</v>
      </c>
      <c r="EF16" s="45">
        <v>0</v>
      </c>
      <c r="EG16" s="45">
        <v>0</v>
      </c>
      <c r="EH16" s="45">
        <v>0</v>
      </c>
      <c r="EI16" s="45">
        <v>0</v>
      </c>
      <c r="EJ16" s="45">
        <v>0</v>
      </c>
      <c r="EK16" s="45">
        <v>0</v>
      </c>
      <c r="EL16" s="45">
        <v>0</v>
      </c>
      <c r="EM16" s="45">
        <v>0</v>
      </c>
      <c r="EN16" s="45">
        <v>0</v>
      </c>
      <c r="EO16" s="45">
        <v>0</v>
      </c>
      <c r="EP16" s="45">
        <v>0</v>
      </c>
      <c r="EQ16" s="45">
        <v>0</v>
      </c>
      <c r="ER16" s="45">
        <v>0</v>
      </c>
      <c r="ES16" s="45">
        <v>0</v>
      </c>
      <c r="ET16" s="45">
        <v>0</v>
      </c>
      <c r="EU16" s="45">
        <v>0</v>
      </c>
      <c r="EV16" s="45">
        <v>0</v>
      </c>
      <c r="EW16" s="45">
        <v>0</v>
      </c>
      <c r="EX16" s="45">
        <v>0</v>
      </c>
      <c r="EY16" s="45">
        <v>0</v>
      </c>
      <c r="EZ16" s="45">
        <v>0</v>
      </c>
      <c r="FA16" s="45">
        <v>0</v>
      </c>
      <c r="FB16" s="45">
        <v>0</v>
      </c>
      <c r="FC16" s="45">
        <v>0</v>
      </c>
      <c r="FD16" s="45">
        <v>0</v>
      </c>
      <c r="FE16" s="45">
        <v>0</v>
      </c>
      <c r="FF16" s="45">
        <v>0</v>
      </c>
      <c r="FG16" s="45">
        <v>0</v>
      </c>
      <c r="FH16" s="45">
        <v>0</v>
      </c>
      <c r="FI16" s="45">
        <v>0</v>
      </c>
      <c r="FJ16" s="45">
        <v>0</v>
      </c>
      <c r="FK16" s="45">
        <v>0</v>
      </c>
      <c r="FL16" s="45">
        <v>0</v>
      </c>
      <c r="FM16" s="45">
        <v>0</v>
      </c>
      <c r="FN16" s="45">
        <v>0</v>
      </c>
      <c r="FO16" s="45">
        <v>0</v>
      </c>
      <c r="FP16" s="45">
        <v>0</v>
      </c>
      <c r="FQ16" s="45">
        <v>0</v>
      </c>
      <c r="FR16" s="45">
        <v>0</v>
      </c>
      <c r="FS16" s="45">
        <v>0</v>
      </c>
      <c r="FT16" s="45">
        <v>0</v>
      </c>
      <c r="FU16" s="45">
        <v>0</v>
      </c>
      <c r="FV16" s="45">
        <v>0</v>
      </c>
      <c r="FW16" s="45">
        <v>0</v>
      </c>
      <c r="FX16" s="45">
        <v>0</v>
      </c>
      <c r="FY16" s="45">
        <v>0</v>
      </c>
      <c r="FZ16" s="45">
        <v>0</v>
      </c>
      <c r="GA16" s="45">
        <v>0</v>
      </c>
      <c r="GB16" s="45">
        <v>0</v>
      </c>
      <c r="GC16" s="45">
        <v>0</v>
      </c>
      <c r="GD16" s="45">
        <v>0</v>
      </c>
      <c r="GE16" s="45">
        <v>0</v>
      </c>
      <c r="GF16" s="45">
        <v>0</v>
      </c>
      <c r="GG16" s="45">
        <v>0</v>
      </c>
      <c r="GH16" s="45">
        <v>0</v>
      </c>
      <c r="GI16" s="45">
        <v>0</v>
      </c>
      <c r="GJ16" s="45">
        <v>0</v>
      </c>
      <c r="GK16" s="45">
        <v>0</v>
      </c>
      <c r="GL16" s="45">
        <v>0</v>
      </c>
      <c r="GM16" s="45">
        <v>0</v>
      </c>
      <c r="GN16" s="45">
        <v>0</v>
      </c>
      <c r="GO16" s="45">
        <v>0</v>
      </c>
      <c r="GP16" s="45">
        <v>0</v>
      </c>
      <c r="GQ16" s="45">
        <v>0</v>
      </c>
      <c r="GR16" s="45">
        <v>0</v>
      </c>
      <c r="GS16" s="45">
        <v>0</v>
      </c>
      <c r="GT16" s="45">
        <v>0</v>
      </c>
      <c r="GU16" s="45">
        <v>0</v>
      </c>
      <c r="GV16" s="45">
        <v>0</v>
      </c>
      <c r="GW16" s="45">
        <v>0</v>
      </c>
      <c r="GX16" s="45">
        <v>0</v>
      </c>
      <c r="GY16" s="45">
        <v>0</v>
      </c>
      <c r="GZ16" s="45">
        <v>0</v>
      </c>
      <c r="HA16" s="45">
        <v>0</v>
      </c>
      <c r="HB16" s="45">
        <v>0</v>
      </c>
      <c r="HC16" s="45">
        <v>0</v>
      </c>
      <c r="HD16" s="45">
        <v>0</v>
      </c>
      <c r="HE16" s="45">
        <v>0</v>
      </c>
      <c r="HF16" s="45">
        <v>0</v>
      </c>
      <c r="HG16" s="45">
        <v>0</v>
      </c>
      <c r="HH16" s="45">
        <v>0</v>
      </c>
      <c r="HI16" s="45">
        <v>0</v>
      </c>
      <c r="HJ16" s="45">
        <v>0</v>
      </c>
      <c r="HK16" s="45">
        <v>0</v>
      </c>
      <c r="HL16" s="45">
        <v>0</v>
      </c>
      <c r="HM16" s="45">
        <v>0</v>
      </c>
      <c r="HN16" s="45">
        <v>0</v>
      </c>
      <c r="HO16" s="45">
        <v>0</v>
      </c>
      <c r="HP16" s="45">
        <v>0</v>
      </c>
      <c r="HQ16" s="45">
        <v>0</v>
      </c>
      <c r="HR16" s="45">
        <v>0</v>
      </c>
      <c r="HS16" s="45">
        <v>0</v>
      </c>
      <c r="HT16" s="45">
        <v>0</v>
      </c>
      <c r="HU16" s="45">
        <v>0</v>
      </c>
      <c r="HV16" s="45">
        <v>0</v>
      </c>
      <c r="HW16" s="45">
        <v>0</v>
      </c>
      <c r="HX16" s="45">
        <v>0</v>
      </c>
      <c r="HY16" s="45">
        <v>0</v>
      </c>
      <c r="HZ16" s="45">
        <v>0</v>
      </c>
      <c r="IA16" s="45">
        <v>0</v>
      </c>
      <c r="IB16" s="45">
        <v>0</v>
      </c>
      <c r="IC16" s="45">
        <v>0</v>
      </c>
      <c r="ID16" s="45">
        <v>0</v>
      </c>
      <c r="IE16" s="45">
        <v>0</v>
      </c>
      <c r="IF16" s="45">
        <v>0</v>
      </c>
      <c r="IG16" s="45">
        <v>0</v>
      </c>
      <c r="IH16" s="45">
        <v>0</v>
      </c>
      <c r="II16" s="45">
        <v>0</v>
      </c>
      <c r="IJ16" s="45">
        <v>0</v>
      </c>
      <c r="IK16" s="45">
        <v>0</v>
      </c>
      <c r="IL16" s="45">
        <v>0</v>
      </c>
      <c r="IM16" s="45">
        <v>0</v>
      </c>
      <c r="IN16" s="45">
        <v>0</v>
      </c>
      <c r="IO16" s="45">
        <v>0</v>
      </c>
      <c r="IP16" s="45">
        <v>0</v>
      </c>
      <c r="IQ16" s="45">
        <v>0</v>
      </c>
      <c r="IR16" s="45">
        <v>0</v>
      </c>
      <c r="IS16" s="45">
        <v>0</v>
      </c>
      <c r="IT16" s="45">
        <v>0</v>
      </c>
      <c r="IU16" s="45">
        <v>0</v>
      </c>
      <c r="IV16" s="45">
        <v>0</v>
      </c>
      <c r="IW16" s="45">
        <v>0</v>
      </c>
      <c r="IX16" s="45">
        <v>0</v>
      </c>
      <c r="IY16" s="45">
        <v>0</v>
      </c>
      <c r="IZ16" s="45">
        <v>0</v>
      </c>
      <c r="JA16" s="45">
        <v>0</v>
      </c>
      <c r="JB16" s="45">
        <v>0</v>
      </c>
      <c r="JC16" s="45">
        <v>0</v>
      </c>
      <c r="JD16" s="45">
        <v>0</v>
      </c>
      <c r="JE16" s="45">
        <v>0</v>
      </c>
      <c r="JF16" s="45">
        <v>0</v>
      </c>
      <c r="JG16" s="45">
        <v>0</v>
      </c>
      <c r="JH16" s="45">
        <v>0</v>
      </c>
      <c r="JI16" s="45">
        <v>0</v>
      </c>
      <c r="JJ16" s="45">
        <v>0</v>
      </c>
      <c r="JK16" s="45">
        <v>0</v>
      </c>
      <c r="JL16" s="45">
        <v>0</v>
      </c>
      <c r="JM16" s="45">
        <v>0</v>
      </c>
      <c r="JN16" s="45">
        <v>0</v>
      </c>
      <c r="JO16" s="45">
        <v>0</v>
      </c>
      <c r="JP16" s="45">
        <v>0</v>
      </c>
      <c r="JQ16" s="45">
        <v>0</v>
      </c>
      <c r="JR16" s="45">
        <v>0</v>
      </c>
      <c r="JS16" s="45">
        <v>0</v>
      </c>
      <c r="JT16" s="45">
        <v>0</v>
      </c>
      <c r="JU16" s="45">
        <v>0</v>
      </c>
      <c r="JV16" s="45">
        <v>0</v>
      </c>
      <c r="JW16" s="45">
        <v>0</v>
      </c>
      <c r="JX16" s="45">
        <v>0</v>
      </c>
      <c r="JY16" s="45">
        <v>0</v>
      </c>
      <c r="JZ16" s="45">
        <v>0</v>
      </c>
      <c r="KA16" s="45">
        <v>0</v>
      </c>
      <c r="KB16" s="45">
        <v>0</v>
      </c>
      <c r="KC16" s="45">
        <v>0</v>
      </c>
      <c r="KD16" s="45">
        <v>0</v>
      </c>
      <c r="KE16" s="45">
        <v>0</v>
      </c>
      <c r="KF16" s="45">
        <v>0</v>
      </c>
      <c r="KG16" s="45">
        <v>0</v>
      </c>
      <c r="KH16" s="45">
        <v>0</v>
      </c>
      <c r="KI16" s="45">
        <v>0</v>
      </c>
      <c r="KJ16" s="45">
        <v>0</v>
      </c>
      <c r="KK16" s="45">
        <v>0</v>
      </c>
      <c r="KL16" s="45">
        <v>0</v>
      </c>
      <c r="KM16" s="45">
        <v>0</v>
      </c>
      <c r="KN16" s="45">
        <v>0</v>
      </c>
      <c r="KO16" s="45">
        <v>0</v>
      </c>
      <c r="KP16" s="45">
        <v>0</v>
      </c>
      <c r="KQ16" s="45">
        <v>0</v>
      </c>
      <c r="KR16" s="45">
        <v>0</v>
      </c>
      <c r="KS16" s="45">
        <v>0</v>
      </c>
      <c r="KT16" s="45">
        <v>0</v>
      </c>
      <c r="KU16" s="45">
        <v>0</v>
      </c>
      <c r="KV16" s="45">
        <v>0</v>
      </c>
      <c r="KW16" s="45">
        <v>0</v>
      </c>
      <c r="KX16" s="45">
        <v>0</v>
      </c>
      <c r="KY16" s="45">
        <v>0</v>
      </c>
      <c r="KZ16" s="45">
        <v>0</v>
      </c>
      <c r="LA16" s="45">
        <v>0</v>
      </c>
      <c r="LB16" s="45">
        <v>0</v>
      </c>
      <c r="LC16" s="45">
        <v>0</v>
      </c>
      <c r="LD16" s="45">
        <v>0</v>
      </c>
      <c r="LE16" s="45">
        <v>0</v>
      </c>
      <c r="LF16" s="45">
        <v>0</v>
      </c>
      <c r="LG16" s="45">
        <v>0</v>
      </c>
      <c r="LH16" s="45">
        <v>0</v>
      </c>
      <c r="LI16" s="45">
        <v>0</v>
      </c>
      <c r="LJ16" s="45">
        <v>0</v>
      </c>
      <c r="LK16" s="45">
        <v>0</v>
      </c>
      <c r="LL16" s="45">
        <v>0</v>
      </c>
      <c r="LM16" s="45">
        <v>0</v>
      </c>
      <c r="LN16" s="45">
        <v>0</v>
      </c>
      <c r="LO16" s="45">
        <v>0</v>
      </c>
      <c r="LP16" s="45">
        <v>0</v>
      </c>
      <c r="LQ16" s="45">
        <v>0</v>
      </c>
      <c r="LR16" s="45">
        <v>0</v>
      </c>
      <c r="LS16" s="45">
        <v>0</v>
      </c>
      <c r="LT16" s="45">
        <v>0</v>
      </c>
      <c r="LU16" s="45">
        <v>0</v>
      </c>
      <c r="LV16" s="45">
        <v>0</v>
      </c>
      <c r="LW16" s="45">
        <v>0</v>
      </c>
      <c r="LX16" s="45">
        <v>0</v>
      </c>
      <c r="LY16" s="45">
        <v>0</v>
      </c>
      <c r="LZ16" s="45">
        <v>0</v>
      </c>
      <c r="MA16" s="45">
        <v>0</v>
      </c>
      <c r="MB16" s="45">
        <v>0</v>
      </c>
      <c r="MC16" s="45">
        <v>0</v>
      </c>
      <c r="MD16" s="45">
        <v>0</v>
      </c>
      <c r="ME16" s="45">
        <v>0</v>
      </c>
      <c r="MF16" s="45">
        <v>0</v>
      </c>
      <c r="MG16" s="45">
        <v>0</v>
      </c>
      <c r="MH16" s="45">
        <v>0</v>
      </c>
      <c r="MI16" s="45">
        <v>0</v>
      </c>
      <c r="MJ16" s="45">
        <v>0</v>
      </c>
      <c r="MK16" s="45">
        <v>0</v>
      </c>
      <c r="ML16" s="45">
        <v>0</v>
      </c>
      <c r="MM16" s="45">
        <v>0</v>
      </c>
      <c r="MN16" s="45">
        <v>0</v>
      </c>
      <c r="MO16" s="45">
        <v>0</v>
      </c>
      <c r="MP16" s="45">
        <v>0</v>
      </c>
      <c r="MQ16" s="45">
        <v>0</v>
      </c>
      <c r="MR16" s="45">
        <v>0</v>
      </c>
      <c r="MS16" s="45">
        <v>0</v>
      </c>
      <c r="MT16" s="45">
        <v>0</v>
      </c>
      <c r="MU16" s="45">
        <v>0</v>
      </c>
      <c r="MV16" s="45">
        <v>0</v>
      </c>
      <c r="MW16" s="45">
        <v>0</v>
      </c>
      <c r="MX16" s="45">
        <v>0</v>
      </c>
      <c r="MY16" s="45">
        <v>0</v>
      </c>
      <c r="MZ16" s="45">
        <v>0</v>
      </c>
      <c r="NA16" s="45">
        <v>0</v>
      </c>
      <c r="NB16" s="45">
        <v>0</v>
      </c>
      <c r="NC16" s="45">
        <v>0</v>
      </c>
      <c r="ND16" s="45">
        <v>0</v>
      </c>
      <c r="NE16" s="45">
        <v>0</v>
      </c>
      <c r="NF16" s="45">
        <v>0</v>
      </c>
      <c r="NG16" s="45">
        <v>0</v>
      </c>
      <c r="NH16" s="45">
        <v>0</v>
      </c>
      <c r="NI16" s="45">
        <v>0</v>
      </c>
      <c r="NJ16" s="45">
        <v>0</v>
      </c>
      <c r="NK16" s="45">
        <v>0</v>
      </c>
      <c r="NL16" s="45">
        <v>0</v>
      </c>
      <c r="NM16" s="45">
        <v>0</v>
      </c>
      <c r="NN16" s="45">
        <v>0</v>
      </c>
      <c r="NO16" s="45">
        <v>0</v>
      </c>
      <c r="NP16" s="45">
        <v>0</v>
      </c>
      <c r="NQ16" s="45">
        <v>0</v>
      </c>
      <c r="NR16" s="45">
        <v>0</v>
      </c>
      <c r="NS16" s="45">
        <v>0</v>
      </c>
      <c r="NT16" s="45">
        <v>0</v>
      </c>
      <c r="NU16" s="45">
        <v>0</v>
      </c>
      <c r="NV16" s="45">
        <v>0</v>
      </c>
      <c r="NW16" s="45">
        <v>0</v>
      </c>
      <c r="NX16" s="45">
        <v>0</v>
      </c>
      <c r="NY16" s="45">
        <v>0</v>
      </c>
      <c r="NZ16" s="45">
        <v>0</v>
      </c>
      <c r="OA16" s="45">
        <v>0</v>
      </c>
      <c r="OB16" s="45">
        <v>0</v>
      </c>
      <c r="OC16" s="45">
        <v>0</v>
      </c>
      <c r="OD16" s="45">
        <v>0</v>
      </c>
      <c r="OE16" s="45">
        <v>0</v>
      </c>
      <c r="OF16" s="45">
        <v>0</v>
      </c>
      <c r="OG16" s="45">
        <v>0</v>
      </c>
      <c r="OH16" s="45">
        <v>0</v>
      </c>
      <c r="OI16" s="45">
        <v>0</v>
      </c>
      <c r="OJ16" s="45">
        <v>0</v>
      </c>
      <c r="OK16" s="45">
        <v>0</v>
      </c>
      <c r="OL16" s="45">
        <v>0</v>
      </c>
      <c r="OM16" s="45">
        <v>0</v>
      </c>
      <c r="ON16" s="45">
        <v>0</v>
      </c>
      <c r="OO16" s="45">
        <v>0</v>
      </c>
      <c r="OP16" s="45">
        <v>0</v>
      </c>
      <c r="OQ16" s="45">
        <v>0</v>
      </c>
      <c r="OR16" s="45">
        <v>0</v>
      </c>
      <c r="OS16" s="45">
        <v>0</v>
      </c>
      <c r="OT16" s="45">
        <v>0</v>
      </c>
      <c r="OU16" s="45">
        <v>0</v>
      </c>
      <c r="OV16" s="45">
        <v>0</v>
      </c>
      <c r="OW16" s="45">
        <v>0</v>
      </c>
      <c r="OX16" s="45">
        <v>0</v>
      </c>
      <c r="OY16" s="45">
        <v>0</v>
      </c>
      <c r="OZ16" s="45">
        <v>0</v>
      </c>
      <c r="PA16" s="45">
        <v>0</v>
      </c>
      <c r="PB16" s="45">
        <v>0</v>
      </c>
      <c r="PC16" s="45">
        <v>0</v>
      </c>
      <c r="PD16" s="45">
        <v>0</v>
      </c>
      <c r="PE16" s="45">
        <v>0</v>
      </c>
      <c r="PF16" s="45">
        <v>0</v>
      </c>
      <c r="PG16" s="45">
        <v>0</v>
      </c>
      <c r="PH16" s="45">
        <v>0</v>
      </c>
      <c r="PI16" s="45">
        <v>0</v>
      </c>
      <c r="PJ16" s="45">
        <v>0</v>
      </c>
      <c r="PK16" s="45">
        <v>0</v>
      </c>
      <c r="PL16" s="45">
        <v>0</v>
      </c>
      <c r="PM16" s="45">
        <v>0</v>
      </c>
      <c r="PN16" s="45">
        <v>0</v>
      </c>
      <c r="PO16" s="45">
        <v>0</v>
      </c>
      <c r="PP16" s="45">
        <v>0</v>
      </c>
      <c r="PQ16" s="45">
        <v>0</v>
      </c>
      <c r="PR16" s="45">
        <v>0</v>
      </c>
      <c r="PS16" s="45">
        <v>0</v>
      </c>
      <c r="PT16" s="45">
        <v>0</v>
      </c>
      <c r="PU16" s="45">
        <v>0</v>
      </c>
      <c r="PV16" s="45">
        <v>0</v>
      </c>
      <c r="PW16" s="45">
        <v>0</v>
      </c>
      <c r="PX16" s="45">
        <v>0</v>
      </c>
      <c r="PY16" s="45">
        <v>0</v>
      </c>
      <c r="PZ16" s="45">
        <v>0</v>
      </c>
      <c r="QA16" s="45">
        <v>0</v>
      </c>
      <c r="QB16" s="45">
        <v>0</v>
      </c>
      <c r="QC16" s="45">
        <v>0</v>
      </c>
      <c r="QD16" s="45">
        <v>0</v>
      </c>
      <c r="QE16" s="45">
        <v>0</v>
      </c>
      <c r="QF16" s="45">
        <v>0</v>
      </c>
      <c r="QG16" s="45">
        <v>0</v>
      </c>
      <c r="QH16" s="45">
        <v>0</v>
      </c>
      <c r="QI16" s="45">
        <v>0</v>
      </c>
      <c r="QJ16" s="45">
        <v>0</v>
      </c>
      <c r="QK16" s="45">
        <v>0</v>
      </c>
      <c r="QL16" s="45">
        <v>0</v>
      </c>
      <c r="QM16" s="45">
        <v>0</v>
      </c>
      <c r="QN16" s="45">
        <v>0</v>
      </c>
      <c r="QO16" s="45">
        <v>0</v>
      </c>
      <c r="QP16" s="45">
        <v>0</v>
      </c>
      <c r="QQ16" s="45">
        <v>0</v>
      </c>
      <c r="QR16" s="45">
        <v>0</v>
      </c>
      <c r="QS16" s="45">
        <v>0</v>
      </c>
      <c r="QT16" s="45">
        <v>0</v>
      </c>
      <c r="QU16" s="45">
        <v>0</v>
      </c>
      <c r="QV16" s="45">
        <v>0</v>
      </c>
      <c r="QW16" s="45">
        <v>0</v>
      </c>
      <c r="QX16" s="45">
        <v>0</v>
      </c>
      <c r="QY16" s="45">
        <v>0</v>
      </c>
      <c r="QZ16" s="45">
        <v>0</v>
      </c>
      <c r="RA16" s="45">
        <v>0</v>
      </c>
      <c r="RB16" s="45">
        <v>0</v>
      </c>
      <c r="RC16" s="45">
        <v>0</v>
      </c>
      <c r="RD16" s="45">
        <v>0</v>
      </c>
      <c r="RE16" s="45">
        <v>0</v>
      </c>
      <c r="RF16" s="45">
        <v>0</v>
      </c>
      <c r="RG16" s="45">
        <v>0</v>
      </c>
      <c r="RH16" s="45">
        <v>0</v>
      </c>
      <c r="RI16" s="45">
        <v>0</v>
      </c>
      <c r="RJ16" s="45">
        <v>0</v>
      </c>
      <c r="RK16" s="45">
        <v>0</v>
      </c>
      <c r="RL16" s="45">
        <v>0</v>
      </c>
      <c r="RM16" s="45">
        <v>0</v>
      </c>
      <c r="RN16" s="45">
        <v>0</v>
      </c>
      <c r="RO16" s="45">
        <v>0</v>
      </c>
      <c r="RP16" s="45">
        <v>0</v>
      </c>
      <c r="RQ16" s="45">
        <v>0</v>
      </c>
      <c r="RR16" s="45">
        <v>0</v>
      </c>
      <c r="RS16" s="45">
        <v>0</v>
      </c>
      <c r="RT16" s="45">
        <v>0</v>
      </c>
      <c r="RU16" s="45">
        <v>0</v>
      </c>
      <c r="RV16" s="57"/>
      <c r="RW16" s="57"/>
      <c r="RX16" s="57"/>
      <c r="RY16" s="57"/>
    </row>
    <row r="17" spans="1:488" x14ac:dyDescent="0.25">
      <c r="A17" t="s">
        <v>31</v>
      </c>
      <c r="B17" t="s">
        <v>96</v>
      </c>
      <c r="C17" s="3">
        <f t="shared" ref="C17:BN17" si="0">IF(C11&lt;=2010,0,beta_feedback*(C30-T_2010)*C18/B_max)</f>
        <v>0</v>
      </c>
      <c r="D17" s="3">
        <f t="shared" si="0"/>
        <v>88.436669089918055</v>
      </c>
      <c r="E17" s="3">
        <f t="shared" si="0"/>
        <v>172.81363663873108</v>
      </c>
      <c r="F17" s="3">
        <f t="shared" si="0"/>
        <v>253.47208561672755</v>
      </c>
      <c r="G17" s="3">
        <f t="shared" si="0"/>
        <v>330.68522449974267</v>
      </c>
      <c r="H17" s="3">
        <f t="shared" si="0"/>
        <v>404.68427997004278</v>
      </c>
      <c r="I17" s="3">
        <f t="shared" si="0"/>
        <v>475.6707670468731</v>
      </c>
      <c r="J17" s="3">
        <f t="shared" si="0"/>
        <v>543.82548612026869</v>
      </c>
      <c r="K17" s="3">
        <f t="shared" si="0"/>
        <v>609.31408338602046</v>
      </c>
      <c r="L17" s="3">
        <f t="shared" si="0"/>
        <v>672.29110117177811</v>
      </c>
      <c r="M17" s="3">
        <f t="shared" si="0"/>
        <v>732.90116625245571</v>
      </c>
      <c r="N17" s="3">
        <f t="shared" si="0"/>
        <v>791.28002781211103</v>
      </c>
      <c r="O17" s="3">
        <f t="shared" si="0"/>
        <v>847.55516815756607</v>
      </c>
      <c r="P17" s="3">
        <f t="shared" si="0"/>
        <v>901.84748383236524</v>
      </c>
      <c r="Q17" s="3">
        <f t="shared" si="0"/>
        <v>954.27062353189751</v>
      </c>
      <c r="R17" s="3">
        <f t="shared" si="0"/>
        <v>1004.9314726175859</v>
      </c>
      <c r="S17" s="3">
        <f t="shared" si="0"/>
        <v>1053.9309643159227</v>
      </c>
      <c r="T17" s="3">
        <f t="shared" si="0"/>
        <v>1101.3639030731756</v>
      </c>
      <c r="U17" s="3">
        <f t="shared" si="0"/>
        <v>1147.3190203322602</v>
      </c>
      <c r="V17" s="3">
        <f t="shared" si="0"/>
        <v>1191.8799877656202</v>
      </c>
      <c r="W17" s="3">
        <f t="shared" si="0"/>
        <v>1235.1249643073795</v>
      </c>
      <c r="X17" s="3">
        <f t="shared" si="0"/>
        <v>1277.1272389589021</v>
      </c>
      <c r="Y17" s="3">
        <f t="shared" si="0"/>
        <v>1317.955406254895</v>
      </c>
      <c r="Z17" s="3">
        <f t="shared" si="0"/>
        <v>1357.6734314250475</v>
      </c>
      <c r="AA17" s="3">
        <f t="shared" si="0"/>
        <v>1396.3413021424049</v>
      </c>
      <c r="AB17" s="3">
        <f t="shared" si="0"/>
        <v>1434.0147365381972</v>
      </c>
      <c r="AC17" s="3">
        <f t="shared" si="0"/>
        <v>1470.7459675032603</v>
      </c>
      <c r="AD17" s="3">
        <f t="shared" si="0"/>
        <v>1506.5835022690699</v>
      </c>
      <c r="AE17" s="3">
        <f t="shared" si="0"/>
        <v>1541.5727527413103</v>
      </c>
      <c r="AF17" s="3">
        <f t="shared" si="0"/>
        <v>1575.7558873127368</v>
      </c>
      <c r="AG17" s="3">
        <f t="shared" si="0"/>
        <v>1609.1723185623775</v>
      </c>
      <c r="AH17" s="3">
        <f t="shared" si="0"/>
        <v>1641.8586540949352</v>
      </c>
      <c r="AI17" s="3">
        <f t="shared" si="0"/>
        <v>1673.8490901330292</v>
      </c>
      <c r="AJ17" s="3">
        <f t="shared" si="0"/>
        <v>1705.1753035740653</v>
      </c>
      <c r="AK17" s="3">
        <f t="shared" si="0"/>
        <v>1735.8669832276296</v>
      </c>
      <c r="AL17" s="3">
        <f t="shared" si="0"/>
        <v>1765.9516713671646</v>
      </c>
      <c r="AM17" s="3">
        <f t="shared" si="0"/>
        <v>1795.4550720169366</v>
      </c>
      <c r="AN17" s="3">
        <f t="shared" si="0"/>
        <v>1824.4011636644461</v>
      </c>
      <c r="AO17" s="3">
        <f t="shared" si="0"/>
        <v>1852.8122173531083</v>
      </c>
      <c r="AP17" s="3">
        <f t="shared" si="0"/>
        <v>1880.7091262033789</v>
      </c>
      <c r="AQ17" s="3">
        <f t="shared" si="0"/>
        <v>1908.1112542970375</v>
      </c>
      <c r="AR17" s="3">
        <f t="shared" si="0"/>
        <v>1935.0368051317366</v>
      </c>
      <c r="AS17" s="3">
        <f t="shared" si="0"/>
        <v>1961.5027132399807</v>
      </c>
      <c r="AT17" s="3">
        <f t="shared" si="0"/>
        <v>1987.5246892236369</v>
      </c>
      <c r="AU17" s="3">
        <f t="shared" si="0"/>
        <v>2013.1175998276206</v>
      </c>
      <c r="AV17" s="3">
        <f t="shared" si="0"/>
        <v>2038.2952921408355</v>
      </c>
      <c r="AW17" s="3">
        <f t="shared" si="0"/>
        <v>2063.0706275906505</v>
      </c>
      <c r="AX17" s="3">
        <f t="shared" si="0"/>
        <v>2087.4558394477449</v>
      </c>
      <c r="AY17" s="3">
        <f t="shared" si="0"/>
        <v>2111.4623312417607</v>
      </c>
      <c r="AZ17" s="3">
        <f t="shared" si="0"/>
        <v>2135.1007109006355</v>
      </c>
      <c r="BA17" s="3">
        <f t="shared" si="0"/>
        <v>2158.381115795627</v>
      </c>
      <c r="BB17" s="3">
        <f t="shared" si="0"/>
        <v>2181.3130033036332</v>
      </c>
      <c r="BC17" s="3">
        <f t="shared" si="0"/>
        <v>2203.9051871332117</v>
      </c>
      <c r="BD17" s="3">
        <f t="shared" si="0"/>
        <v>2226.1661721895989</v>
      </c>
      <c r="BE17" s="3">
        <f t="shared" si="0"/>
        <v>2248.1039002194548</v>
      </c>
      <c r="BF17" s="3">
        <f t="shared" si="0"/>
        <v>2269.7257874710554</v>
      </c>
      <c r="BG17" s="3">
        <f t="shared" si="0"/>
        <v>2291.0387938191288</v>
      </c>
      <c r="BH17" s="3">
        <f t="shared" si="0"/>
        <v>2312.0497249833065</v>
      </c>
      <c r="BI17" s="3">
        <f t="shared" si="0"/>
        <v>2332.7649462134787</v>
      </c>
      <c r="BJ17" s="3">
        <f t="shared" si="0"/>
        <v>2353.190419259287</v>
      </c>
      <c r="BK17" s="3">
        <f t="shared" si="0"/>
        <v>2373.3317945600593</v>
      </c>
      <c r="BL17" s="3">
        <f t="shared" si="0"/>
        <v>2393.1946151643647</v>
      </c>
      <c r="BM17" s="3">
        <f t="shared" si="0"/>
        <v>2412.7840814510805</v>
      </c>
      <c r="BN17" s="3">
        <f t="shared" si="0"/>
        <v>2432.1050799883078</v>
      </c>
      <c r="BO17" s="3">
        <f t="shared" ref="BO17:DZ17" si="1">IF(BO11&lt;=2010,0,beta_feedback*(BO30-T_2010)*BO18/B_max)</f>
        <v>2451.1622935062901</v>
      </c>
      <c r="BP17" s="3">
        <f t="shared" si="1"/>
        <v>2469.96031582867</v>
      </c>
      <c r="BQ17" s="3">
        <f t="shared" si="1"/>
        <v>2488.5034709926435</v>
      </c>
      <c r="BR17" s="3">
        <f t="shared" si="1"/>
        <v>2506.795835846588</v>
      </c>
      <c r="BS17" s="3">
        <f t="shared" si="1"/>
        <v>2524.8413782527632</v>
      </c>
      <c r="BT17" s="3">
        <f t="shared" si="1"/>
        <v>2542.6440028283923</v>
      </c>
      <c r="BU17" s="3">
        <f t="shared" si="1"/>
        <v>2560.2073960438584</v>
      </c>
      <c r="BV17" s="3">
        <f t="shared" si="1"/>
        <v>2577.5350446247817</v>
      </c>
      <c r="BW17" s="3">
        <f t="shared" si="1"/>
        <v>2594.6302511918416</v>
      </c>
      <c r="BX17" s="3">
        <f t="shared" si="1"/>
        <v>2611.4962750218019</v>
      </c>
      <c r="BY17" s="3">
        <f t="shared" si="1"/>
        <v>2628.1363748088938</v>
      </c>
      <c r="BZ17" s="3">
        <f t="shared" si="1"/>
        <v>2644.5536374320882</v>
      </c>
      <c r="CA17" s="3">
        <f t="shared" si="1"/>
        <v>2660.7509928134932</v>
      </c>
      <c r="CB17" s="3">
        <f t="shared" si="1"/>
        <v>2676.7312262857217</v>
      </c>
      <c r="CC17" s="3">
        <f t="shared" si="1"/>
        <v>2692.4971060864136</v>
      </c>
      <c r="CD17" s="3">
        <f t="shared" si="1"/>
        <v>2708.0514208343052</v>
      </c>
      <c r="CE17" s="3">
        <f t="shared" si="1"/>
        <v>2723.3968203864383</v>
      </c>
      <c r="CF17" s="3">
        <f t="shared" si="1"/>
        <v>2738.5358279380548</v>
      </c>
      <c r="CG17" s="3">
        <f t="shared" si="1"/>
        <v>2753.4708499487624</v>
      </c>
      <c r="CH17" s="3">
        <f t="shared" si="1"/>
        <v>2768.2042868005924</v>
      </c>
      <c r="CI17" s="3">
        <f t="shared" si="1"/>
        <v>2782.7385647427523</v>
      </c>
      <c r="CJ17" s="3">
        <f t="shared" si="1"/>
        <v>2797.075995919829</v>
      </c>
      <c r="CK17" s="3">
        <f t="shared" si="1"/>
        <v>2811.2187882631351</v>
      </c>
      <c r="CL17" s="3">
        <f t="shared" si="1"/>
        <v>2825.1690535358734</v>
      </c>
      <c r="CM17" s="3">
        <f t="shared" si="1"/>
        <v>2838.928903063354</v>
      </c>
      <c r="CN17" s="3">
        <f t="shared" si="1"/>
        <v>2852.5004750049948</v>
      </c>
      <c r="CO17" s="3">
        <f t="shared" si="1"/>
        <v>2865.8858121024173</v>
      </c>
      <c r="CP17" s="3">
        <f t="shared" si="1"/>
        <v>2879.0868698737663</v>
      </c>
      <c r="CQ17" s="3">
        <f t="shared" si="1"/>
        <v>2892.1055232388694</v>
      </c>
      <c r="CR17" s="3">
        <f t="shared" si="1"/>
        <v>2904.9436584818804</v>
      </c>
      <c r="CS17" s="3">
        <f t="shared" si="1"/>
        <v>2917.6031988141613</v>
      </c>
      <c r="CT17" s="3">
        <f t="shared" si="1"/>
        <v>2930.0859847877127</v>
      </c>
      <c r="CU17" s="3">
        <f t="shared" si="1"/>
        <v>2942.3937815201266</v>
      </c>
      <c r="CV17" s="3">
        <f t="shared" si="1"/>
        <v>2954.5282844589233</v>
      </c>
      <c r="CW17" s="3">
        <f t="shared" si="1"/>
        <v>2966.491204428637</v>
      </c>
      <c r="CX17" s="3">
        <f t="shared" si="1"/>
        <v>2978.2842909977148</v>
      </c>
      <c r="CY17" s="3">
        <f t="shared" si="1"/>
        <v>2989.9092210373587</v>
      </c>
      <c r="CZ17" s="3">
        <f t="shared" si="1"/>
        <v>3001.3676051194302</v>
      </c>
      <c r="DA17" s="3">
        <f t="shared" si="1"/>
        <v>3012.6609925796784</v>
      </c>
      <c r="DB17" s="3">
        <f t="shared" si="1"/>
        <v>3023.7909440923195</v>
      </c>
      <c r="DC17" s="3">
        <f t="shared" si="1"/>
        <v>3034.7590516370792</v>
      </c>
      <c r="DD17" s="3">
        <f t="shared" si="1"/>
        <v>3045.5668435709858</v>
      </c>
      <c r="DE17" s="3">
        <f t="shared" si="1"/>
        <v>3056.2157901274104</v>
      </c>
      <c r="DF17" s="3">
        <f t="shared" si="1"/>
        <v>3066.7073077732307</v>
      </c>
      <c r="DG17" s="3">
        <f t="shared" si="1"/>
        <v>3077.0428204513696</v>
      </c>
      <c r="DH17" s="3">
        <f t="shared" si="1"/>
        <v>3087.2237764702854</v>
      </c>
      <c r="DI17" s="3">
        <f t="shared" si="1"/>
        <v>3097.2515685638596</v>
      </c>
      <c r="DJ17" s="3">
        <f t="shared" si="1"/>
        <v>3107.1275385968506</v>
      </c>
      <c r="DK17" s="3">
        <f t="shared" si="1"/>
        <v>3116.8529813062432</v>
      </c>
      <c r="DL17" s="3">
        <f t="shared" si="1"/>
        <v>3126.4292064806036</v>
      </c>
      <c r="DM17" s="3">
        <f t="shared" si="1"/>
        <v>3135.8575557591098</v>
      </c>
      <c r="DN17" s="3">
        <f t="shared" si="1"/>
        <v>3145.1393202523363</v>
      </c>
      <c r="DO17" s="3">
        <f t="shared" si="1"/>
        <v>3154.2757449771384</v>
      </c>
      <c r="DP17" s="3">
        <f t="shared" si="1"/>
        <v>3163.2680323383743</v>
      </c>
      <c r="DQ17" s="3">
        <f t="shared" si="1"/>
        <v>3172.1174008461417</v>
      </c>
      <c r="DR17" s="3">
        <f t="shared" si="1"/>
        <v>3180.8251009013552</v>
      </c>
      <c r="DS17" s="3">
        <f t="shared" si="1"/>
        <v>3189.3923367995476</v>
      </c>
      <c r="DT17" s="3">
        <f t="shared" si="1"/>
        <v>3197.8202708355552</v>
      </c>
      <c r="DU17" s="3">
        <f t="shared" si="1"/>
        <v>3206.1100265092891</v>
      </c>
      <c r="DV17" s="3">
        <f t="shared" si="1"/>
        <v>3214.26273667951</v>
      </c>
      <c r="DW17" s="3">
        <f t="shared" si="1"/>
        <v>3222.2795566639984</v>
      </c>
      <c r="DX17" s="3">
        <f t="shared" si="1"/>
        <v>3230.1616008629903</v>
      </c>
      <c r="DY17" s="3">
        <f t="shared" si="1"/>
        <v>3237.9099462930549</v>
      </c>
      <c r="DZ17" s="3">
        <f t="shared" si="1"/>
        <v>3245.5256353717609</v>
      </c>
      <c r="EA17" s="3">
        <f t="shared" ref="EA17:GL17" si="2">IF(EA11&lt;=2010,0,beta_feedback*(EA30-T_2010)*EA18/B_max)</f>
        <v>3253.0097143897929</v>
      </c>
      <c r="EB17" s="3">
        <f t="shared" si="2"/>
        <v>3260.3632441078262</v>
      </c>
      <c r="EC17" s="3">
        <f t="shared" si="2"/>
        <v>3267.5872495789044</v>
      </c>
      <c r="ED17" s="3">
        <f t="shared" si="2"/>
        <v>3274.6827231279481</v>
      </c>
      <c r="EE17" s="3">
        <f t="shared" si="2"/>
        <v>3281.650626726333</v>
      </c>
      <c r="EF17" s="3">
        <f t="shared" si="2"/>
        <v>3288.4919348324543</v>
      </c>
      <c r="EG17" s="3">
        <f t="shared" si="2"/>
        <v>3295.2076458382458</v>
      </c>
      <c r="EH17" s="3">
        <f t="shared" si="2"/>
        <v>3301.798724935175</v>
      </c>
      <c r="EI17" s="3">
        <f t="shared" si="2"/>
        <v>3308.2661070812678</v>
      </c>
      <c r="EJ17" s="3">
        <f t="shared" si="2"/>
        <v>3314.6106993200578</v>
      </c>
      <c r="EK17" s="3">
        <f t="shared" si="2"/>
        <v>3320.8334224660953</v>
      </c>
      <c r="EL17" s="3">
        <f t="shared" si="2"/>
        <v>3326.9352221969966</v>
      </c>
      <c r="EM17" s="3">
        <f t="shared" si="2"/>
        <v>3332.9170133617445</v>
      </c>
      <c r="EN17" s="3">
        <f t="shared" si="2"/>
        <v>3338.7796828103351</v>
      </c>
      <c r="EO17" s="3">
        <f t="shared" si="2"/>
        <v>3344.5240915907639</v>
      </c>
      <c r="EP17" s="3">
        <f t="shared" si="2"/>
        <v>3350.151106824494</v>
      </c>
      <c r="EQ17" s="3">
        <f t="shared" si="2"/>
        <v>3355.6616103831752</v>
      </c>
      <c r="ER17" s="3">
        <f t="shared" si="2"/>
        <v>3361.0564570249767</v>
      </c>
      <c r="ES17" s="3">
        <f t="shared" si="2"/>
        <v>3366.3364767625685</v>
      </c>
      <c r="ET17" s="3">
        <f t="shared" si="2"/>
        <v>3371.5024767324053</v>
      </c>
      <c r="EU17" s="3">
        <f t="shared" si="2"/>
        <v>3376.55526404184</v>
      </c>
      <c r="EV17" s="3">
        <f t="shared" si="2"/>
        <v>3381.4956521619661</v>
      </c>
      <c r="EW17" s="3">
        <f t="shared" si="2"/>
        <v>3386.3244315178526</v>
      </c>
      <c r="EX17" s="3">
        <f t="shared" si="2"/>
        <v>3391.0423713838536</v>
      </c>
      <c r="EY17" s="3">
        <f t="shared" si="2"/>
        <v>3395.650221412614</v>
      </c>
      <c r="EZ17" s="3">
        <f t="shared" si="2"/>
        <v>3400.1487417568637</v>
      </c>
      <c r="FA17" s="3">
        <f t="shared" si="2"/>
        <v>3404.5387110423576</v>
      </c>
      <c r="FB17" s="3">
        <f t="shared" si="2"/>
        <v>3408.8208859653951</v>
      </c>
      <c r="FC17" s="3">
        <f t="shared" si="2"/>
        <v>3412.9960033314615</v>
      </c>
      <c r="FD17" s="3">
        <f t="shared" si="2"/>
        <v>3417.0647816430992</v>
      </c>
      <c r="FE17" s="3">
        <f t="shared" si="2"/>
        <v>3421.0279517856352</v>
      </c>
      <c r="FF17" s="3">
        <f t="shared" si="2"/>
        <v>3424.8862651073928</v>
      </c>
      <c r="FG17" s="3">
        <f t="shared" si="2"/>
        <v>3428.6404521801073</v>
      </c>
      <c r="FH17" s="3">
        <f t="shared" si="2"/>
        <v>3432.2912248148882</v>
      </c>
      <c r="FI17" s="3">
        <f t="shared" si="2"/>
        <v>3435.8392776155961</v>
      </c>
      <c r="FJ17" s="3">
        <f t="shared" si="2"/>
        <v>3439.2853088623283</v>
      </c>
      <c r="FK17" s="3">
        <f t="shared" si="2"/>
        <v>3442.630026228624</v>
      </c>
      <c r="FL17" s="3">
        <f t="shared" si="2"/>
        <v>3445.874119517081</v>
      </c>
      <c r="FM17" s="3">
        <f t="shared" si="2"/>
        <v>3449.0182622547327</v>
      </c>
      <c r="FN17" s="3">
        <f t="shared" si="2"/>
        <v>3452.0631129567232</v>
      </c>
      <c r="FO17" s="3">
        <f t="shared" si="2"/>
        <v>3455.0093272848894</v>
      </c>
      <c r="FP17" s="3">
        <f t="shared" si="2"/>
        <v>3457.8575615854274</v>
      </c>
      <c r="FQ17" s="3">
        <f t="shared" si="2"/>
        <v>3460.6084577311694</v>
      </c>
      <c r="FR17" s="3">
        <f t="shared" si="2"/>
        <v>3463.2626442827145</v>
      </c>
      <c r="FS17" s="3">
        <f t="shared" si="2"/>
        <v>3465.8207374453273</v>
      </c>
      <c r="FT17" s="3">
        <f t="shared" si="2"/>
        <v>3468.2833716192031</v>
      </c>
      <c r="FU17" s="3">
        <f t="shared" si="2"/>
        <v>3470.6511839742311</v>
      </c>
      <c r="FV17" s="3">
        <f t="shared" si="2"/>
        <v>3472.924797770027</v>
      </c>
      <c r="FW17" s="3">
        <f t="shared" si="2"/>
        <v>3475.1048236599904</v>
      </c>
      <c r="FX17" s="3">
        <f t="shared" si="2"/>
        <v>3477.1918607165267</v>
      </c>
      <c r="FY17" s="3">
        <f t="shared" si="2"/>
        <v>3479.1865393196558</v>
      </c>
      <c r="FZ17" s="3">
        <f t="shared" si="2"/>
        <v>3481.0894827016382</v>
      </c>
      <c r="GA17" s="3">
        <f t="shared" si="2"/>
        <v>3482.9013009387745</v>
      </c>
      <c r="GB17" s="3">
        <f t="shared" si="2"/>
        <v>3484.6225921998571</v>
      </c>
      <c r="GC17" s="3">
        <f t="shared" si="2"/>
        <v>3486.253945950999</v>
      </c>
      <c r="GD17" s="3">
        <f t="shared" si="2"/>
        <v>3487.795968398229</v>
      </c>
      <c r="GE17" s="3">
        <f t="shared" si="2"/>
        <v>3489.2492535903739</v>
      </c>
      <c r="GF17" s="3">
        <f t="shared" si="2"/>
        <v>3490.6143845862857</v>
      </c>
      <c r="GG17" s="3">
        <f t="shared" si="2"/>
        <v>3491.891934368628</v>
      </c>
      <c r="GH17" s="3">
        <f t="shared" si="2"/>
        <v>3493.082470178419</v>
      </c>
      <c r="GI17" s="3">
        <f t="shared" si="2"/>
        <v>3494.186558911571</v>
      </c>
      <c r="GJ17" s="3">
        <f t="shared" si="2"/>
        <v>3495.2047582566856</v>
      </c>
      <c r="GK17" s="3">
        <f t="shared" si="2"/>
        <v>3496.1376261736741</v>
      </c>
      <c r="GL17" s="3">
        <f t="shared" si="2"/>
        <v>3496.9857218122334</v>
      </c>
      <c r="GM17" s="3">
        <f t="shared" ref="GM17:HJ17" si="3">IF(GM11&lt;=2010,0,beta_feedback*(GM30-T_2010)*GM18/B_max)</f>
        <v>3497.7495953943617</v>
      </c>
      <c r="GN17" s="3">
        <f t="shared" si="3"/>
        <v>3498.4298003106965</v>
      </c>
      <c r="GO17" s="3">
        <f t="shared" si="3"/>
        <v>3499.0268875543888</v>
      </c>
      <c r="GP17" s="3">
        <f t="shared" si="3"/>
        <v>3499.5413997113856</v>
      </c>
      <c r="GQ17" s="3">
        <f t="shared" si="3"/>
        <v>3499.9738843529203</v>
      </c>
      <c r="GR17" s="3">
        <f t="shared" si="3"/>
        <v>3500.3248834954406</v>
      </c>
      <c r="GS17" s="3">
        <f t="shared" si="3"/>
        <v>3500.5949313859451</v>
      </c>
      <c r="GT17" s="3">
        <f t="shared" si="3"/>
        <v>3500.5043357227073</v>
      </c>
      <c r="GU17" s="3">
        <f t="shared" si="3"/>
        <v>3500.0793896236269</v>
      </c>
      <c r="GV17" s="3">
        <f t="shared" si="3"/>
        <v>3499.3409898642408</v>
      </c>
      <c r="GW17" s="3">
        <f t="shared" si="3"/>
        <v>3498.3065358286958</v>
      </c>
      <c r="GX17" s="3">
        <f t="shared" si="3"/>
        <v>3496.9910913004455</v>
      </c>
      <c r="GY17" s="3">
        <f t="shared" si="3"/>
        <v>3495.4080989590475</v>
      </c>
      <c r="GZ17" s="3">
        <f t="shared" si="3"/>
        <v>3493.5698233633898</v>
      </c>
      <c r="HA17" s="3">
        <f t="shared" si="3"/>
        <v>3491.4876289670992</v>
      </c>
      <c r="HB17" s="3">
        <f t="shared" si="3"/>
        <v>3489.1721577332046</v>
      </c>
      <c r="HC17" s="3">
        <f t="shared" si="3"/>
        <v>3486.6334454761895</v>
      </c>
      <c r="HD17" s="3">
        <f t="shared" si="3"/>
        <v>3483.8810006488352</v>
      </c>
      <c r="HE17" s="3">
        <f t="shared" si="3"/>
        <v>3480.9238599572268</v>
      </c>
      <c r="HF17" s="3">
        <f t="shared" si="3"/>
        <v>3477.7706295343783</v>
      </c>
      <c r="HG17" s="3">
        <f t="shared" si="3"/>
        <v>3474.4295169792813</v>
      </c>
      <c r="HH17" s="3">
        <f t="shared" si="3"/>
        <v>3470.9083574945175</v>
      </c>
      <c r="HI17" s="3">
        <f t="shared" si="3"/>
        <v>3467.2146360991974</v>
      </c>
      <c r="HJ17" s="3">
        <f t="shared" si="3"/>
        <v>3463.3555071325177</v>
      </c>
      <c r="HK17" s="3">
        <f t="shared" ref="HK17:JV17" si="4">IF(HK11&lt;=2010,0,beta_feedback*(HK30-T_2010)*HK18/B_max)</f>
        <v>3459.3378118013452</v>
      </c>
      <c r="HL17" s="3">
        <f t="shared" si="4"/>
        <v>3455.1680942447324</v>
      </c>
      <c r="HM17" s="3">
        <f t="shared" si="4"/>
        <v>3450.8526164176546</v>
      </c>
      <c r="HN17" s="3">
        <f t="shared" si="4"/>
        <v>3446.3973719921123</v>
      </c>
      <c r="HO17" s="3">
        <f t="shared" si="4"/>
        <v>3441.8080994099482</v>
      </c>
      <c r="HP17" s="3">
        <f t="shared" si="4"/>
        <v>3437.090294182316</v>
      </c>
      <c r="HQ17" s="3">
        <f t="shared" si="4"/>
        <v>3432.2492205062026</v>
      </c>
      <c r="HR17" s="3">
        <f t="shared" si="4"/>
        <v>3427.2899222528267</v>
      </c>
      <c r="HS17" s="3">
        <f t="shared" si="4"/>
        <v>3422.2172333726585</v>
      </c>
      <c r="HT17" s="3">
        <f t="shared" si="4"/>
        <v>3417.035787755126</v>
      </c>
      <c r="HU17" s="3">
        <f t="shared" si="4"/>
        <v>3411.7500285763572</v>
      </c>
      <c r="HV17" s="3">
        <f t="shared" si="4"/>
        <v>3406.3642171649708</v>
      </c>
      <c r="HW17" s="3">
        <f t="shared" si="4"/>
        <v>3400.8824414133246</v>
      </c>
      <c r="HX17" s="3">
        <f t="shared" si="4"/>
        <v>3395.3086237595762</v>
      </c>
      <c r="HY17" s="3">
        <f t="shared" si="4"/>
        <v>3389.646528764164</v>
      </c>
      <c r="HZ17" s="3">
        <f t="shared" si="4"/>
        <v>3383.8997703028604</v>
      </c>
      <c r="IA17" s="3">
        <f t="shared" si="4"/>
        <v>3378.0718183971399</v>
      </c>
      <c r="IB17" s="3">
        <f t="shared" si="4"/>
        <v>3372.1660057014747</v>
      </c>
      <c r="IC17" s="3">
        <f t="shared" si="4"/>
        <v>3366.1855336659769</v>
      </c>
      <c r="ID17" s="3">
        <f t="shared" si="4"/>
        <v>3360.1334783918123</v>
      </c>
      <c r="IE17" s="3">
        <f t="shared" si="4"/>
        <v>3354.0127961958237</v>
      </c>
      <c r="IF17" s="3">
        <f t="shared" si="4"/>
        <v>3347.8263288998796</v>
      </c>
      <c r="IG17" s="3">
        <f t="shared" si="4"/>
        <v>3341.5768088596146</v>
      </c>
      <c r="IH17" s="3">
        <f t="shared" si="4"/>
        <v>3335.266863746413</v>
      </c>
      <c r="II17" s="3">
        <f t="shared" si="4"/>
        <v>3328.8990210957222</v>
      </c>
      <c r="IJ17" s="3">
        <f t="shared" si="4"/>
        <v>3322.4757126340523</v>
      </c>
      <c r="IK17" s="3">
        <f t="shared" si="4"/>
        <v>3315.9992783963671</v>
      </c>
      <c r="IL17" s="3">
        <f t="shared" si="4"/>
        <v>3309.4719706448759</v>
      </c>
      <c r="IM17" s="3">
        <f t="shared" si="4"/>
        <v>3302.8959575996751</v>
      </c>
      <c r="IN17" s="3">
        <f t="shared" si="4"/>
        <v>3296.2733269910959</v>
      </c>
      <c r="IO17" s="3">
        <f t="shared" si="4"/>
        <v>3289.6060894430634</v>
      </c>
      <c r="IP17" s="3">
        <f t="shared" si="4"/>
        <v>3282.8961816962828</v>
      </c>
      <c r="IQ17" s="3">
        <f t="shared" si="4"/>
        <v>3276.145469679554</v>
      </c>
      <c r="IR17" s="3">
        <f t="shared" si="4"/>
        <v>3269.3557514370918</v>
      </c>
      <c r="IS17" s="3">
        <f t="shared" si="4"/>
        <v>3262.528759919282</v>
      </c>
      <c r="IT17" s="3">
        <f t="shared" si="4"/>
        <v>3255.666165643886</v>
      </c>
      <c r="IU17" s="3">
        <f t="shared" si="4"/>
        <v>3248.7695792343516</v>
      </c>
      <c r="IV17" s="3">
        <f t="shared" si="4"/>
        <v>3241.8405538414927</v>
      </c>
      <c r="IW17" s="3">
        <f t="shared" si="4"/>
        <v>3234.8805874544878</v>
      </c>
      <c r="IX17" s="3">
        <f t="shared" si="4"/>
        <v>3227.8911251067948</v>
      </c>
      <c r="IY17" s="3">
        <f t="shared" si="4"/>
        <v>3220.8735609823088</v>
      </c>
      <c r="IZ17" s="3">
        <f t="shared" si="4"/>
        <v>3213.8292404267613</v>
      </c>
      <c r="JA17" s="3">
        <f t="shared" si="4"/>
        <v>3206.7594618691314</v>
      </c>
      <c r="JB17" s="3">
        <f t="shared" si="4"/>
        <v>3199.665478657545</v>
      </c>
      <c r="JC17" s="3">
        <f t="shared" si="4"/>
        <v>3192.5485008139153</v>
      </c>
      <c r="JD17" s="3">
        <f t="shared" si="4"/>
        <v>3185.4096967113578</v>
      </c>
      <c r="JE17" s="3">
        <f t="shared" si="4"/>
        <v>3178.2501946781645</v>
      </c>
      <c r="JF17" s="3">
        <f t="shared" si="4"/>
        <v>3171.0710845319581</v>
      </c>
      <c r="JG17" s="3">
        <f t="shared" si="4"/>
        <v>3163.8734190474311</v>
      </c>
      <c r="JH17" s="3">
        <f t="shared" si="4"/>
        <v>3156.6582153608888</v>
      </c>
      <c r="JI17" s="3">
        <f t="shared" si="4"/>
        <v>3149.4264563146717</v>
      </c>
      <c r="JJ17" s="3">
        <f t="shared" si="4"/>
        <v>3142.1790917443341</v>
      </c>
      <c r="JK17" s="3">
        <f t="shared" si="4"/>
        <v>3134.9170397113321</v>
      </c>
      <c r="JL17" s="3">
        <f t="shared" si="4"/>
        <v>3127.641187683821</v>
      </c>
      <c r="JM17" s="3">
        <f t="shared" si="4"/>
        <v>3120.3523936680162</v>
      </c>
      <c r="JN17" s="3">
        <f t="shared" si="4"/>
        <v>3113.051487292455</v>
      </c>
      <c r="JO17" s="3">
        <f t="shared" si="4"/>
        <v>3105.7392708473794</v>
      </c>
      <c r="JP17" s="3">
        <f t="shared" si="4"/>
        <v>3098.4165202813219</v>
      </c>
      <c r="JQ17" s="3">
        <f t="shared" si="4"/>
        <v>3091.0839861568925</v>
      </c>
      <c r="JR17" s="3">
        <f t="shared" si="4"/>
        <v>3083.7423945676587</v>
      </c>
      <c r="JS17" s="3">
        <f t="shared" si="4"/>
        <v>3076.3924480178916</v>
      </c>
      <c r="JT17" s="3">
        <f t="shared" si="4"/>
        <v>3069.0348262668927</v>
      </c>
      <c r="JU17" s="3">
        <f t="shared" si="4"/>
        <v>3061.6701871395021</v>
      </c>
      <c r="JV17" s="3">
        <f t="shared" si="4"/>
        <v>3054.2991673043261</v>
      </c>
      <c r="JW17" s="3">
        <f t="shared" ref="JW17:MH17" si="5">IF(JW11&lt;=2010,0,beta_feedback*(JW30-T_2010)*JW18/B_max)</f>
        <v>3046.9223830211295</v>
      </c>
      <c r="JX17" s="3">
        <f t="shared" si="5"/>
        <v>3039.5404308587763</v>
      </c>
      <c r="JY17" s="3">
        <f t="shared" si="5"/>
        <v>3032.153888385028</v>
      </c>
      <c r="JZ17" s="3">
        <f t="shared" si="5"/>
        <v>3024.7633148294476</v>
      </c>
      <c r="KA17" s="3">
        <f t="shared" si="5"/>
        <v>3017.3692517205827</v>
      </c>
      <c r="KB17" s="3">
        <f t="shared" si="5"/>
        <v>3009.9722234985711</v>
      </c>
      <c r="KC17" s="3">
        <f t="shared" si="5"/>
        <v>3002.572738104217</v>
      </c>
      <c r="KD17" s="3">
        <f t="shared" si="5"/>
        <v>2995.1712875455623</v>
      </c>
      <c r="KE17" s="3">
        <f t="shared" si="5"/>
        <v>2987.7683484429435</v>
      </c>
      <c r="KF17" s="3">
        <f t="shared" si="5"/>
        <v>2980.3643825534032</v>
      </c>
      <c r="KG17" s="3">
        <f t="shared" si="5"/>
        <v>2972.9598372753921</v>
      </c>
      <c r="KH17" s="3">
        <f t="shared" si="5"/>
        <v>2965.5551461345517</v>
      </c>
      <c r="KI17" s="3">
        <f t="shared" si="5"/>
        <v>2958.1507292513902</v>
      </c>
      <c r="KJ17" s="3">
        <f t="shared" si="5"/>
        <v>2950.7469937916107</v>
      </c>
      <c r="KK17" s="3">
        <f t="shared" si="5"/>
        <v>2943.3443343997965</v>
      </c>
      <c r="KL17" s="3">
        <f t="shared" si="5"/>
        <v>2935.9431336171665</v>
      </c>
      <c r="KM17" s="3">
        <f t="shared" si="5"/>
        <v>2928.5437622840259</v>
      </c>
      <c r="KN17" s="3">
        <f t="shared" si="5"/>
        <v>2921.1465799275575</v>
      </c>
      <c r="KO17" s="3">
        <f t="shared" si="5"/>
        <v>2913.7519351355459</v>
      </c>
      <c r="KP17" s="3">
        <f t="shared" si="5"/>
        <v>2906.3601659165874</v>
      </c>
      <c r="KQ17" s="3">
        <f t="shared" si="5"/>
        <v>2898.9716000473541</v>
      </c>
      <c r="KR17" s="3">
        <f t="shared" si="5"/>
        <v>2891.586555407403</v>
      </c>
      <c r="KS17" s="3">
        <f t="shared" si="5"/>
        <v>2884.2053403020418</v>
      </c>
      <c r="KT17" s="3">
        <f t="shared" si="5"/>
        <v>2876.8282537737146</v>
      </c>
      <c r="KU17" s="3">
        <f t="shared" si="5"/>
        <v>2869.4555859023653</v>
      </c>
      <c r="KV17" s="3">
        <f t="shared" si="5"/>
        <v>2862.0876180951955</v>
      </c>
      <c r="KW17" s="3">
        <f t="shared" si="5"/>
        <v>2854.7246233662513</v>
      </c>
      <c r="KX17" s="3">
        <f t="shared" si="5"/>
        <v>2847.3668666062022</v>
      </c>
      <c r="KY17" s="3">
        <f t="shared" si="5"/>
        <v>2840.0146048427218</v>
      </c>
      <c r="KZ17" s="3">
        <f t="shared" si="5"/>
        <v>2832.6680874918006</v>
      </c>
      <c r="LA17" s="3">
        <f t="shared" si="5"/>
        <v>2825.3275566003545</v>
      </c>
      <c r="LB17" s="3">
        <f t="shared" si="5"/>
        <v>2817.9932470804492</v>
      </c>
      <c r="LC17" s="3">
        <f t="shared" si="5"/>
        <v>2810.6653869354659</v>
      </c>
      <c r="LD17" s="3">
        <f t="shared" si="5"/>
        <v>2803.3441974784887</v>
      </c>
      <c r="LE17" s="3">
        <f t="shared" si="5"/>
        <v>2796.0298935432352</v>
      </c>
      <c r="LF17" s="3">
        <f t="shared" si="5"/>
        <v>2788.7226836877771</v>
      </c>
      <c r="LG17" s="3">
        <f t="shared" si="5"/>
        <v>2781.4227703913371</v>
      </c>
      <c r="LH17" s="3">
        <f t="shared" si="5"/>
        <v>2774.1303502444052</v>
      </c>
      <c r="LI17" s="3">
        <f t="shared" si="5"/>
        <v>2766.8456141324245</v>
      </c>
      <c r="LJ17" s="3">
        <f t="shared" si="5"/>
        <v>2759.5687474132769</v>
      </c>
      <c r="LK17" s="3">
        <f t="shared" si="5"/>
        <v>2752.2999300887996</v>
      </c>
      <c r="LL17" s="3">
        <f t="shared" si="5"/>
        <v>2745.0393369705366</v>
      </c>
      <c r="LM17" s="3">
        <f t="shared" si="5"/>
        <v>2737.7871378399464</v>
      </c>
      <c r="LN17" s="3">
        <f t="shared" si="5"/>
        <v>2730.5434976032484</v>
      </c>
      <c r="LO17" s="3">
        <f t="shared" si="5"/>
        <v>2723.3085764411194</v>
      </c>
      <c r="LP17" s="3">
        <f t="shared" si="5"/>
        <v>2716.0825299533985</v>
      </c>
      <c r="LQ17" s="3">
        <f t="shared" si="5"/>
        <v>2708.8655092989993</v>
      </c>
      <c r="LR17" s="3">
        <f t="shared" si="5"/>
        <v>2701.6576613311813</v>
      </c>
      <c r="LS17" s="3">
        <f t="shared" si="5"/>
        <v>2694.4591287283547</v>
      </c>
      <c r="LT17" s="3">
        <f t="shared" si="5"/>
        <v>2687.2700501205686</v>
      </c>
      <c r="LU17" s="3">
        <f t="shared" si="5"/>
        <v>2680.0905602118332</v>
      </c>
      <c r="LV17" s="3">
        <f t="shared" si="5"/>
        <v>2672.9207898984246</v>
      </c>
      <c r="LW17" s="3">
        <f t="shared" si="5"/>
        <v>2665.7608663833039</v>
      </c>
      <c r="LX17" s="3">
        <f t="shared" si="5"/>
        <v>2658.6109132867946</v>
      </c>
      <c r="LY17" s="3">
        <f t="shared" si="5"/>
        <v>2651.4710507536329</v>
      </c>
      <c r="LZ17" s="3">
        <f t="shared" si="5"/>
        <v>2644.3413955565343</v>
      </c>
      <c r="MA17" s="3">
        <f t="shared" si="5"/>
        <v>2637.2220611963703</v>
      </c>
      <c r="MB17" s="3">
        <f t="shared" si="5"/>
        <v>2630.1131579990997</v>
      </c>
      <c r="MC17" s="3">
        <f t="shared" si="5"/>
        <v>2623.0147932095324</v>
      </c>
      <c r="MD17" s="3">
        <f t="shared" si="5"/>
        <v>2615.927071082067</v>
      </c>
      <c r="ME17" s="3">
        <f t="shared" si="5"/>
        <v>2608.850092968471</v>
      </c>
      <c r="MF17" s="3">
        <f t="shared" si="5"/>
        <v>2601.7839574028335</v>
      </c>
      <c r="MG17" s="3">
        <f t="shared" si="5"/>
        <v>2594.7287601837593</v>
      </c>
      <c r="MH17" s="3">
        <f t="shared" si="5"/>
        <v>2587.6845944539114</v>
      </c>
      <c r="MI17" s="3">
        <f t="shared" ref="MI17:OT17" si="6">IF(MI11&lt;=2010,0,beta_feedback*(MI30-T_2010)*MI18/B_max)</f>
        <v>2580.6515507769959</v>
      </c>
      <c r="MJ17" s="3">
        <f t="shared" si="6"/>
        <v>2573.6297172122499</v>
      </c>
      <c r="MK17" s="3">
        <f t="shared" si="6"/>
        <v>2566.6191793865437</v>
      </c>
      <c r="ML17" s="3">
        <f t="shared" si="6"/>
        <v>2559.6200205641626</v>
      </c>
      <c r="MM17" s="3">
        <f t="shared" si="6"/>
        <v>2552.6323217143408</v>
      </c>
      <c r="MN17" s="3">
        <f t="shared" si="6"/>
        <v>2545.6561615766336</v>
      </c>
      <c r="MO17" s="3">
        <f t="shared" si="6"/>
        <v>2538.6916167241843</v>
      </c>
      <c r="MP17" s="3">
        <f t="shared" si="6"/>
        <v>2531.7387616249798</v>
      </c>
      <c r="MQ17" s="3">
        <f t="shared" si="6"/>
        <v>2524.7976687011255</v>
      </c>
      <c r="MR17" s="3">
        <f t="shared" si="6"/>
        <v>2517.8684083862363</v>
      </c>
      <c r="MS17" s="3">
        <f t="shared" si="6"/>
        <v>2510.951049180991</v>
      </c>
      <c r="MT17" s="3">
        <f t="shared" si="6"/>
        <v>2504.0456577069099</v>
      </c>
      <c r="MU17" s="3">
        <f t="shared" si="6"/>
        <v>2497.1522987584144</v>
      </c>
      <c r="MV17" s="3">
        <f t="shared" si="6"/>
        <v>2490.2710353532316</v>
      </c>
      <c r="MW17" s="3">
        <f t="shared" si="6"/>
        <v>2483.4019287811852</v>
      </c>
      <c r="MX17" s="3">
        <f t="shared" si="6"/>
        <v>2476.5450386514403</v>
      </c>
      <c r="MY17" s="3">
        <f t="shared" si="6"/>
        <v>2469.7004229382346</v>
      </c>
      <c r="MZ17" s="3">
        <f t="shared" si="6"/>
        <v>2462.8681380251614</v>
      </c>
      <c r="NA17" s="3">
        <f t="shared" si="6"/>
        <v>2456.0482387480438</v>
      </c>
      <c r="NB17" s="3">
        <f t="shared" si="6"/>
        <v>2449.2407784364441</v>
      </c>
      <c r="NC17" s="3">
        <f t="shared" si="6"/>
        <v>2442.4458089538557</v>
      </c>
      <c r="ND17" s="3">
        <f t="shared" si="6"/>
        <v>2435.6633807366234</v>
      </c>
      <c r="NE17" s="3">
        <f t="shared" si="6"/>
        <v>2428.8935428316222</v>
      </c>
      <c r="NF17" s="3">
        <f t="shared" si="6"/>
        <v>2422.1363429327453</v>
      </c>
      <c r="NG17" s="3">
        <f t="shared" si="6"/>
        <v>2415.3918274162397</v>
      </c>
      <c r="NH17" s="3">
        <f t="shared" si="6"/>
        <v>2408.6600413749134</v>
      </c>
      <c r="NI17" s="3">
        <f t="shared" si="6"/>
        <v>2401.9410286512716</v>
      </c>
      <c r="NJ17" s="3">
        <f t="shared" si="6"/>
        <v>2395.2348318695963</v>
      </c>
      <c r="NK17" s="3">
        <f t="shared" si="6"/>
        <v>2388.5414924670154</v>
      </c>
      <c r="NL17" s="3">
        <f t="shared" si="6"/>
        <v>2381.8610507235903</v>
      </c>
      <c r="NM17" s="3">
        <f t="shared" si="6"/>
        <v>2375.1935457914533</v>
      </c>
      <c r="NN17" s="3">
        <f t="shared" si="6"/>
        <v>2368.5390157230263</v>
      </c>
      <c r="NO17" s="3">
        <f t="shared" si="6"/>
        <v>2361.8974974983471</v>
      </c>
      <c r="NP17" s="3">
        <f t="shared" si="6"/>
        <v>2355.2690270515418</v>
      </c>
      <c r="NQ17" s="3">
        <f t="shared" si="6"/>
        <v>2348.6536392964545</v>
      </c>
      <c r="NR17" s="3">
        <f t="shared" si="6"/>
        <v>2342.051368151479</v>
      </c>
      <c r="NS17" s="3">
        <f t="shared" si="6"/>
        <v>2335.4622465636057</v>
      </c>
      <c r="NT17" s="3">
        <f t="shared" si="6"/>
        <v>2328.8863065317109</v>
      </c>
      <c r="NU17" s="3">
        <f t="shared" si="6"/>
        <v>2322.3235791291231</v>
      </c>
      <c r="NV17" s="3">
        <f t="shared" si="6"/>
        <v>2315.7740945254736</v>
      </c>
      <c r="NW17" s="3">
        <f t="shared" si="6"/>
        <v>2309.2378820078666</v>
      </c>
      <c r="NX17" s="3">
        <f t="shared" si="6"/>
        <v>2302.7149700013861</v>
      </c>
      <c r="NY17" s="3">
        <f t="shared" si="6"/>
        <v>2296.2053860889605</v>
      </c>
      <c r="NZ17" s="3">
        <f t="shared" si="6"/>
        <v>2289.709157030612</v>
      </c>
      <c r="OA17" s="3">
        <f t="shared" si="6"/>
        <v>2283.2263087820961</v>
      </c>
      <c r="OB17" s="3">
        <f t="shared" si="6"/>
        <v>2276.7568665129666</v>
      </c>
      <c r="OC17" s="3">
        <f t="shared" si="6"/>
        <v>2270.3008546240803</v>
      </c>
      <c r="OD17" s="3">
        <f t="shared" si="6"/>
        <v>2263.8582967645521</v>
      </c>
      <c r="OE17" s="3">
        <f t="shared" si="6"/>
        <v>2257.4292158481853</v>
      </c>
      <c r="OF17" s="3">
        <f t="shared" si="6"/>
        <v>2251.0136340693957</v>
      </c>
      <c r="OG17" s="3">
        <f t="shared" si="6"/>
        <v>2244.6115729186404</v>
      </c>
      <c r="OH17" s="3">
        <f t="shared" si="6"/>
        <v>2238.223053197366</v>
      </c>
      <c r="OI17" s="3">
        <f t="shared" si="6"/>
        <v>2231.8480950325056</v>
      </c>
      <c r="OJ17" s="3">
        <f t="shared" si="6"/>
        <v>2225.4867178905192</v>
      </c>
      <c r="OK17" s="3">
        <f t="shared" si="6"/>
        <v>2219.138940591009</v>
      </c>
      <c r="OL17" s="3">
        <f t="shared" si="6"/>
        <v>2212.8047813199123</v>
      </c>
      <c r="OM17" s="3">
        <f t="shared" si="6"/>
        <v>2206.4842576422952</v>
      </c>
      <c r="ON17" s="3">
        <f t="shared" si="6"/>
        <v>2200.1773865147507</v>
      </c>
      <c r="OO17" s="3">
        <f t="shared" si="6"/>
        <v>2193.8841842974216</v>
      </c>
      <c r="OP17" s="3">
        <f t="shared" si="6"/>
        <v>2187.6046667656601</v>
      </c>
      <c r="OQ17" s="3">
        <f t="shared" si="6"/>
        <v>2181.3388491213254</v>
      </c>
      <c r="OR17" s="3">
        <f t="shared" si="6"/>
        <v>2175.0867460037493</v>
      </c>
      <c r="OS17" s="3">
        <f t="shared" si="6"/>
        <v>2168.8483715003645</v>
      </c>
      <c r="OT17" s="3">
        <f t="shared" si="6"/>
        <v>2162.6237391570135</v>
      </c>
      <c r="OU17" s="3">
        <f t="shared" ref="OU17:RF17" si="7">IF(OU11&lt;=2010,0,beta_feedback*(OU30-T_2010)*OU18/B_max)</f>
        <v>2156.4128619879534</v>
      </c>
      <c r="OV17" s="3">
        <f t="shared" si="7"/>
        <v>2150.2157524855543</v>
      </c>
      <c r="OW17" s="3">
        <f t="shared" si="7"/>
        <v>2144.0324226297125</v>
      </c>
      <c r="OX17" s="3">
        <f t="shared" si="7"/>
        <v>2137.8628838969857</v>
      </c>
      <c r="OY17" s="3">
        <f t="shared" si="7"/>
        <v>2131.7071472694524</v>
      </c>
      <c r="OZ17" s="3">
        <f t="shared" si="7"/>
        <v>2125.5652232433167</v>
      </c>
      <c r="PA17" s="3">
        <f t="shared" si="7"/>
        <v>2119.4371218372553</v>
      </c>
      <c r="PB17" s="3">
        <f t="shared" si="7"/>
        <v>2113.3228526005187</v>
      </c>
      <c r="PC17" s="3">
        <f t="shared" si="7"/>
        <v>2107.222424620807</v>
      </c>
      <c r="PD17" s="3">
        <f t="shared" si="7"/>
        <v>2101.1358465319031</v>
      </c>
      <c r="PE17" s="3">
        <f t="shared" si="7"/>
        <v>2095.0631265210959</v>
      </c>
      <c r="PF17" s="3">
        <f t="shared" si="7"/>
        <v>2089.0042723363881</v>
      </c>
      <c r="PG17" s="3">
        <f t="shared" si="7"/>
        <v>2082.9592912934922</v>
      </c>
      <c r="PH17" s="3">
        <f t="shared" si="7"/>
        <v>2076.9281902826383</v>
      </c>
      <c r="PI17" s="3">
        <f t="shared" si="7"/>
        <v>2070.910975775178</v>
      </c>
      <c r="PJ17" s="3">
        <f t="shared" si="7"/>
        <v>2064.9076538300128</v>
      </c>
      <c r="PK17" s="3">
        <f t="shared" si="7"/>
        <v>2058.9182300998355</v>
      </c>
      <c r="PL17" s="3">
        <f t="shared" si="7"/>
        <v>2052.9427098372039</v>
      </c>
      <c r="PM17" s="3">
        <f t="shared" si="7"/>
        <v>2046.9810979004408</v>
      </c>
      <c r="PN17" s="3">
        <f t="shared" si="7"/>
        <v>2041.0333987593801</v>
      </c>
      <c r="PO17" s="3">
        <f t="shared" si="7"/>
        <v>2035.0996165009497</v>
      </c>
      <c r="PP17" s="3">
        <f t="shared" si="7"/>
        <v>2029.1797548346074</v>
      </c>
      <c r="PQ17" s="3">
        <f t="shared" si="7"/>
        <v>2023.2738170976299</v>
      </c>
      <c r="PR17" s="3">
        <f t="shared" si="7"/>
        <v>2017.3818062602634</v>
      </c>
      <c r="PS17" s="3">
        <f t="shared" si="7"/>
        <v>2011.5037249307334</v>
      </c>
      <c r="PT17" s="3">
        <f t="shared" si="7"/>
        <v>2005.6395753601298</v>
      </c>
      <c r="PU17" s="3">
        <f t="shared" si="7"/>
        <v>1999.7893594471593</v>
      </c>
      <c r="PV17" s="3">
        <f t="shared" si="7"/>
        <v>1993.9530787427811</v>
      </c>
      <c r="PW17" s="3">
        <f t="shared" si="7"/>
        <v>1988.1307344547222</v>
      </c>
      <c r="PX17" s="3">
        <f t="shared" si="7"/>
        <v>1982.3223274518778</v>
      </c>
      <c r="PY17" s="3">
        <f t="shared" si="7"/>
        <v>1976.5278582686024</v>
      </c>
      <c r="PZ17" s="3">
        <f t="shared" si="7"/>
        <v>1970.7473271088984</v>
      </c>
      <c r="QA17" s="3">
        <f t="shared" si="7"/>
        <v>1964.9807338504997</v>
      </c>
      <c r="QB17" s="3">
        <f t="shared" si="7"/>
        <v>1959.2280780488534</v>
      </c>
      <c r="QC17" s="3">
        <f t="shared" si="7"/>
        <v>1953.4893589410124</v>
      </c>
      <c r="QD17" s="3">
        <f t="shared" si="7"/>
        <v>1947.7645754494367</v>
      </c>
      <c r="QE17" s="3">
        <f t="shared" si="7"/>
        <v>1942.0537261856957</v>
      </c>
      <c r="QF17" s="3">
        <f t="shared" si="7"/>
        <v>1936.3568094541006</v>
      </c>
      <c r="QG17" s="3">
        <f t="shared" si="7"/>
        <v>1930.67382325524</v>
      </c>
      <c r="QH17" s="3">
        <f t="shared" si="7"/>
        <v>1925.0047652894486</v>
      </c>
      <c r="QI17" s="3">
        <f t="shared" si="7"/>
        <v>1919.3496329601885</v>
      </c>
      <c r="QJ17" s="3">
        <f t="shared" si="7"/>
        <v>1913.7084233773653</v>
      </c>
      <c r="QK17" s="3">
        <f t="shared" si="7"/>
        <v>1908.0811333605661</v>
      </c>
      <c r="QL17" s="3">
        <f t="shared" si="7"/>
        <v>1902.4677594422376</v>
      </c>
      <c r="QM17" s="3">
        <f t="shared" si="7"/>
        <v>1896.8682978707866</v>
      </c>
      <c r="QN17" s="3">
        <f t="shared" si="7"/>
        <v>1891.2827446136271</v>
      </c>
      <c r="QO17" s="3">
        <f t="shared" si="7"/>
        <v>1885.7110953601623</v>
      </c>
      <c r="QP17" s="3">
        <f t="shared" si="7"/>
        <v>1880.1533455247045</v>
      </c>
      <c r="QQ17" s="3">
        <f t="shared" si="7"/>
        <v>1874.6094902493423</v>
      </c>
      <c r="QR17" s="3">
        <f t="shared" si="7"/>
        <v>1869.0795244067531</v>
      </c>
      <c r="QS17" s="3">
        <f t="shared" si="7"/>
        <v>1863.5634426029565</v>
      </c>
      <c r="QT17" s="3">
        <f t="shared" si="7"/>
        <v>1858.0612391800266</v>
      </c>
      <c r="QU17" s="3">
        <f t="shared" si="7"/>
        <v>1852.5729082187456</v>
      </c>
      <c r="QV17" s="3">
        <f t="shared" si="7"/>
        <v>1847.0984435412172</v>
      </c>
      <c r="QW17" s="3">
        <f t="shared" si="7"/>
        <v>1841.6378387134289</v>
      </c>
      <c r="QX17" s="3">
        <f t="shared" si="7"/>
        <v>1836.1910870477761</v>
      </c>
      <c r="QY17" s="3">
        <f t="shared" si="7"/>
        <v>1830.7581816055406</v>
      </c>
      <c r="QZ17" s="3">
        <f t="shared" si="7"/>
        <v>1825.3391151993258</v>
      </c>
      <c r="RA17" s="3">
        <f t="shared" si="7"/>
        <v>1819.933880395462</v>
      </c>
      <c r="RB17" s="3">
        <f t="shared" si="7"/>
        <v>1814.5424695163608</v>
      </c>
      <c r="RC17" s="3">
        <f t="shared" si="7"/>
        <v>1809.1648746428482</v>
      </c>
      <c r="RD17" s="3">
        <f t="shared" si="7"/>
        <v>1803.8010876164481</v>
      </c>
      <c r="RE17" s="3">
        <f t="shared" si="7"/>
        <v>1798.4511000416435</v>
      </c>
      <c r="RF17" s="3">
        <f t="shared" si="7"/>
        <v>1793.1149032880996</v>
      </c>
      <c r="RG17" s="3">
        <f t="shared" ref="RG17:RT17" si="8">IF(RG11&lt;=2010,0,beta_feedback*(RG30-T_2010)*RG18/B_max)</f>
        <v>1787.7924884928561</v>
      </c>
      <c r="RH17" s="3">
        <f t="shared" si="8"/>
        <v>1782.4838465624914</v>
      </c>
      <c r="RI17" s="3">
        <f t="shared" si="8"/>
        <v>1777.1889681752591</v>
      </c>
      <c r="RJ17" s="3">
        <f t="shared" si="8"/>
        <v>1771.9078437831911</v>
      </c>
      <c r="RK17" s="3">
        <f t="shared" si="8"/>
        <v>1766.6404636141799</v>
      </c>
      <c r="RL17" s="3">
        <f t="shared" si="8"/>
        <v>1761.3868176740325</v>
      </c>
      <c r="RM17" s="3">
        <f t="shared" si="8"/>
        <v>1756.1468957484988</v>
      </c>
      <c r="RN17" s="3">
        <f t="shared" si="8"/>
        <v>1750.9206874052791</v>
      </c>
      <c r="RO17" s="3">
        <f t="shared" si="8"/>
        <v>1745.7081819960051</v>
      </c>
      <c r="RP17" s="3">
        <f t="shared" si="8"/>
        <v>1740.509368658202</v>
      </c>
      <c r="RQ17" s="3">
        <f t="shared" si="8"/>
        <v>1735.3242363172258</v>
      </c>
      <c r="RR17" s="3">
        <f t="shared" si="8"/>
        <v>1730.1527736881849</v>
      </c>
      <c r="RS17" s="3">
        <f t="shared" si="8"/>
        <v>1724.9949692778359</v>
      </c>
      <c r="RT17" s="3">
        <f t="shared" si="8"/>
        <v>1719.850811386468</v>
      </c>
    </row>
    <row r="18" spans="1:488" x14ac:dyDescent="0.25">
      <c r="A18" t="s">
        <v>32</v>
      </c>
      <c r="B18" t="s">
        <v>33</v>
      </c>
      <c r="C18" s="5">
        <f>B_max</f>
        <v>1900000</v>
      </c>
      <c r="D18" s="5">
        <f t="shared" ref="D18:L18" si="9">C18-C17</f>
        <v>1900000</v>
      </c>
      <c r="E18" s="5">
        <f t="shared" si="9"/>
        <v>1899911.5633309102</v>
      </c>
      <c r="F18" s="5">
        <f t="shared" si="9"/>
        <v>1899738.7496942715</v>
      </c>
      <c r="G18" s="5">
        <f t="shared" si="9"/>
        <v>1899485.2776086547</v>
      </c>
      <c r="H18" s="5">
        <f t="shared" si="9"/>
        <v>1899154.5923841549</v>
      </c>
      <c r="I18" s="5">
        <f t="shared" si="9"/>
        <v>1898749.9081041848</v>
      </c>
      <c r="J18" s="5">
        <f t="shared" si="9"/>
        <v>1898274.2373371378</v>
      </c>
      <c r="K18" s="5">
        <f t="shared" si="9"/>
        <v>1897730.4118510175</v>
      </c>
      <c r="L18" s="5">
        <f t="shared" si="9"/>
        <v>1897121.0977676315</v>
      </c>
      <c r="M18" s="5">
        <f t="shared" ref="M18:BX18" si="10">L18-L17</f>
        <v>1896448.8066664597</v>
      </c>
      <c r="N18" s="5">
        <f t="shared" si="10"/>
        <v>1895715.9055002071</v>
      </c>
      <c r="O18" s="5">
        <f t="shared" si="10"/>
        <v>1894924.625472395</v>
      </c>
      <c r="P18" s="5">
        <f t="shared" si="10"/>
        <v>1894077.0703042373</v>
      </c>
      <c r="Q18" s="5">
        <f t="shared" si="10"/>
        <v>1893175.2228204049</v>
      </c>
      <c r="R18" s="5">
        <f t="shared" si="10"/>
        <v>1892220.952196873</v>
      </c>
      <c r="S18" s="5">
        <f t="shared" si="10"/>
        <v>1891216.0207242554</v>
      </c>
      <c r="T18" s="5">
        <f t="shared" si="10"/>
        <v>1890162.0897599394</v>
      </c>
      <c r="U18" s="5">
        <f t="shared" si="10"/>
        <v>1889060.7258568662</v>
      </c>
      <c r="V18" s="5">
        <f t="shared" si="10"/>
        <v>1887913.4068365339</v>
      </c>
      <c r="W18" s="5">
        <f t="shared" si="10"/>
        <v>1886721.5268487683</v>
      </c>
      <c r="X18" s="5">
        <f t="shared" si="10"/>
        <v>1885486.4018844611</v>
      </c>
      <c r="Y18" s="5">
        <f t="shared" si="10"/>
        <v>1884209.2746455022</v>
      </c>
      <c r="Z18" s="5">
        <f t="shared" si="10"/>
        <v>1882891.3192392474</v>
      </c>
      <c r="AA18" s="5">
        <f t="shared" si="10"/>
        <v>1881533.6458078222</v>
      </c>
      <c r="AB18" s="5">
        <f t="shared" si="10"/>
        <v>1880137.3045056798</v>
      </c>
      <c r="AC18" s="5">
        <f t="shared" si="10"/>
        <v>1878703.2897691415</v>
      </c>
      <c r="AD18" s="5">
        <f t="shared" si="10"/>
        <v>1877232.5438016383</v>
      </c>
      <c r="AE18" s="5">
        <f t="shared" si="10"/>
        <v>1875725.9602993692</v>
      </c>
      <c r="AF18" s="5">
        <f t="shared" si="10"/>
        <v>1874184.3875466278</v>
      </c>
      <c r="AG18" s="5">
        <f t="shared" si="10"/>
        <v>1872608.631659315</v>
      </c>
      <c r="AH18" s="5">
        <f t="shared" si="10"/>
        <v>1870999.4593407526</v>
      </c>
      <c r="AI18" s="5">
        <f t="shared" si="10"/>
        <v>1869357.6006866577</v>
      </c>
      <c r="AJ18" s="5">
        <f t="shared" si="10"/>
        <v>1867683.7515965246</v>
      </c>
      <c r="AK18" s="5">
        <f t="shared" si="10"/>
        <v>1865978.5762929507</v>
      </c>
      <c r="AL18" s="5">
        <f t="shared" si="10"/>
        <v>1864242.709309723</v>
      </c>
      <c r="AM18" s="5">
        <f t="shared" si="10"/>
        <v>1862476.7576383557</v>
      </c>
      <c r="AN18" s="5">
        <f t="shared" si="10"/>
        <v>1860681.3025663388</v>
      </c>
      <c r="AO18" s="5">
        <f t="shared" si="10"/>
        <v>1858856.9014026744</v>
      </c>
      <c r="AP18" s="5">
        <f t="shared" si="10"/>
        <v>1857004.0891853212</v>
      </c>
      <c r="AQ18" s="5">
        <f t="shared" si="10"/>
        <v>1855123.3800591179</v>
      </c>
      <c r="AR18" s="5">
        <f t="shared" si="10"/>
        <v>1853215.268804821</v>
      </c>
      <c r="AS18" s="5">
        <f t="shared" si="10"/>
        <v>1851280.2319996892</v>
      </c>
      <c r="AT18" s="5">
        <f t="shared" si="10"/>
        <v>1849318.7292864493</v>
      </c>
      <c r="AU18" s="5">
        <f t="shared" si="10"/>
        <v>1847331.2045972256</v>
      </c>
      <c r="AV18" s="5">
        <f t="shared" si="10"/>
        <v>1845318.0869973979</v>
      </c>
      <c r="AW18" s="5">
        <f t="shared" si="10"/>
        <v>1843279.791705257</v>
      </c>
      <c r="AX18" s="5">
        <f t="shared" si="10"/>
        <v>1841216.7210776664</v>
      </c>
      <c r="AY18" s="5">
        <f t="shared" si="10"/>
        <v>1839129.2652382187</v>
      </c>
      <c r="AZ18" s="5">
        <f t="shared" si="10"/>
        <v>1837017.802906977</v>
      </c>
      <c r="BA18" s="5">
        <f t="shared" si="10"/>
        <v>1834882.7021960763</v>
      </c>
      <c r="BB18" s="5">
        <f t="shared" si="10"/>
        <v>1832724.3210802807</v>
      </c>
      <c r="BC18" s="5">
        <f t="shared" si="10"/>
        <v>1830543.008076977</v>
      </c>
      <c r="BD18" s="5">
        <f t="shared" si="10"/>
        <v>1828339.1028898438</v>
      </c>
      <c r="BE18" s="5">
        <f t="shared" si="10"/>
        <v>1826112.9367176541</v>
      </c>
      <c r="BF18" s="5">
        <f t="shared" si="10"/>
        <v>1823864.8328174346</v>
      </c>
      <c r="BG18" s="5">
        <f t="shared" si="10"/>
        <v>1821595.1070299635</v>
      </c>
      <c r="BH18" s="5">
        <f t="shared" si="10"/>
        <v>1819304.0682361445</v>
      </c>
      <c r="BI18" s="5">
        <f t="shared" si="10"/>
        <v>1816992.0185111612</v>
      </c>
      <c r="BJ18" s="5">
        <f t="shared" si="10"/>
        <v>1814659.2535649478</v>
      </c>
      <c r="BK18" s="5">
        <f t="shared" si="10"/>
        <v>1812306.0631456885</v>
      </c>
      <c r="BL18" s="5">
        <f t="shared" si="10"/>
        <v>1809932.7313511285</v>
      </c>
      <c r="BM18" s="5">
        <f t="shared" si="10"/>
        <v>1807539.5367359642</v>
      </c>
      <c r="BN18" s="5">
        <f t="shared" si="10"/>
        <v>1805126.7526545131</v>
      </c>
      <c r="BO18" s="5">
        <f t="shared" si="10"/>
        <v>1802694.6475745249</v>
      </c>
      <c r="BP18" s="5">
        <f t="shared" si="10"/>
        <v>1800243.4852810185</v>
      </c>
      <c r="BQ18" s="5">
        <f t="shared" si="10"/>
        <v>1797773.5249651899</v>
      </c>
      <c r="BR18" s="5">
        <f t="shared" si="10"/>
        <v>1795285.0214941972</v>
      </c>
      <c r="BS18" s="5">
        <f t="shared" si="10"/>
        <v>1792778.2256583506</v>
      </c>
      <c r="BT18" s="5">
        <f t="shared" si="10"/>
        <v>1790253.3842800979</v>
      </c>
      <c r="BU18" s="5">
        <f t="shared" si="10"/>
        <v>1787710.7402772696</v>
      </c>
      <c r="BV18" s="5">
        <f t="shared" si="10"/>
        <v>1785150.5328812257</v>
      </c>
      <c r="BW18" s="5">
        <f t="shared" si="10"/>
        <v>1782572.997836601</v>
      </c>
      <c r="BX18" s="5">
        <f t="shared" si="10"/>
        <v>1779978.3675854092</v>
      </c>
      <c r="BY18" s="5">
        <f t="shared" ref="BY18:EJ18" si="11">BX18-BX17</f>
        <v>1777366.8713103875</v>
      </c>
      <c r="BZ18" s="5">
        <f t="shared" si="11"/>
        <v>1774738.7349355787</v>
      </c>
      <c r="CA18" s="5">
        <f t="shared" si="11"/>
        <v>1772094.1812981465</v>
      </c>
      <c r="CB18" s="5">
        <f t="shared" si="11"/>
        <v>1769433.4303053331</v>
      </c>
      <c r="CC18" s="5">
        <f t="shared" si="11"/>
        <v>1766756.6990790474</v>
      </c>
      <c r="CD18" s="5">
        <f t="shared" si="11"/>
        <v>1764064.201972961</v>
      </c>
      <c r="CE18" s="5">
        <f t="shared" si="11"/>
        <v>1761356.1505521266</v>
      </c>
      <c r="CF18" s="5">
        <f t="shared" si="11"/>
        <v>1758632.7537317402</v>
      </c>
      <c r="CG18" s="5">
        <f t="shared" si="11"/>
        <v>1755894.2179038022</v>
      </c>
      <c r="CH18" s="5">
        <f t="shared" si="11"/>
        <v>1753140.7470538535</v>
      </c>
      <c r="CI18" s="5">
        <f t="shared" si="11"/>
        <v>1750372.5427670528</v>
      </c>
      <c r="CJ18" s="5">
        <f t="shared" si="11"/>
        <v>1747589.80420231</v>
      </c>
      <c r="CK18" s="5">
        <f t="shared" si="11"/>
        <v>1744792.7282063903</v>
      </c>
      <c r="CL18" s="5">
        <f t="shared" si="11"/>
        <v>1741981.5094181271</v>
      </c>
      <c r="CM18" s="5">
        <f t="shared" si="11"/>
        <v>1739156.3403645912</v>
      </c>
      <c r="CN18" s="5">
        <f t="shared" si="11"/>
        <v>1736317.4114615279</v>
      </c>
      <c r="CO18" s="5">
        <f t="shared" si="11"/>
        <v>1733464.9109865229</v>
      </c>
      <c r="CP18" s="5">
        <f t="shared" si="11"/>
        <v>1730599.0251744206</v>
      </c>
      <c r="CQ18" s="5">
        <f t="shared" si="11"/>
        <v>1727719.9383045468</v>
      </c>
      <c r="CR18" s="5">
        <f t="shared" si="11"/>
        <v>1724827.8327813079</v>
      </c>
      <c r="CS18" s="5">
        <f t="shared" si="11"/>
        <v>1721922.889122826</v>
      </c>
      <c r="CT18" s="5">
        <f t="shared" si="11"/>
        <v>1719005.2859240118</v>
      </c>
      <c r="CU18" s="5">
        <f t="shared" si="11"/>
        <v>1716075.1999392242</v>
      </c>
      <c r="CV18" s="5">
        <f t="shared" si="11"/>
        <v>1713132.806157704</v>
      </c>
      <c r="CW18" s="5">
        <f t="shared" si="11"/>
        <v>1710178.2778732451</v>
      </c>
      <c r="CX18" s="5">
        <f t="shared" si="11"/>
        <v>1707211.7866688163</v>
      </c>
      <c r="CY18" s="5">
        <f t="shared" si="11"/>
        <v>1704233.5023778186</v>
      </c>
      <c r="CZ18" s="5">
        <f t="shared" si="11"/>
        <v>1701243.5931567813</v>
      </c>
      <c r="DA18" s="5">
        <f t="shared" si="11"/>
        <v>1698242.2255516618</v>
      </c>
      <c r="DB18" s="5">
        <f t="shared" si="11"/>
        <v>1695229.564559082</v>
      </c>
      <c r="DC18" s="5">
        <f t="shared" si="11"/>
        <v>1692205.7736149898</v>
      </c>
      <c r="DD18" s="5">
        <f t="shared" si="11"/>
        <v>1689171.0145633528</v>
      </c>
      <c r="DE18" s="5">
        <f t="shared" si="11"/>
        <v>1686125.4477197819</v>
      </c>
      <c r="DF18" s="5">
        <f t="shared" si="11"/>
        <v>1683069.2319296545</v>
      </c>
      <c r="DG18" s="5">
        <f t="shared" si="11"/>
        <v>1680002.5246218813</v>
      </c>
      <c r="DH18" s="5">
        <f t="shared" si="11"/>
        <v>1676925.48180143</v>
      </c>
      <c r="DI18" s="5">
        <f t="shared" si="11"/>
        <v>1673838.2580249598</v>
      </c>
      <c r="DJ18" s="5">
        <f t="shared" si="11"/>
        <v>1670741.0064563961</v>
      </c>
      <c r="DK18" s="5">
        <f t="shared" si="11"/>
        <v>1667633.8789177993</v>
      </c>
      <c r="DL18" s="5">
        <f t="shared" si="11"/>
        <v>1664517.0259364932</v>
      </c>
      <c r="DM18" s="5">
        <f t="shared" si="11"/>
        <v>1661390.5967300127</v>
      </c>
      <c r="DN18" s="5">
        <f t="shared" si="11"/>
        <v>1658254.7391742535</v>
      </c>
      <c r="DO18" s="5">
        <f t="shared" si="11"/>
        <v>1655109.5998540013</v>
      </c>
      <c r="DP18" s="5">
        <f t="shared" si="11"/>
        <v>1651955.3241090241</v>
      </c>
      <c r="DQ18" s="5">
        <f t="shared" si="11"/>
        <v>1648792.0560766857</v>
      </c>
      <c r="DR18" s="5">
        <f t="shared" si="11"/>
        <v>1645619.9386758395</v>
      </c>
      <c r="DS18" s="5">
        <f t="shared" si="11"/>
        <v>1642439.1135749382</v>
      </c>
      <c r="DT18" s="5">
        <f t="shared" si="11"/>
        <v>1639249.7212381386</v>
      </c>
      <c r="DU18" s="5">
        <f t="shared" si="11"/>
        <v>1636051.900967303</v>
      </c>
      <c r="DV18" s="5">
        <f t="shared" si="11"/>
        <v>1632845.7909407937</v>
      </c>
      <c r="DW18" s="5">
        <f t="shared" si="11"/>
        <v>1629631.5282041142</v>
      </c>
      <c r="DX18" s="5">
        <f t="shared" si="11"/>
        <v>1626409.2486474502</v>
      </c>
      <c r="DY18" s="5">
        <f t="shared" si="11"/>
        <v>1623179.0870465871</v>
      </c>
      <c r="DZ18" s="5">
        <f t="shared" si="11"/>
        <v>1619941.177100294</v>
      </c>
      <c r="EA18" s="5">
        <f t="shared" si="11"/>
        <v>1616695.6514649224</v>
      </c>
      <c r="EB18" s="5">
        <f t="shared" si="11"/>
        <v>1613442.6417505327</v>
      </c>
      <c r="EC18" s="5">
        <f t="shared" si="11"/>
        <v>1610182.2785064247</v>
      </c>
      <c r="ED18" s="5">
        <f t="shared" si="11"/>
        <v>1606914.6912568458</v>
      </c>
      <c r="EE18" s="5">
        <f t="shared" si="11"/>
        <v>1603640.0085337178</v>
      </c>
      <c r="EF18" s="5">
        <f t="shared" si="11"/>
        <v>1600358.3579069914</v>
      </c>
      <c r="EG18" s="5">
        <f t="shared" si="11"/>
        <v>1597069.865972159</v>
      </c>
      <c r="EH18" s="5">
        <f t="shared" si="11"/>
        <v>1593774.6583263208</v>
      </c>
      <c r="EI18" s="5">
        <f t="shared" si="11"/>
        <v>1590472.8596013857</v>
      </c>
      <c r="EJ18" s="5">
        <f t="shared" si="11"/>
        <v>1587164.5934943045</v>
      </c>
      <c r="EK18" s="5">
        <f t="shared" ref="EK18:GV18" si="12">EJ18-EJ17</f>
        <v>1583849.9827949845</v>
      </c>
      <c r="EL18" s="5">
        <f t="shared" si="12"/>
        <v>1580529.1493725183</v>
      </c>
      <c r="EM18" s="5">
        <f t="shared" si="12"/>
        <v>1577202.2141503212</v>
      </c>
      <c r="EN18" s="5">
        <f t="shared" si="12"/>
        <v>1573869.2971369594</v>
      </c>
      <c r="EO18" s="5">
        <f t="shared" si="12"/>
        <v>1570530.517454149</v>
      </c>
      <c r="EP18" s="5">
        <f t="shared" si="12"/>
        <v>1567185.9933625583</v>
      </c>
      <c r="EQ18" s="5">
        <f t="shared" si="12"/>
        <v>1563835.8422557339</v>
      </c>
      <c r="ER18" s="5">
        <f t="shared" si="12"/>
        <v>1560480.1806453508</v>
      </c>
      <c r="ES18" s="5">
        <f t="shared" si="12"/>
        <v>1557119.1241883258</v>
      </c>
      <c r="ET18" s="5">
        <f t="shared" si="12"/>
        <v>1553752.7877115633</v>
      </c>
      <c r="EU18" s="5">
        <f t="shared" si="12"/>
        <v>1550381.2852348308</v>
      </c>
      <c r="EV18" s="5">
        <f t="shared" si="12"/>
        <v>1547004.729970789</v>
      </c>
      <c r="EW18" s="5">
        <f t="shared" si="12"/>
        <v>1543623.234318627</v>
      </c>
      <c r="EX18" s="5">
        <f t="shared" si="12"/>
        <v>1540236.9098871092</v>
      </c>
      <c r="EY18" s="5">
        <f t="shared" si="12"/>
        <v>1536845.8675157253</v>
      </c>
      <c r="EZ18" s="5">
        <f t="shared" si="12"/>
        <v>1533450.2172943128</v>
      </c>
      <c r="FA18" s="5">
        <f t="shared" si="12"/>
        <v>1530050.068552556</v>
      </c>
      <c r="FB18" s="5">
        <f t="shared" si="12"/>
        <v>1526645.5298415136</v>
      </c>
      <c r="FC18" s="5">
        <f t="shared" si="12"/>
        <v>1523236.7089555482</v>
      </c>
      <c r="FD18" s="5">
        <f t="shared" si="12"/>
        <v>1519823.7129522169</v>
      </c>
      <c r="FE18" s="5">
        <f t="shared" si="12"/>
        <v>1516406.6481705739</v>
      </c>
      <c r="FF18" s="5">
        <f t="shared" si="12"/>
        <v>1512985.6202187883</v>
      </c>
      <c r="FG18" s="5">
        <f t="shared" si="12"/>
        <v>1509560.7339536808</v>
      </c>
      <c r="FH18" s="5">
        <f t="shared" si="12"/>
        <v>1506132.0935015008</v>
      </c>
      <c r="FI18" s="5">
        <f t="shared" si="12"/>
        <v>1502699.8022766858</v>
      </c>
      <c r="FJ18" s="5">
        <f t="shared" si="12"/>
        <v>1499263.9629990703</v>
      </c>
      <c r="FK18" s="5">
        <f t="shared" si="12"/>
        <v>1495824.677690208</v>
      </c>
      <c r="FL18" s="5">
        <f t="shared" si="12"/>
        <v>1492382.0476639792</v>
      </c>
      <c r="FM18" s="5">
        <f t="shared" si="12"/>
        <v>1488936.1735444621</v>
      </c>
      <c r="FN18" s="5">
        <f t="shared" si="12"/>
        <v>1485487.1552822073</v>
      </c>
      <c r="FO18" s="5">
        <f t="shared" si="12"/>
        <v>1482035.0921692506</v>
      </c>
      <c r="FP18" s="5">
        <f t="shared" si="12"/>
        <v>1478580.0828419656</v>
      </c>
      <c r="FQ18" s="5">
        <f t="shared" si="12"/>
        <v>1475122.2252803801</v>
      </c>
      <c r="FR18" s="5">
        <f t="shared" si="12"/>
        <v>1471661.616822649</v>
      </c>
      <c r="FS18" s="5">
        <f t="shared" si="12"/>
        <v>1468198.3541783663</v>
      </c>
      <c r="FT18" s="5">
        <f t="shared" si="12"/>
        <v>1464732.533440921</v>
      </c>
      <c r="FU18" s="5">
        <f t="shared" si="12"/>
        <v>1461264.2500693018</v>
      </c>
      <c r="FV18" s="5">
        <f t="shared" si="12"/>
        <v>1457793.5988853276</v>
      </c>
      <c r="FW18" s="5">
        <f t="shared" si="12"/>
        <v>1454320.6740875575</v>
      </c>
      <c r="FX18" s="5">
        <f t="shared" si="12"/>
        <v>1450845.5692638974</v>
      </c>
      <c r="FY18" s="5">
        <f t="shared" si="12"/>
        <v>1447368.3774031808</v>
      </c>
      <c r="FZ18" s="5">
        <f t="shared" si="12"/>
        <v>1443889.1908638612</v>
      </c>
      <c r="GA18" s="5">
        <f t="shared" si="12"/>
        <v>1440408.1013811596</v>
      </c>
      <c r="GB18" s="5">
        <f t="shared" si="12"/>
        <v>1436925.2000802208</v>
      </c>
      <c r="GC18" s="5">
        <f t="shared" si="12"/>
        <v>1433440.577488021</v>
      </c>
      <c r="GD18" s="5">
        <f t="shared" si="12"/>
        <v>1429954.3235420701</v>
      </c>
      <c r="GE18" s="5">
        <f t="shared" si="12"/>
        <v>1426466.5275736719</v>
      </c>
      <c r="GF18" s="5">
        <f t="shared" si="12"/>
        <v>1422977.2783200815</v>
      </c>
      <c r="GG18" s="5">
        <f t="shared" si="12"/>
        <v>1419486.6639354953</v>
      </c>
      <c r="GH18" s="5">
        <f t="shared" si="12"/>
        <v>1415994.7720011268</v>
      </c>
      <c r="GI18" s="5">
        <f t="shared" si="12"/>
        <v>1412501.6895309484</v>
      </c>
      <c r="GJ18" s="5">
        <f t="shared" si="12"/>
        <v>1409007.5029720368</v>
      </c>
      <c r="GK18" s="5">
        <f t="shared" si="12"/>
        <v>1405512.2982137802</v>
      </c>
      <c r="GL18" s="5">
        <f t="shared" si="12"/>
        <v>1402016.1605876065</v>
      </c>
      <c r="GM18" s="5">
        <f t="shared" si="12"/>
        <v>1398519.1748657944</v>
      </c>
      <c r="GN18" s="5">
        <f t="shared" si="12"/>
        <v>1395021.4252704</v>
      </c>
      <c r="GO18" s="5">
        <f t="shared" si="12"/>
        <v>1391522.9954700894</v>
      </c>
      <c r="GP18" s="5">
        <f t="shared" si="12"/>
        <v>1388023.9685825349</v>
      </c>
      <c r="GQ18" s="5">
        <f t="shared" si="12"/>
        <v>1384524.4271828237</v>
      </c>
      <c r="GR18" s="5">
        <f t="shared" si="12"/>
        <v>1381024.4532984707</v>
      </c>
      <c r="GS18" s="5">
        <f t="shared" si="12"/>
        <v>1377524.1284149752</v>
      </c>
      <c r="GT18" s="5">
        <f t="shared" si="12"/>
        <v>1374023.5334835893</v>
      </c>
      <c r="GU18" s="5">
        <f t="shared" si="12"/>
        <v>1370523.0291478666</v>
      </c>
      <c r="GV18" s="5">
        <f t="shared" si="12"/>
        <v>1367022.949758243</v>
      </c>
      <c r="GW18" s="5">
        <f t="shared" ref="GW18:HJ18" si="13">GV18-GV17</f>
        <v>1363523.6087683789</v>
      </c>
      <c r="GX18" s="5">
        <f t="shared" si="13"/>
        <v>1360025.3022325502</v>
      </c>
      <c r="GY18" s="5">
        <f t="shared" si="13"/>
        <v>1356528.3111412497</v>
      </c>
      <c r="GZ18" s="5">
        <f t="shared" si="13"/>
        <v>1353032.9030422906</v>
      </c>
      <c r="HA18" s="5">
        <f t="shared" si="13"/>
        <v>1349539.3332189273</v>
      </c>
      <c r="HB18" s="5">
        <f t="shared" si="13"/>
        <v>1346047.8455899602</v>
      </c>
      <c r="HC18" s="5">
        <f t="shared" si="13"/>
        <v>1342558.673432227</v>
      </c>
      <c r="HD18" s="5">
        <f t="shared" si="13"/>
        <v>1339072.0399867508</v>
      </c>
      <c r="HE18" s="5">
        <f t="shared" si="13"/>
        <v>1335588.1589861019</v>
      </c>
      <c r="HF18" s="5">
        <f t="shared" si="13"/>
        <v>1332107.2351261447</v>
      </c>
      <c r="HG18" s="5">
        <f t="shared" si="13"/>
        <v>1328629.4644966105</v>
      </c>
      <c r="HH18" s="5">
        <f t="shared" si="13"/>
        <v>1325155.0349796312</v>
      </c>
      <c r="HI18" s="5">
        <f t="shared" si="13"/>
        <v>1321684.1266221367</v>
      </c>
      <c r="HJ18" s="5">
        <f t="shared" si="13"/>
        <v>1318216.9119860374</v>
      </c>
      <c r="HK18" s="5">
        <f t="shared" ref="HK18" si="14">HJ18-HJ17</f>
        <v>1314753.5564789048</v>
      </c>
      <c r="HL18" s="5">
        <f t="shared" ref="HL18" si="15">HK18-HK17</f>
        <v>1311294.2186671034</v>
      </c>
      <c r="HM18" s="5">
        <f t="shared" ref="HM18" si="16">HL18-HL17</f>
        <v>1307839.0505728587</v>
      </c>
      <c r="HN18" s="5">
        <f t="shared" ref="HN18" si="17">HM18-HM17</f>
        <v>1304388.197956441</v>
      </c>
      <c r="HO18" s="5">
        <f t="shared" ref="HO18" si="18">HN18-HN17</f>
        <v>1300941.800584449</v>
      </c>
      <c r="HP18" s="5">
        <f t="shared" ref="HP18" si="19">HO18-HO17</f>
        <v>1297499.9924850389</v>
      </c>
      <c r="HQ18" s="5">
        <f t="shared" ref="HQ18" si="20">HP18-HP17</f>
        <v>1294062.9021908566</v>
      </c>
      <c r="HR18" s="5">
        <f t="shared" ref="HR18" si="21">HQ18-HQ17</f>
        <v>1290630.6529703503</v>
      </c>
      <c r="HS18" s="5">
        <f t="shared" ref="HS18" si="22">HR18-HR17</f>
        <v>1287203.3630480976</v>
      </c>
      <c r="HT18" s="5">
        <f t="shared" ref="HT18" si="23">HS18-HS17</f>
        <v>1283781.145814725</v>
      </c>
      <c r="HU18" s="5">
        <f t="shared" ref="HU18" si="24">HT18-HT17</f>
        <v>1280364.1100269698</v>
      </c>
      <c r="HV18" s="5">
        <f t="shared" ref="HV18" si="25">HU18-HU17</f>
        <v>1276952.3599983933</v>
      </c>
      <c r="HW18" s="5">
        <f t="shared" ref="HW18" si="26">HV18-HV17</f>
        <v>1273545.9957812284</v>
      </c>
      <c r="HX18" s="5">
        <f t="shared" ref="HX18" si="27">HW18-HW17</f>
        <v>1270145.1133398151</v>
      </c>
      <c r="HY18" s="5">
        <f t="shared" ref="HY18" si="28">HX18-HX17</f>
        <v>1266749.8047160555</v>
      </c>
      <c r="HZ18" s="5">
        <f t="shared" ref="HZ18" si="29">HY18-HY17</f>
        <v>1263360.1581872914</v>
      </c>
      <c r="IA18" s="5">
        <f t="shared" ref="IA18" si="30">HZ18-HZ17</f>
        <v>1259976.2584169884</v>
      </c>
      <c r="IB18" s="5">
        <f t="shared" ref="IB18" si="31">IA18-IA17</f>
        <v>1256598.1865985913</v>
      </c>
      <c r="IC18" s="5">
        <f t="shared" ref="IC18" si="32">IB18-IB17</f>
        <v>1253226.0205928897</v>
      </c>
      <c r="ID18" s="5">
        <f t="shared" ref="ID18" si="33">IC18-IC17</f>
        <v>1249859.8350592237</v>
      </c>
      <c r="IE18" s="5">
        <f t="shared" ref="IE18" si="34">ID18-ID17</f>
        <v>1246499.7015808318</v>
      </c>
      <c r="IF18" s="5">
        <f t="shared" ref="IF18" si="35">IE18-IE17</f>
        <v>1243145.6887846359</v>
      </c>
      <c r="IG18" s="5">
        <f t="shared" ref="IG18" si="36">IF18-IF17</f>
        <v>1239797.8624557359</v>
      </c>
      <c r="IH18" s="5">
        <f t="shared" ref="IH18" si="37">IG18-IG17</f>
        <v>1236456.2856468763</v>
      </c>
      <c r="II18" s="5">
        <f t="shared" ref="II18" si="38">IH18-IH17</f>
        <v>1233121.01878313</v>
      </c>
      <c r="IJ18" s="5">
        <f t="shared" ref="IJ18" si="39">II18-II17</f>
        <v>1229792.1197620342</v>
      </c>
      <c r="IK18" s="5">
        <f t="shared" ref="IK18" si="40">IJ18-IJ17</f>
        <v>1226469.6440494</v>
      </c>
      <c r="IL18" s="5">
        <f t="shared" ref="IL18" si="41">IK18-IK17</f>
        <v>1223153.6447710036</v>
      </c>
      <c r="IM18" s="5">
        <f t="shared" ref="IM18" si="42">IL18-IL17</f>
        <v>1219844.1728003589</v>
      </c>
      <c r="IN18" s="5">
        <f t="shared" ref="IN18" si="43">IM18-IM17</f>
        <v>1216541.2768427592</v>
      </c>
      <c r="IO18" s="5">
        <f t="shared" ref="IO18" si="44">IN18-IN17</f>
        <v>1213245.0035157681</v>
      </c>
      <c r="IP18" s="5">
        <f t="shared" ref="IP18" si="45">IO18-IO17</f>
        <v>1209955.3974263251</v>
      </c>
      <c r="IQ18" s="5">
        <f t="shared" ref="IQ18" si="46">IP18-IP17</f>
        <v>1206672.5012446288</v>
      </c>
      <c r="IR18" s="5">
        <f t="shared" ref="IR18" si="47">IQ18-IQ17</f>
        <v>1203396.3557749493</v>
      </c>
      <c r="IS18" s="5">
        <f t="shared" ref="IS18" si="48">IR18-IR17</f>
        <v>1200127.0000235122</v>
      </c>
      <c r="IT18" s="5">
        <f t="shared" ref="IT18" si="49">IS18-IS17</f>
        <v>1196864.4712635928</v>
      </c>
      <c r="IU18" s="5">
        <f t="shared" ref="IU18" si="50">IT18-IT17</f>
        <v>1193608.805097949</v>
      </c>
      <c r="IV18" s="5">
        <f t="shared" ref="IV18" si="51">IU18-IU17</f>
        <v>1190360.0355187147</v>
      </c>
      <c r="IW18" s="5">
        <f t="shared" ref="IW18" si="52">IV18-IV17</f>
        <v>1187118.1949648731</v>
      </c>
      <c r="IX18" s="5">
        <f t="shared" ref="IX18" si="53">IW18-IW17</f>
        <v>1183883.3143774187</v>
      </c>
      <c r="IY18" s="5">
        <f t="shared" ref="IY18" si="54">IX18-IX17</f>
        <v>1180655.423252312</v>
      </c>
      <c r="IZ18" s="5">
        <f t="shared" ref="IZ18" si="55">IY18-IY17</f>
        <v>1177434.5496913297</v>
      </c>
      <c r="JA18" s="5">
        <f t="shared" ref="JA18" si="56">IZ18-IZ17</f>
        <v>1174220.7204509031</v>
      </c>
      <c r="JB18" s="5">
        <f t="shared" ref="JB18" si="57">JA18-JA17</f>
        <v>1171013.960989034</v>
      </c>
      <c r="JC18" s="5">
        <f t="shared" ref="JC18" si="58">JB18-JB17</f>
        <v>1167814.2955103766</v>
      </c>
      <c r="JD18" s="5">
        <f t="shared" ref="JD18" si="59">JC18-JC17</f>
        <v>1164621.7470095626</v>
      </c>
      <c r="JE18" s="5">
        <f t="shared" ref="JE18" si="60">JD18-JD17</f>
        <v>1161436.3373128511</v>
      </c>
      <c r="JF18" s="5">
        <f t="shared" ref="JF18" si="61">JE18-JE17</f>
        <v>1158258.087118173</v>
      </c>
      <c r="JG18" s="5">
        <f t="shared" ref="JG18" si="62">JF18-JF17</f>
        <v>1155087.0160336411</v>
      </c>
      <c r="JH18" s="5">
        <f t="shared" ref="JH18" si="63">JG18-JG17</f>
        <v>1151923.1426145937</v>
      </c>
      <c r="JI18" s="5">
        <f t="shared" ref="JI18" si="64">JH18-JH17</f>
        <v>1148766.4843992328</v>
      </c>
      <c r="JJ18" s="5">
        <f t="shared" ref="JJ18" si="65">JI18-JI17</f>
        <v>1145617.057942918</v>
      </c>
      <c r="JK18" s="5">
        <f t="shared" ref="JK18" si="66">JJ18-JJ17</f>
        <v>1142474.8788511737</v>
      </c>
      <c r="JL18" s="5">
        <f t="shared" ref="JL18" si="67">JK18-JK17</f>
        <v>1139339.9618114624</v>
      </c>
      <c r="JM18" s="5">
        <f t="shared" ref="JM18" si="68">JL18-JL17</f>
        <v>1136212.3206237785</v>
      </c>
      <c r="JN18" s="5">
        <f t="shared" ref="JN18" si="69">JM18-JM17</f>
        <v>1133091.9682301106</v>
      </c>
      <c r="JO18" s="5">
        <f t="shared" ref="JO18" si="70">JN18-JN17</f>
        <v>1129978.9167428182</v>
      </c>
      <c r="JP18" s="5">
        <f t="shared" ref="JP18" si="71">JO18-JO17</f>
        <v>1126873.1774719709</v>
      </c>
      <c r="JQ18" s="5">
        <f t="shared" ref="JQ18" si="72">JP18-JP17</f>
        <v>1123774.7609516897</v>
      </c>
      <c r="JR18" s="5">
        <f t="shared" ref="JR18" si="73">JQ18-JQ17</f>
        <v>1120683.6769655328</v>
      </c>
      <c r="JS18" s="5">
        <f t="shared" ref="JS18" si="74">JR18-JR17</f>
        <v>1117599.9345709651</v>
      </c>
      <c r="JT18" s="5">
        <f t="shared" ref="JT18" si="75">JS18-JS17</f>
        <v>1114523.5421229473</v>
      </c>
      <c r="JU18" s="5">
        <f t="shared" ref="JU18" si="76">JT18-JT17</f>
        <v>1111454.5072966805</v>
      </c>
      <c r="JV18" s="5">
        <f t="shared" ref="JV18" si="77">JU18-JU17</f>
        <v>1108392.8371095411</v>
      </c>
      <c r="JW18" s="5">
        <f t="shared" ref="JW18" si="78">JV18-JV17</f>
        <v>1105338.5379422368</v>
      </c>
      <c r="JX18" s="5">
        <f t="shared" ref="JX18" si="79">JW18-JW17</f>
        <v>1102291.6155592157</v>
      </c>
      <c r="JY18" s="5">
        <f t="shared" ref="JY18" si="80">JX18-JX17</f>
        <v>1099252.0751283569</v>
      </c>
      <c r="JZ18" s="5">
        <f t="shared" ref="JZ18" si="81">JY18-JY17</f>
        <v>1096219.9212399719</v>
      </c>
      <c r="KA18" s="5">
        <f t="shared" ref="KA18" si="82">JZ18-JZ17</f>
        <v>1093195.1579251424</v>
      </c>
      <c r="KB18" s="5">
        <f t="shared" ref="KB18" si="83">KA18-KA17</f>
        <v>1090177.7886734218</v>
      </c>
      <c r="KC18" s="5">
        <f t="shared" ref="KC18" si="84">KB18-KB17</f>
        <v>1087167.8164499232</v>
      </c>
      <c r="KD18" s="5">
        <f t="shared" ref="KD18" si="85">KC18-KC17</f>
        <v>1084165.2437118189</v>
      </c>
      <c r="KE18" s="5">
        <f t="shared" ref="KE18" si="86">KD18-KD17</f>
        <v>1081170.0724242735</v>
      </c>
      <c r="KF18" s="5">
        <f t="shared" ref="KF18" si="87">KE18-KE17</f>
        <v>1078182.3040758306</v>
      </c>
      <c r="KG18" s="5">
        <f t="shared" ref="KG18" si="88">KF18-KF17</f>
        <v>1075201.9396932772</v>
      </c>
      <c r="KH18" s="5">
        <f t="shared" ref="KH18" si="89">KG18-KG17</f>
        <v>1072228.9798560019</v>
      </c>
      <c r="KI18" s="5">
        <f t="shared" ref="KI18" si="90">KH18-KH17</f>
        <v>1069263.4247098675</v>
      </c>
      <c r="KJ18" s="5">
        <f t="shared" ref="KJ18" si="91">KI18-KI17</f>
        <v>1066305.2739806161</v>
      </c>
      <c r="KK18" s="5">
        <f t="shared" ref="KK18" si="92">KJ18-KJ17</f>
        <v>1063354.5269868246</v>
      </c>
      <c r="KL18" s="5">
        <f t="shared" ref="KL18" si="93">KK18-KK17</f>
        <v>1060411.1826524248</v>
      </c>
      <c r="KM18" s="5">
        <f t="shared" ref="KM18" si="94">KL18-KL17</f>
        <v>1057475.2395188077</v>
      </c>
      <c r="KN18" s="5">
        <f t="shared" ref="KN18" si="95">KM18-KM17</f>
        <v>1054546.6957565236</v>
      </c>
      <c r="KO18" s="5">
        <f t="shared" ref="KO18" si="96">KN18-KN17</f>
        <v>1051625.5491765961</v>
      </c>
      <c r="KP18" s="5">
        <f t="shared" ref="KP18" si="97">KO18-KO17</f>
        <v>1048711.7972414605</v>
      </c>
      <c r="KQ18" s="5">
        <f t="shared" ref="KQ18" si="98">KP18-KP17</f>
        <v>1045805.4370755439</v>
      </c>
      <c r="KR18" s="5">
        <f t="shared" ref="KR18" si="99">KQ18-KQ17</f>
        <v>1042906.4654754966</v>
      </c>
      <c r="KS18" s="5">
        <f t="shared" ref="KS18" si="100">KR18-KR17</f>
        <v>1040014.8789200892</v>
      </c>
      <c r="KT18" s="5">
        <f t="shared" ref="KT18" si="101">KS18-KS17</f>
        <v>1037130.6735797871</v>
      </c>
      <c r="KU18" s="5">
        <f t="shared" ref="KU18" si="102">KT18-KT17</f>
        <v>1034253.8453260134</v>
      </c>
      <c r="KV18" s="5">
        <f t="shared" ref="KV18" si="103">KU18-KU17</f>
        <v>1031384.3897401111</v>
      </c>
      <c r="KW18" s="5">
        <f t="shared" ref="KW18" si="104">KV18-KV17</f>
        <v>1028522.3021220159</v>
      </c>
      <c r="KX18" s="5">
        <f t="shared" ref="KX18" si="105">KW18-KW17</f>
        <v>1025667.5774986496</v>
      </c>
      <c r="KY18" s="5">
        <f t="shared" ref="KY18" si="106">KX18-KX17</f>
        <v>1022820.2106320434</v>
      </c>
      <c r="KZ18" s="5">
        <f t="shared" ref="KZ18" si="107">KY18-KY17</f>
        <v>1019980.1960272007</v>
      </c>
      <c r="LA18" s="5">
        <f t="shared" ref="LA18" si="108">KZ18-KZ17</f>
        <v>1017147.5279397089</v>
      </c>
      <c r="LB18" s="5">
        <f t="shared" ref="LB18" si="109">LA18-LA17</f>
        <v>1014322.2003831086</v>
      </c>
      <c r="LC18" s="5">
        <f t="shared" ref="LC18" si="110">LB18-LB17</f>
        <v>1011504.2071360281</v>
      </c>
      <c r="LD18" s="5">
        <f t="shared" ref="LD18" si="111">LC18-LC17</f>
        <v>1008693.5417490926</v>
      </c>
      <c r="LE18" s="5">
        <f t="shared" ref="LE18" si="112">LD18-LD17</f>
        <v>1005890.1975516141</v>
      </c>
      <c r="LF18" s="5">
        <f t="shared" ref="LF18" si="113">LE18-LE17</f>
        <v>1003094.1676580709</v>
      </c>
      <c r="LG18" s="5">
        <f t="shared" ref="LG18" si="114">LF18-LF17</f>
        <v>1000305.4449743831</v>
      </c>
      <c r="LH18" s="5">
        <f t="shared" ref="LH18" si="115">LG18-LG17</f>
        <v>997524.02220399177</v>
      </c>
      <c r="LI18" s="5">
        <f t="shared" ref="LI18" si="116">LH18-LH17</f>
        <v>994749.89185374742</v>
      </c>
      <c r="LJ18" s="5">
        <f t="shared" ref="LJ18" si="117">LI18-LI17</f>
        <v>991983.04623961495</v>
      </c>
      <c r="LK18" s="5">
        <f t="shared" ref="LK18" si="118">LJ18-LJ17</f>
        <v>989223.47749220172</v>
      </c>
      <c r="LL18" s="5">
        <f t="shared" ref="LL18" si="119">LK18-LK17</f>
        <v>986471.17756211292</v>
      </c>
      <c r="LM18" s="5">
        <f t="shared" ref="LM18" si="120">LL18-LL17</f>
        <v>983726.13822514238</v>
      </c>
      <c r="LN18" s="5">
        <f t="shared" ref="LN18" si="121">LM18-LM17</f>
        <v>980988.35108730244</v>
      </c>
      <c r="LO18" s="5">
        <f t="shared" ref="LO18" si="122">LN18-LN17</f>
        <v>978257.80758969916</v>
      </c>
      <c r="LP18" s="5">
        <f t="shared" ref="LP18" si="123">LO18-LO17</f>
        <v>975534.49901325803</v>
      </c>
      <c r="LQ18" s="5">
        <f t="shared" ref="LQ18" si="124">LP18-LP17</f>
        <v>972818.41648330458</v>
      </c>
      <c r="LR18" s="5">
        <f t="shared" ref="LR18" si="125">LQ18-LQ17</f>
        <v>970109.5509740056</v>
      </c>
      <c r="LS18" s="5">
        <f t="shared" ref="LS18" si="126">LR18-LR17</f>
        <v>967407.89331267437</v>
      </c>
      <c r="LT18" s="5">
        <f t="shared" ref="LT18" si="127">LS18-LS17</f>
        <v>964713.434183946</v>
      </c>
      <c r="LU18" s="5">
        <f t="shared" ref="LU18" si="128">LT18-LT17</f>
        <v>962026.16413382546</v>
      </c>
      <c r="LV18" s="5">
        <f t="shared" ref="LV18" si="129">LU18-LU17</f>
        <v>959346.07357361366</v>
      </c>
      <c r="LW18" s="5">
        <f t="shared" ref="LW18" si="130">LV18-LV17</f>
        <v>956673.15278371528</v>
      </c>
      <c r="LX18" s="5">
        <f t="shared" ref="LX18" si="131">LW18-LW17</f>
        <v>954007.39191733196</v>
      </c>
      <c r="LY18" s="5">
        <f t="shared" ref="LY18" si="132">LX18-LX17</f>
        <v>951348.78100404516</v>
      </c>
      <c r="LZ18" s="5">
        <f t="shared" ref="LZ18" si="133">LY18-LY17</f>
        <v>948697.30995329155</v>
      </c>
      <c r="MA18" s="5">
        <f t="shared" ref="MA18" si="134">LZ18-LZ17</f>
        <v>946052.96855773497</v>
      </c>
      <c r="MB18" s="5">
        <f t="shared" ref="MB18" si="135">MA18-MA17</f>
        <v>943415.74649653863</v>
      </c>
      <c r="MC18" s="5">
        <f t="shared" ref="MC18" si="136">MB18-MB17</f>
        <v>940785.63333853951</v>
      </c>
      <c r="MD18" s="5">
        <f t="shared" ref="MD18" si="137">MC18-MC17</f>
        <v>938162.61854533001</v>
      </c>
      <c r="ME18" s="5">
        <f t="shared" ref="ME18" si="138">MD18-MD17</f>
        <v>935546.69147424796</v>
      </c>
      <c r="MF18" s="5">
        <f t="shared" ref="MF18" si="139">ME18-ME17</f>
        <v>932937.84138127952</v>
      </c>
      <c r="MG18" s="5">
        <f t="shared" ref="MG18" si="140">MF18-MF17</f>
        <v>930336.05742387671</v>
      </c>
      <c r="MH18" s="5">
        <f t="shared" ref="MH18" si="141">MG18-MG17</f>
        <v>927741.32866369293</v>
      </c>
      <c r="MI18" s="5">
        <f t="shared" ref="MI18" si="142">MH18-MH17</f>
        <v>925153.64406923903</v>
      </c>
      <c r="MJ18" s="5">
        <f t="shared" ref="MJ18" si="143">MI18-MI17</f>
        <v>922572.99251846201</v>
      </c>
      <c r="MK18" s="5">
        <f t="shared" ref="MK18" si="144">MJ18-MJ17</f>
        <v>919999.36280124972</v>
      </c>
      <c r="ML18" s="5">
        <f t="shared" ref="ML18" si="145">MK18-MK17</f>
        <v>917432.74362186319</v>
      </c>
      <c r="MM18" s="5">
        <f t="shared" ref="MM18" si="146">ML18-ML17</f>
        <v>914873.12360129901</v>
      </c>
      <c r="MN18" s="5">
        <f t="shared" ref="MN18" si="147">MM18-MM17</f>
        <v>912320.4912795847</v>
      </c>
      <c r="MO18" s="5">
        <f t="shared" ref="MO18" si="148">MN18-MN17</f>
        <v>909774.83511800808</v>
      </c>
      <c r="MP18" s="5">
        <f t="shared" ref="MP18" si="149">MO18-MO17</f>
        <v>907236.14350128395</v>
      </c>
      <c r="MQ18" s="5">
        <f t="shared" ref="MQ18" si="150">MP18-MP17</f>
        <v>904704.40473965893</v>
      </c>
      <c r="MR18" s="5">
        <f t="shared" ref="MR18" si="151">MQ18-MQ17</f>
        <v>902179.60707095778</v>
      </c>
      <c r="MS18" s="5">
        <f t="shared" ref="MS18" si="152">MR18-MR17</f>
        <v>899661.73866257153</v>
      </c>
      <c r="MT18" s="5">
        <f t="shared" ref="MT18" si="153">MS18-MS17</f>
        <v>897150.7876133906</v>
      </c>
      <c r="MU18" s="5">
        <f t="shared" ref="MU18" si="154">MT18-MT17</f>
        <v>894646.74195568368</v>
      </c>
      <c r="MV18" s="5">
        <f t="shared" ref="MV18" si="155">MU18-MU17</f>
        <v>892149.58965692529</v>
      </c>
      <c r="MW18" s="5">
        <f t="shared" ref="MW18" si="156">MV18-MV17</f>
        <v>889659.31862157211</v>
      </c>
      <c r="MX18" s="5">
        <f t="shared" ref="MX18" si="157">MW18-MW17</f>
        <v>887175.91669279092</v>
      </c>
      <c r="MY18" s="5">
        <f t="shared" ref="MY18" si="158">MX18-MX17</f>
        <v>884699.37165413948</v>
      </c>
      <c r="MZ18" s="5">
        <f t="shared" ref="MZ18" si="159">MY18-MY17</f>
        <v>882229.67123120127</v>
      </c>
      <c r="NA18" s="5">
        <f t="shared" ref="NA18" si="160">MZ18-MZ17</f>
        <v>879766.8030931761</v>
      </c>
      <c r="NB18" s="5">
        <f t="shared" ref="NB18" si="161">NA18-NA17</f>
        <v>877310.75485442812</v>
      </c>
      <c r="NC18" s="5">
        <f t="shared" ref="NC18" si="162">NB18-NB17</f>
        <v>874861.5140759917</v>
      </c>
      <c r="ND18" s="5">
        <f t="shared" ref="ND18" si="163">NC18-NC17</f>
        <v>872419.06826703786</v>
      </c>
      <c r="NE18" s="5">
        <f t="shared" ref="NE18" si="164">ND18-ND17</f>
        <v>869983.40488630126</v>
      </c>
      <c r="NF18" s="5">
        <f t="shared" ref="NF18" si="165">NE18-NE17</f>
        <v>867554.51134346961</v>
      </c>
      <c r="NG18" s="5">
        <f t="shared" ref="NG18" si="166">NF18-NF17</f>
        <v>865132.37500053691</v>
      </c>
      <c r="NH18" s="5">
        <f t="shared" ref="NH18" si="167">NG18-NG17</f>
        <v>862716.98317312065</v>
      </c>
      <c r="NI18" s="5">
        <f t="shared" ref="NI18" si="168">NH18-NH17</f>
        <v>860308.32313174568</v>
      </c>
      <c r="NJ18" s="5">
        <f t="shared" ref="NJ18" si="169">NI18-NI17</f>
        <v>857906.38210309437</v>
      </c>
      <c r="NK18" s="5">
        <f t="shared" ref="NK18" si="170">NJ18-NJ17</f>
        <v>855511.14727122476</v>
      </c>
      <c r="NL18" s="5">
        <f t="shared" ref="NL18" si="171">NK18-NK17</f>
        <v>853122.60577875772</v>
      </c>
      <c r="NM18" s="5">
        <f t="shared" ref="NM18" si="172">NL18-NL17</f>
        <v>850740.74472803413</v>
      </c>
      <c r="NN18" s="5">
        <f t="shared" ref="NN18" si="173">NM18-NM17</f>
        <v>848365.55118224269</v>
      </c>
      <c r="NO18" s="5">
        <f t="shared" ref="NO18" si="174">NN18-NN17</f>
        <v>845997.01216651965</v>
      </c>
      <c r="NP18" s="5">
        <f t="shared" ref="NP18" si="175">NO18-NO17</f>
        <v>843635.11466902134</v>
      </c>
      <c r="NQ18" s="5">
        <f t="shared" ref="NQ18" si="176">NP18-NP17</f>
        <v>841279.84564196982</v>
      </c>
      <c r="NR18" s="5">
        <f t="shared" ref="NR18" si="177">NQ18-NQ17</f>
        <v>838931.1920026734</v>
      </c>
      <c r="NS18" s="5">
        <f t="shared" ref="NS18" si="178">NR18-NR17</f>
        <v>836589.14063452196</v>
      </c>
      <c r="NT18" s="5">
        <f t="shared" ref="NT18" si="179">NS18-NS17</f>
        <v>834253.67838795832</v>
      </c>
      <c r="NU18" s="5">
        <f t="shared" ref="NU18" si="180">NT18-NT17</f>
        <v>831924.7920814266</v>
      </c>
      <c r="NV18" s="5">
        <f t="shared" ref="NV18" si="181">NU18-NU17</f>
        <v>829602.46850229742</v>
      </c>
      <c r="NW18" s="5">
        <f t="shared" ref="NW18" si="182">NV18-NV17</f>
        <v>827286.69440777192</v>
      </c>
      <c r="NX18" s="5">
        <f t="shared" ref="NX18" si="183">NW18-NW17</f>
        <v>824977.45652576408</v>
      </c>
      <c r="NY18" s="5">
        <f t="shared" ref="NY18" si="184">NX18-NX17</f>
        <v>822674.74155576271</v>
      </c>
      <c r="NZ18" s="5">
        <f t="shared" ref="NZ18" si="185">NY18-NY17</f>
        <v>820378.53616967378</v>
      </c>
      <c r="OA18" s="5">
        <f t="shared" ref="OA18" si="186">NZ18-NZ17</f>
        <v>818088.82701264322</v>
      </c>
      <c r="OB18" s="5">
        <f t="shared" ref="OB18" si="187">OA18-OA17</f>
        <v>815805.6007038611</v>
      </c>
      <c r="OC18" s="5">
        <f t="shared" ref="OC18" si="188">OB18-OB17</f>
        <v>813528.84383734816</v>
      </c>
      <c r="OD18" s="5">
        <f t="shared" ref="OD18" si="189">OC18-OC17</f>
        <v>811258.54298272403</v>
      </c>
      <c r="OE18" s="5">
        <f t="shared" ref="OE18" si="190">OD18-OD17</f>
        <v>808994.68468595948</v>
      </c>
      <c r="OF18" s="5">
        <f t="shared" ref="OF18" si="191">OE18-OE17</f>
        <v>806737.25547011127</v>
      </c>
      <c r="OG18" s="5">
        <f t="shared" ref="OG18" si="192">OF18-OF17</f>
        <v>804486.24183604191</v>
      </c>
      <c r="OH18" s="5">
        <f t="shared" ref="OH18" si="193">OG18-OG17</f>
        <v>802241.63026312331</v>
      </c>
      <c r="OI18" s="5">
        <f t="shared" ref="OI18" si="194">OH18-OH17</f>
        <v>800003.40720992594</v>
      </c>
      <c r="OJ18" s="5">
        <f t="shared" ref="OJ18" si="195">OI18-OI17</f>
        <v>797771.55911489343</v>
      </c>
      <c r="OK18" s="5">
        <f t="shared" ref="OK18" si="196">OJ18-OJ17</f>
        <v>795546.07239700295</v>
      </c>
      <c r="OL18" s="5">
        <f t="shared" ref="OL18" si="197">OK18-OK17</f>
        <v>793326.93345641193</v>
      </c>
      <c r="OM18" s="5">
        <f t="shared" ref="OM18" si="198">OL18-OL17</f>
        <v>791114.12867509201</v>
      </c>
      <c r="ON18" s="5">
        <f t="shared" ref="ON18" si="199">OM18-OM17</f>
        <v>788907.64441744972</v>
      </c>
      <c r="OO18" s="5">
        <f t="shared" ref="OO18" si="200">ON18-ON17</f>
        <v>786707.46703093499</v>
      </c>
      <c r="OP18" s="5">
        <f t="shared" ref="OP18" si="201">OO18-OO17</f>
        <v>784513.58284663758</v>
      </c>
      <c r="OQ18" s="5">
        <f t="shared" ref="OQ18" si="202">OP18-OP17</f>
        <v>782325.97817987192</v>
      </c>
      <c r="OR18" s="5">
        <f t="shared" ref="OR18" si="203">OQ18-OQ17</f>
        <v>780144.63933075056</v>
      </c>
      <c r="OS18" s="5">
        <f t="shared" ref="OS18" si="204">OR18-OR17</f>
        <v>777969.55258474685</v>
      </c>
      <c r="OT18" s="5">
        <f t="shared" ref="OT18" si="205">OS18-OS17</f>
        <v>775800.70421324647</v>
      </c>
      <c r="OU18" s="5">
        <f t="shared" ref="OU18" si="206">OT18-OT17</f>
        <v>773638.08047408948</v>
      </c>
      <c r="OV18" s="5">
        <f t="shared" ref="OV18" si="207">OU18-OU17</f>
        <v>771481.66761210153</v>
      </c>
      <c r="OW18" s="5">
        <f t="shared" ref="OW18" si="208">OV18-OV17</f>
        <v>769331.45185961598</v>
      </c>
      <c r="OX18" s="5">
        <f t="shared" ref="OX18" si="209">OW18-OW17</f>
        <v>767187.41943698621</v>
      </c>
      <c r="OY18" s="5">
        <f t="shared" ref="OY18" si="210">OX18-OX17</f>
        <v>765049.55655308918</v>
      </c>
      <c r="OZ18" s="5">
        <f t="shared" ref="OZ18" si="211">OY18-OY17</f>
        <v>762917.84940581967</v>
      </c>
      <c r="PA18" s="5">
        <f t="shared" ref="PA18" si="212">OZ18-OZ17</f>
        <v>760792.28418257635</v>
      </c>
      <c r="PB18" s="5">
        <f t="shared" ref="PB18" si="213">PA18-PA17</f>
        <v>758672.84706073906</v>
      </c>
      <c r="PC18" s="5">
        <f t="shared" ref="PC18" si="214">PB18-PB17</f>
        <v>756559.52420813858</v>
      </c>
      <c r="PD18" s="5">
        <f t="shared" ref="PD18" si="215">PC18-PC17</f>
        <v>754452.30178351782</v>
      </c>
      <c r="PE18" s="5">
        <f t="shared" ref="PE18" si="216">PD18-PD17</f>
        <v>752351.16593698587</v>
      </c>
      <c r="PF18" s="5">
        <f t="shared" ref="PF18" si="217">PE18-PE17</f>
        <v>750256.1028104648</v>
      </c>
      <c r="PG18" s="5">
        <f t="shared" ref="PG18" si="218">PF18-PF17</f>
        <v>748167.09853812843</v>
      </c>
      <c r="PH18" s="5">
        <f t="shared" ref="PH18" si="219">PG18-PG17</f>
        <v>746084.13924683491</v>
      </c>
      <c r="PI18" s="5">
        <f t="shared" ref="PI18" si="220">PH18-PH17</f>
        <v>744007.21105655225</v>
      </c>
      <c r="PJ18" s="5">
        <f t="shared" ref="PJ18" si="221">PI18-PI17</f>
        <v>741936.30008077703</v>
      </c>
      <c r="PK18" s="5">
        <f t="shared" ref="PK18" si="222">PJ18-PJ17</f>
        <v>739871.39242694702</v>
      </c>
      <c r="PL18" s="5">
        <f t="shared" ref="PL18" si="223">PK18-PK17</f>
        <v>737812.47419684718</v>
      </c>
      <c r="PM18" s="5">
        <f t="shared" ref="PM18" si="224">PL18-PL17</f>
        <v>735759.53148700995</v>
      </c>
      <c r="PN18" s="5">
        <f t="shared" ref="PN18" si="225">PM18-PM17</f>
        <v>733712.55038910953</v>
      </c>
      <c r="PO18" s="5">
        <f t="shared" ref="PO18" si="226">PN18-PN17</f>
        <v>731671.51699035009</v>
      </c>
      <c r="PP18" s="5">
        <f t="shared" ref="PP18" si="227">PO18-PO17</f>
        <v>729636.4173738492</v>
      </c>
      <c r="PQ18" s="5">
        <f t="shared" ref="PQ18" si="228">PP18-PP17</f>
        <v>727607.23761901457</v>
      </c>
      <c r="PR18" s="5">
        <f t="shared" ref="PR18" si="229">PQ18-PQ17</f>
        <v>725583.96380191692</v>
      </c>
      <c r="PS18" s="5">
        <f t="shared" ref="PS18" si="230">PR18-PR17</f>
        <v>723566.58199565671</v>
      </c>
      <c r="PT18" s="5">
        <f t="shared" ref="PT18" si="231">PS18-PS17</f>
        <v>721555.07827072602</v>
      </c>
      <c r="PU18" s="5">
        <f t="shared" ref="PU18" si="232">PT18-PT17</f>
        <v>719549.43869536591</v>
      </c>
      <c r="PV18" s="5">
        <f t="shared" ref="PV18" si="233">PU18-PU17</f>
        <v>717549.64933591872</v>
      </c>
      <c r="PW18" s="5">
        <f t="shared" ref="PW18" si="234">PV18-PV17</f>
        <v>715555.69625717588</v>
      </c>
      <c r="PX18" s="5">
        <f t="shared" ref="PX18" si="235">PW18-PW17</f>
        <v>713567.56552272115</v>
      </c>
      <c r="PY18" s="5">
        <f t="shared" ref="PY18" si="236">PX18-PX17</f>
        <v>711585.24319526926</v>
      </c>
      <c r="PZ18" s="5">
        <f t="shared" ref="PZ18" si="237">PY18-PY17</f>
        <v>709608.71533700067</v>
      </c>
      <c r="QA18" s="5">
        <f t="shared" ref="QA18" si="238">PZ18-PZ17</f>
        <v>707637.9680098918</v>
      </c>
      <c r="QB18" s="5">
        <f t="shared" ref="QB18" si="239">QA18-QA17</f>
        <v>705672.9872760413</v>
      </c>
      <c r="QC18" s="5">
        <f t="shared" ref="QC18" si="240">QB18-QB17</f>
        <v>703713.75919799239</v>
      </c>
      <c r="QD18" s="5">
        <f t="shared" ref="QD18" si="241">QC18-QC17</f>
        <v>701760.26983905141</v>
      </c>
      <c r="QE18" s="5">
        <f t="shared" ref="QE18" si="242">QD18-QD17</f>
        <v>699812.50526360201</v>
      </c>
      <c r="QF18" s="5">
        <f t="shared" ref="QF18" si="243">QE18-QE17</f>
        <v>697870.45153741632</v>
      </c>
      <c r="QG18" s="5">
        <f t="shared" ref="QG18" si="244">QF18-QF17</f>
        <v>695934.09472796216</v>
      </c>
      <c r="QH18" s="5">
        <f t="shared" ref="QH18" si="245">QG18-QG17</f>
        <v>694003.42090470693</v>
      </c>
      <c r="QI18" s="5">
        <f t="shared" ref="QI18" si="246">QH18-QH17</f>
        <v>692078.41613941744</v>
      </c>
      <c r="QJ18" s="5">
        <f t="shared" ref="QJ18" si="247">QI18-QI17</f>
        <v>690159.06650645728</v>
      </c>
      <c r="QK18" s="5">
        <f t="shared" ref="QK18" si="248">QJ18-QJ17</f>
        <v>688245.35808307992</v>
      </c>
      <c r="QL18" s="5">
        <f t="shared" ref="QL18" si="249">QK18-QK17</f>
        <v>686337.27694971941</v>
      </c>
      <c r="QM18" s="5">
        <f t="shared" ref="QM18" si="250">QL18-QL17</f>
        <v>684434.80919027713</v>
      </c>
      <c r="QN18" s="5">
        <f t="shared" ref="QN18" si="251">QM18-QM17</f>
        <v>682537.94089240639</v>
      </c>
      <c r="QO18" s="5">
        <f t="shared" ref="QO18" si="252">QN18-QN17</f>
        <v>680646.6581477928</v>
      </c>
      <c r="QP18" s="5">
        <f t="shared" ref="QP18" si="253">QO18-QO17</f>
        <v>678760.94705243269</v>
      </c>
      <c r="QQ18" s="5">
        <f t="shared" ref="QQ18" si="254">QP18-QP17</f>
        <v>676880.79370690801</v>
      </c>
      <c r="QR18" s="5">
        <f t="shared" ref="QR18" si="255">QQ18-QQ17</f>
        <v>675006.1842166587</v>
      </c>
      <c r="QS18" s="5">
        <f t="shared" ref="QS18" si="256">QR18-QR17</f>
        <v>673137.104692252</v>
      </c>
      <c r="QT18" s="5">
        <f t="shared" ref="QT18" si="257">QS18-QS17</f>
        <v>671273.54124964902</v>
      </c>
      <c r="QU18" s="5">
        <f t="shared" ref="QU18" si="258">QT18-QT17</f>
        <v>669415.48001046898</v>
      </c>
      <c r="QV18" s="5">
        <f t="shared" ref="QV18" si="259">QU18-QU17</f>
        <v>667562.90710225026</v>
      </c>
      <c r="QW18" s="5">
        <f t="shared" ref="QW18" si="260">QV18-QV17</f>
        <v>665715.80865870905</v>
      </c>
      <c r="QX18" s="5">
        <f t="shared" ref="QX18" si="261">QW18-QW17</f>
        <v>663874.17081999558</v>
      </c>
      <c r="QY18" s="5">
        <f t="shared" ref="QY18" si="262">QX18-QX17</f>
        <v>662037.97973294777</v>
      </c>
      <c r="QZ18" s="5">
        <f t="shared" ref="QZ18" si="263">QY18-QY17</f>
        <v>660207.22155134229</v>
      </c>
      <c r="RA18" s="5">
        <f t="shared" ref="RA18" si="264">QZ18-QZ17</f>
        <v>658381.882436143</v>
      </c>
      <c r="RB18" s="5">
        <f t="shared" ref="RB18" si="265">RA18-RA17</f>
        <v>656561.94855574751</v>
      </c>
      <c r="RC18" s="5">
        <f t="shared" ref="RC18" si="266">RB18-RB17</f>
        <v>654747.40608623112</v>
      </c>
      <c r="RD18" s="5">
        <f t="shared" ref="RD18" si="267">RC18-RC17</f>
        <v>652938.24121158826</v>
      </c>
      <c r="RE18" s="5">
        <f t="shared" ref="RE18" si="268">RD18-RD17</f>
        <v>651134.44012397178</v>
      </c>
      <c r="RF18" s="5">
        <f t="shared" ref="RF18" si="269">RE18-RE17</f>
        <v>649335.98902393016</v>
      </c>
      <c r="RG18" s="5">
        <f t="shared" ref="RG18" si="270">RF18-RF17</f>
        <v>647542.87412064208</v>
      </c>
      <c r="RH18" s="5">
        <f t="shared" ref="RH18" si="271">RG18-RG17</f>
        <v>645755.08163214917</v>
      </c>
      <c r="RI18" s="5">
        <f t="shared" ref="RI18" si="272">RH18-RH17</f>
        <v>643972.59778558672</v>
      </c>
      <c r="RJ18" s="5">
        <f t="shared" ref="RJ18" si="273">RI18-RI17</f>
        <v>642195.40881741152</v>
      </c>
      <c r="RK18" s="5">
        <f t="shared" ref="RK18" si="274">RJ18-RJ17</f>
        <v>640423.50097362837</v>
      </c>
      <c r="RL18" s="5">
        <f t="shared" ref="RL18" si="275">RK18-RK17</f>
        <v>638656.86051001423</v>
      </c>
      <c r="RM18" s="5">
        <f t="shared" ref="RM18" si="276">RL18-RL17</f>
        <v>636895.47369234019</v>
      </c>
      <c r="RN18" s="5">
        <f t="shared" ref="RN18" si="277">RM18-RM17</f>
        <v>635139.32679659175</v>
      </c>
      <c r="RO18" s="5">
        <f t="shared" ref="RO18" si="278">RN18-RN17</f>
        <v>633388.40610918647</v>
      </c>
      <c r="RP18" s="5">
        <f t="shared" ref="RP18" si="279">RO18-RO17</f>
        <v>631642.69792719046</v>
      </c>
      <c r="RQ18" s="5">
        <f t="shared" ref="RQ18" si="280">RP18-RP17</f>
        <v>629902.18855853227</v>
      </c>
      <c r="RR18" s="5">
        <f t="shared" ref="RR18" si="281">RQ18-RQ17</f>
        <v>628166.86432221509</v>
      </c>
      <c r="RS18" s="5">
        <f t="shared" ref="RS18" si="282">RR18-RR17</f>
        <v>626436.71154852689</v>
      </c>
      <c r="RT18" s="5">
        <f t="shared" ref="RT18" si="283">RS18-RS17</f>
        <v>624711.71657924901</v>
      </c>
    </row>
    <row r="19" spans="1:488" x14ac:dyDescent="0.25">
      <c r="A19" t="s">
        <v>34</v>
      </c>
      <c r="B19" t="s">
        <v>5</v>
      </c>
      <c r="C19" s="6">
        <f t="shared" ref="C19:K19" si="284">C13</f>
        <v>0</v>
      </c>
      <c r="D19" s="6">
        <f t="shared" si="284"/>
        <v>0</v>
      </c>
      <c r="E19" s="6">
        <f t="shared" si="284"/>
        <v>0</v>
      </c>
      <c r="F19" s="6">
        <f t="shared" si="284"/>
        <v>0</v>
      </c>
      <c r="G19" s="6">
        <f t="shared" si="284"/>
        <v>0</v>
      </c>
      <c r="H19" s="6">
        <f t="shared" si="284"/>
        <v>0</v>
      </c>
      <c r="I19" s="6">
        <f t="shared" si="284"/>
        <v>0</v>
      </c>
      <c r="J19" s="6">
        <f t="shared" si="284"/>
        <v>0</v>
      </c>
      <c r="K19" s="6">
        <f t="shared" si="284"/>
        <v>0</v>
      </c>
      <c r="L19" s="6">
        <f t="shared" ref="L19:BW19" si="285">L13</f>
        <v>0</v>
      </c>
      <c r="M19" s="6">
        <f t="shared" si="285"/>
        <v>0</v>
      </c>
      <c r="N19" s="6">
        <f t="shared" si="285"/>
        <v>0</v>
      </c>
      <c r="O19" s="6">
        <f t="shared" si="285"/>
        <v>0</v>
      </c>
      <c r="P19" s="6">
        <f t="shared" si="285"/>
        <v>0</v>
      </c>
      <c r="Q19" s="6">
        <f t="shared" si="285"/>
        <v>0</v>
      </c>
      <c r="R19" s="6">
        <f t="shared" si="285"/>
        <v>0</v>
      </c>
      <c r="S19" s="6">
        <f t="shared" si="285"/>
        <v>0</v>
      </c>
      <c r="T19" s="6">
        <f t="shared" si="285"/>
        <v>0</v>
      </c>
      <c r="U19" s="6">
        <f t="shared" si="285"/>
        <v>0</v>
      </c>
      <c r="V19" s="6">
        <f t="shared" si="285"/>
        <v>0</v>
      </c>
      <c r="W19" s="6">
        <f t="shared" si="285"/>
        <v>0</v>
      </c>
      <c r="X19" s="6">
        <f t="shared" si="285"/>
        <v>0</v>
      </c>
      <c r="Y19" s="6">
        <f t="shared" si="285"/>
        <v>0</v>
      </c>
      <c r="Z19" s="6">
        <f t="shared" si="285"/>
        <v>0</v>
      </c>
      <c r="AA19" s="6">
        <f t="shared" si="285"/>
        <v>0</v>
      </c>
      <c r="AB19" s="6">
        <f t="shared" si="285"/>
        <v>0</v>
      </c>
      <c r="AC19" s="6">
        <f t="shared" si="285"/>
        <v>0</v>
      </c>
      <c r="AD19" s="6">
        <f t="shared" si="285"/>
        <v>0</v>
      </c>
      <c r="AE19" s="6">
        <f t="shared" si="285"/>
        <v>0</v>
      </c>
      <c r="AF19" s="6">
        <f t="shared" si="285"/>
        <v>0</v>
      </c>
      <c r="AG19" s="6">
        <f t="shared" si="285"/>
        <v>0</v>
      </c>
      <c r="AH19" s="6">
        <f t="shared" si="285"/>
        <v>0</v>
      </c>
      <c r="AI19" s="6">
        <f t="shared" si="285"/>
        <v>0</v>
      </c>
      <c r="AJ19" s="6">
        <f t="shared" si="285"/>
        <v>0</v>
      </c>
      <c r="AK19" s="6">
        <f t="shared" si="285"/>
        <v>0</v>
      </c>
      <c r="AL19" s="6">
        <f t="shared" si="285"/>
        <v>0</v>
      </c>
      <c r="AM19" s="6">
        <f t="shared" si="285"/>
        <v>0</v>
      </c>
      <c r="AN19" s="6">
        <f t="shared" si="285"/>
        <v>0</v>
      </c>
      <c r="AO19" s="6">
        <f t="shared" si="285"/>
        <v>0</v>
      </c>
      <c r="AP19" s="6">
        <f t="shared" si="285"/>
        <v>0</v>
      </c>
      <c r="AQ19" s="6">
        <f t="shared" si="285"/>
        <v>0</v>
      </c>
      <c r="AR19" s="6">
        <f t="shared" si="285"/>
        <v>0</v>
      </c>
      <c r="AS19" s="6">
        <f t="shared" si="285"/>
        <v>0</v>
      </c>
      <c r="AT19" s="6">
        <f t="shared" si="285"/>
        <v>0</v>
      </c>
      <c r="AU19" s="6">
        <f t="shared" si="285"/>
        <v>0</v>
      </c>
      <c r="AV19" s="6">
        <f t="shared" si="285"/>
        <v>0</v>
      </c>
      <c r="AW19" s="6">
        <f t="shared" si="285"/>
        <v>0</v>
      </c>
      <c r="AX19" s="6">
        <f t="shared" si="285"/>
        <v>0</v>
      </c>
      <c r="AY19" s="6">
        <f t="shared" si="285"/>
        <v>0</v>
      </c>
      <c r="AZ19" s="6">
        <f t="shared" si="285"/>
        <v>0</v>
      </c>
      <c r="BA19" s="6">
        <f t="shared" si="285"/>
        <v>0</v>
      </c>
      <c r="BB19" s="6">
        <f t="shared" si="285"/>
        <v>0</v>
      </c>
      <c r="BC19" s="6">
        <f t="shared" si="285"/>
        <v>0</v>
      </c>
      <c r="BD19" s="6">
        <f t="shared" si="285"/>
        <v>0</v>
      </c>
      <c r="BE19" s="6">
        <f t="shared" si="285"/>
        <v>0</v>
      </c>
      <c r="BF19" s="6">
        <f t="shared" si="285"/>
        <v>0</v>
      </c>
      <c r="BG19" s="6">
        <f t="shared" si="285"/>
        <v>0</v>
      </c>
      <c r="BH19" s="6">
        <f t="shared" si="285"/>
        <v>0</v>
      </c>
      <c r="BI19" s="6">
        <f t="shared" si="285"/>
        <v>0</v>
      </c>
      <c r="BJ19" s="6">
        <f t="shared" si="285"/>
        <v>0</v>
      </c>
      <c r="BK19" s="6">
        <f t="shared" si="285"/>
        <v>0</v>
      </c>
      <c r="BL19" s="6">
        <f t="shared" si="285"/>
        <v>0</v>
      </c>
      <c r="BM19" s="6">
        <f t="shared" si="285"/>
        <v>0</v>
      </c>
      <c r="BN19" s="6">
        <f t="shared" si="285"/>
        <v>0</v>
      </c>
      <c r="BO19" s="6">
        <f t="shared" si="285"/>
        <v>0</v>
      </c>
      <c r="BP19" s="6">
        <f t="shared" si="285"/>
        <v>0</v>
      </c>
      <c r="BQ19" s="6">
        <f t="shared" si="285"/>
        <v>0</v>
      </c>
      <c r="BR19" s="6">
        <f t="shared" si="285"/>
        <v>0</v>
      </c>
      <c r="BS19" s="6">
        <f t="shared" si="285"/>
        <v>0</v>
      </c>
      <c r="BT19" s="6">
        <f t="shared" si="285"/>
        <v>0</v>
      </c>
      <c r="BU19" s="6">
        <f t="shared" si="285"/>
        <v>0</v>
      </c>
      <c r="BV19" s="6">
        <f t="shared" si="285"/>
        <v>0</v>
      </c>
      <c r="BW19" s="6">
        <f t="shared" si="285"/>
        <v>0</v>
      </c>
      <c r="BX19" s="6">
        <f t="shared" ref="BX19:EI19" si="286">BX13</f>
        <v>0</v>
      </c>
      <c r="BY19" s="6">
        <f t="shared" si="286"/>
        <v>0</v>
      </c>
      <c r="BZ19" s="6">
        <f t="shared" si="286"/>
        <v>0</v>
      </c>
      <c r="CA19" s="6">
        <f t="shared" si="286"/>
        <v>0</v>
      </c>
      <c r="CB19" s="6">
        <f t="shared" si="286"/>
        <v>0</v>
      </c>
      <c r="CC19" s="6">
        <f t="shared" si="286"/>
        <v>0</v>
      </c>
      <c r="CD19" s="6">
        <f t="shared" si="286"/>
        <v>0</v>
      </c>
      <c r="CE19" s="6">
        <f t="shared" si="286"/>
        <v>0</v>
      </c>
      <c r="CF19" s="6">
        <f t="shared" si="286"/>
        <v>0</v>
      </c>
      <c r="CG19" s="6">
        <f t="shared" si="286"/>
        <v>0</v>
      </c>
      <c r="CH19" s="6">
        <f t="shared" si="286"/>
        <v>0</v>
      </c>
      <c r="CI19" s="6">
        <f t="shared" si="286"/>
        <v>0</v>
      </c>
      <c r="CJ19" s="6">
        <f t="shared" si="286"/>
        <v>0</v>
      </c>
      <c r="CK19" s="6">
        <f t="shared" si="286"/>
        <v>0</v>
      </c>
      <c r="CL19" s="6">
        <f t="shared" si="286"/>
        <v>0</v>
      </c>
      <c r="CM19" s="6">
        <f t="shared" si="286"/>
        <v>0</v>
      </c>
      <c r="CN19" s="6">
        <f t="shared" si="286"/>
        <v>0</v>
      </c>
      <c r="CO19" s="6">
        <f t="shared" si="286"/>
        <v>0</v>
      </c>
      <c r="CP19" s="6">
        <f t="shared" si="286"/>
        <v>0</v>
      </c>
      <c r="CQ19" s="6">
        <f t="shared" si="286"/>
        <v>0</v>
      </c>
      <c r="CR19" s="6">
        <f t="shared" si="286"/>
        <v>0</v>
      </c>
      <c r="CS19" s="6">
        <f t="shared" si="286"/>
        <v>0</v>
      </c>
      <c r="CT19" s="6">
        <f t="shared" si="286"/>
        <v>0</v>
      </c>
      <c r="CU19" s="6">
        <f t="shared" si="286"/>
        <v>0</v>
      </c>
      <c r="CV19" s="6">
        <f t="shared" si="286"/>
        <v>0</v>
      </c>
      <c r="CW19" s="6">
        <f t="shared" si="286"/>
        <v>0</v>
      </c>
      <c r="CX19" s="6">
        <f t="shared" si="286"/>
        <v>0</v>
      </c>
      <c r="CY19" s="6">
        <f t="shared" si="286"/>
        <v>0</v>
      </c>
      <c r="CZ19" s="6">
        <f t="shared" si="286"/>
        <v>0</v>
      </c>
      <c r="DA19" s="6">
        <f t="shared" si="286"/>
        <v>0</v>
      </c>
      <c r="DB19" s="6">
        <f t="shared" si="286"/>
        <v>0</v>
      </c>
      <c r="DC19" s="6">
        <f t="shared" si="286"/>
        <v>0</v>
      </c>
      <c r="DD19" s="6">
        <f t="shared" si="286"/>
        <v>0</v>
      </c>
      <c r="DE19" s="6">
        <f t="shared" si="286"/>
        <v>0</v>
      </c>
      <c r="DF19" s="6">
        <f t="shared" si="286"/>
        <v>0</v>
      </c>
      <c r="DG19" s="6">
        <f t="shared" si="286"/>
        <v>0</v>
      </c>
      <c r="DH19" s="6">
        <f t="shared" si="286"/>
        <v>0</v>
      </c>
      <c r="DI19" s="6">
        <f t="shared" si="286"/>
        <v>0</v>
      </c>
      <c r="DJ19" s="6">
        <f t="shared" si="286"/>
        <v>0</v>
      </c>
      <c r="DK19" s="6">
        <f t="shared" si="286"/>
        <v>0</v>
      </c>
      <c r="DL19" s="6">
        <f t="shared" si="286"/>
        <v>0</v>
      </c>
      <c r="DM19" s="6">
        <f t="shared" si="286"/>
        <v>0</v>
      </c>
      <c r="DN19" s="6">
        <f t="shared" si="286"/>
        <v>0</v>
      </c>
      <c r="DO19" s="6">
        <f t="shared" si="286"/>
        <v>0</v>
      </c>
      <c r="DP19" s="6">
        <f t="shared" si="286"/>
        <v>0</v>
      </c>
      <c r="DQ19" s="6">
        <f t="shared" si="286"/>
        <v>0</v>
      </c>
      <c r="DR19" s="6">
        <f t="shared" si="286"/>
        <v>0</v>
      </c>
      <c r="DS19" s="6">
        <f t="shared" si="286"/>
        <v>0</v>
      </c>
      <c r="DT19" s="6">
        <f t="shared" si="286"/>
        <v>0</v>
      </c>
      <c r="DU19" s="6">
        <f t="shared" si="286"/>
        <v>0</v>
      </c>
      <c r="DV19" s="6">
        <f t="shared" si="286"/>
        <v>0</v>
      </c>
      <c r="DW19" s="6">
        <f t="shared" si="286"/>
        <v>0</v>
      </c>
      <c r="DX19" s="6">
        <f t="shared" si="286"/>
        <v>0</v>
      </c>
      <c r="DY19" s="6">
        <f t="shared" si="286"/>
        <v>0</v>
      </c>
      <c r="DZ19" s="6">
        <f t="shared" si="286"/>
        <v>0</v>
      </c>
      <c r="EA19" s="6">
        <f t="shared" si="286"/>
        <v>0</v>
      </c>
      <c r="EB19" s="6">
        <f t="shared" si="286"/>
        <v>0</v>
      </c>
      <c r="EC19" s="6">
        <f t="shared" si="286"/>
        <v>0</v>
      </c>
      <c r="ED19" s="6">
        <f t="shared" si="286"/>
        <v>0</v>
      </c>
      <c r="EE19" s="6">
        <f t="shared" si="286"/>
        <v>0</v>
      </c>
      <c r="EF19" s="6">
        <f t="shared" si="286"/>
        <v>0</v>
      </c>
      <c r="EG19" s="6">
        <f t="shared" si="286"/>
        <v>0</v>
      </c>
      <c r="EH19" s="6">
        <f t="shared" si="286"/>
        <v>0</v>
      </c>
      <c r="EI19" s="6">
        <f t="shared" si="286"/>
        <v>0</v>
      </c>
      <c r="EJ19" s="6">
        <f t="shared" ref="EJ19:GU19" si="287">EJ13</f>
        <v>0</v>
      </c>
      <c r="EK19" s="6">
        <f t="shared" si="287"/>
        <v>0</v>
      </c>
      <c r="EL19" s="6">
        <f t="shared" si="287"/>
        <v>0</v>
      </c>
      <c r="EM19" s="6">
        <f t="shared" si="287"/>
        <v>0</v>
      </c>
      <c r="EN19" s="6">
        <f t="shared" si="287"/>
        <v>0</v>
      </c>
      <c r="EO19" s="6">
        <f t="shared" si="287"/>
        <v>0</v>
      </c>
      <c r="EP19" s="6">
        <f t="shared" si="287"/>
        <v>0</v>
      </c>
      <c r="EQ19" s="6">
        <f t="shared" si="287"/>
        <v>0</v>
      </c>
      <c r="ER19" s="6">
        <f t="shared" si="287"/>
        <v>0</v>
      </c>
      <c r="ES19" s="6">
        <f t="shared" si="287"/>
        <v>0</v>
      </c>
      <c r="ET19" s="6">
        <f t="shared" si="287"/>
        <v>0</v>
      </c>
      <c r="EU19" s="6">
        <f t="shared" si="287"/>
        <v>0</v>
      </c>
      <c r="EV19" s="6">
        <f t="shared" si="287"/>
        <v>0</v>
      </c>
      <c r="EW19" s="6">
        <f t="shared" si="287"/>
        <v>0</v>
      </c>
      <c r="EX19" s="6">
        <f t="shared" si="287"/>
        <v>0</v>
      </c>
      <c r="EY19" s="6">
        <f t="shared" si="287"/>
        <v>0</v>
      </c>
      <c r="EZ19" s="6">
        <f t="shared" si="287"/>
        <v>0</v>
      </c>
      <c r="FA19" s="6">
        <f t="shared" si="287"/>
        <v>0</v>
      </c>
      <c r="FB19" s="6">
        <f t="shared" si="287"/>
        <v>0</v>
      </c>
      <c r="FC19" s="6">
        <f t="shared" si="287"/>
        <v>0</v>
      </c>
      <c r="FD19" s="6">
        <f t="shared" si="287"/>
        <v>0</v>
      </c>
      <c r="FE19" s="6">
        <f t="shared" si="287"/>
        <v>0</v>
      </c>
      <c r="FF19" s="6">
        <f t="shared" si="287"/>
        <v>0</v>
      </c>
      <c r="FG19" s="6">
        <f t="shared" si="287"/>
        <v>0</v>
      </c>
      <c r="FH19" s="6">
        <f t="shared" si="287"/>
        <v>0</v>
      </c>
      <c r="FI19" s="6">
        <f t="shared" si="287"/>
        <v>0</v>
      </c>
      <c r="FJ19" s="6">
        <f t="shared" si="287"/>
        <v>0</v>
      </c>
      <c r="FK19" s="6">
        <f t="shared" si="287"/>
        <v>0</v>
      </c>
      <c r="FL19" s="6">
        <f t="shared" si="287"/>
        <v>0</v>
      </c>
      <c r="FM19" s="6">
        <f t="shared" si="287"/>
        <v>0</v>
      </c>
      <c r="FN19" s="6">
        <f t="shared" si="287"/>
        <v>0</v>
      </c>
      <c r="FO19" s="6">
        <f t="shared" si="287"/>
        <v>0</v>
      </c>
      <c r="FP19" s="6">
        <f t="shared" si="287"/>
        <v>0</v>
      </c>
      <c r="FQ19" s="6">
        <f t="shared" si="287"/>
        <v>0</v>
      </c>
      <c r="FR19" s="6">
        <f t="shared" si="287"/>
        <v>0</v>
      </c>
      <c r="FS19" s="6">
        <f t="shared" si="287"/>
        <v>0</v>
      </c>
      <c r="FT19" s="6">
        <f t="shared" si="287"/>
        <v>0</v>
      </c>
      <c r="FU19" s="6">
        <f t="shared" si="287"/>
        <v>0</v>
      </c>
      <c r="FV19" s="6">
        <f t="shared" si="287"/>
        <v>0</v>
      </c>
      <c r="FW19" s="6">
        <f t="shared" si="287"/>
        <v>0</v>
      </c>
      <c r="FX19" s="6">
        <f t="shared" si="287"/>
        <v>0</v>
      </c>
      <c r="FY19" s="6">
        <f t="shared" si="287"/>
        <v>0</v>
      </c>
      <c r="FZ19" s="6">
        <f t="shared" si="287"/>
        <v>0</v>
      </c>
      <c r="GA19" s="6">
        <f t="shared" si="287"/>
        <v>0</v>
      </c>
      <c r="GB19" s="6">
        <f t="shared" si="287"/>
        <v>0</v>
      </c>
      <c r="GC19" s="6">
        <f t="shared" si="287"/>
        <v>0</v>
      </c>
      <c r="GD19" s="6">
        <f t="shared" si="287"/>
        <v>0</v>
      </c>
      <c r="GE19" s="6">
        <f t="shared" si="287"/>
        <v>0</v>
      </c>
      <c r="GF19" s="6">
        <f t="shared" si="287"/>
        <v>0</v>
      </c>
      <c r="GG19" s="6">
        <f t="shared" si="287"/>
        <v>0</v>
      </c>
      <c r="GH19" s="6">
        <f t="shared" si="287"/>
        <v>0</v>
      </c>
      <c r="GI19" s="6">
        <f t="shared" si="287"/>
        <v>0</v>
      </c>
      <c r="GJ19" s="6">
        <f t="shared" si="287"/>
        <v>0</v>
      </c>
      <c r="GK19" s="6">
        <f t="shared" si="287"/>
        <v>0</v>
      </c>
      <c r="GL19" s="6">
        <f t="shared" si="287"/>
        <v>0</v>
      </c>
      <c r="GM19" s="6">
        <f t="shared" si="287"/>
        <v>0</v>
      </c>
      <c r="GN19" s="6">
        <f t="shared" si="287"/>
        <v>0</v>
      </c>
      <c r="GO19" s="6">
        <f t="shared" si="287"/>
        <v>0</v>
      </c>
      <c r="GP19" s="6">
        <f t="shared" si="287"/>
        <v>0</v>
      </c>
      <c r="GQ19" s="6">
        <f t="shared" si="287"/>
        <v>0</v>
      </c>
      <c r="GR19" s="6">
        <f t="shared" si="287"/>
        <v>0</v>
      </c>
      <c r="GS19" s="6">
        <f t="shared" si="287"/>
        <v>0</v>
      </c>
      <c r="GT19" s="6">
        <f t="shared" si="287"/>
        <v>0</v>
      </c>
      <c r="GU19" s="6">
        <f t="shared" si="287"/>
        <v>0</v>
      </c>
      <c r="GV19" s="6">
        <f t="shared" ref="GV19:HJ19" si="288">GV13</f>
        <v>0</v>
      </c>
      <c r="GW19" s="6">
        <f t="shared" si="288"/>
        <v>0</v>
      </c>
      <c r="GX19" s="6">
        <f t="shared" si="288"/>
        <v>0</v>
      </c>
      <c r="GY19" s="6">
        <f t="shared" si="288"/>
        <v>0</v>
      </c>
      <c r="GZ19" s="6">
        <f t="shared" si="288"/>
        <v>0</v>
      </c>
      <c r="HA19" s="6">
        <f t="shared" si="288"/>
        <v>0</v>
      </c>
      <c r="HB19" s="6">
        <f t="shared" si="288"/>
        <v>0</v>
      </c>
      <c r="HC19" s="6">
        <f t="shared" si="288"/>
        <v>0</v>
      </c>
      <c r="HD19" s="6">
        <f t="shared" si="288"/>
        <v>0</v>
      </c>
      <c r="HE19" s="6">
        <f t="shared" si="288"/>
        <v>0</v>
      </c>
      <c r="HF19" s="6">
        <f t="shared" si="288"/>
        <v>0</v>
      </c>
      <c r="HG19" s="6">
        <f t="shared" si="288"/>
        <v>0</v>
      </c>
      <c r="HH19" s="6">
        <f t="shared" si="288"/>
        <v>0</v>
      </c>
      <c r="HI19" s="6">
        <f t="shared" si="288"/>
        <v>0</v>
      </c>
      <c r="HJ19" s="6">
        <f t="shared" si="288"/>
        <v>0</v>
      </c>
      <c r="HK19" s="6">
        <f t="shared" ref="HK19:JV19" si="289">HK13</f>
        <v>0</v>
      </c>
      <c r="HL19" s="6">
        <f t="shared" si="289"/>
        <v>0</v>
      </c>
      <c r="HM19" s="6">
        <f t="shared" si="289"/>
        <v>0</v>
      </c>
      <c r="HN19" s="6">
        <f t="shared" si="289"/>
        <v>0</v>
      </c>
      <c r="HO19" s="6">
        <f t="shared" si="289"/>
        <v>0</v>
      </c>
      <c r="HP19" s="6">
        <f t="shared" si="289"/>
        <v>0</v>
      </c>
      <c r="HQ19" s="6">
        <f t="shared" si="289"/>
        <v>0</v>
      </c>
      <c r="HR19" s="6">
        <f t="shared" si="289"/>
        <v>0</v>
      </c>
      <c r="HS19" s="6">
        <f t="shared" si="289"/>
        <v>0</v>
      </c>
      <c r="HT19" s="6">
        <f t="shared" si="289"/>
        <v>0</v>
      </c>
      <c r="HU19" s="6">
        <f t="shared" si="289"/>
        <v>0</v>
      </c>
      <c r="HV19" s="6">
        <f t="shared" si="289"/>
        <v>0</v>
      </c>
      <c r="HW19" s="6">
        <f t="shared" si="289"/>
        <v>0</v>
      </c>
      <c r="HX19" s="6">
        <f t="shared" si="289"/>
        <v>0</v>
      </c>
      <c r="HY19" s="6">
        <f t="shared" si="289"/>
        <v>0</v>
      </c>
      <c r="HZ19" s="6">
        <f t="shared" si="289"/>
        <v>0</v>
      </c>
      <c r="IA19" s="6">
        <f t="shared" si="289"/>
        <v>0</v>
      </c>
      <c r="IB19" s="6">
        <f t="shared" si="289"/>
        <v>0</v>
      </c>
      <c r="IC19" s="6">
        <f t="shared" si="289"/>
        <v>0</v>
      </c>
      <c r="ID19" s="6">
        <f t="shared" si="289"/>
        <v>0</v>
      </c>
      <c r="IE19" s="6">
        <f t="shared" si="289"/>
        <v>0</v>
      </c>
      <c r="IF19" s="6">
        <f t="shared" si="289"/>
        <v>0</v>
      </c>
      <c r="IG19" s="6">
        <f t="shared" si="289"/>
        <v>0</v>
      </c>
      <c r="IH19" s="6">
        <f t="shared" si="289"/>
        <v>0</v>
      </c>
      <c r="II19" s="6">
        <f t="shared" si="289"/>
        <v>0</v>
      </c>
      <c r="IJ19" s="6">
        <f t="shared" si="289"/>
        <v>0</v>
      </c>
      <c r="IK19" s="6">
        <f t="shared" si="289"/>
        <v>0</v>
      </c>
      <c r="IL19" s="6">
        <f t="shared" si="289"/>
        <v>0</v>
      </c>
      <c r="IM19" s="6">
        <f t="shared" si="289"/>
        <v>0</v>
      </c>
      <c r="IN19" s="6">
        <f t="shared" si="289"/>
        <v>0</v>
      </c>
      <c r="IO19" s="6">
        <f t="shared" si="289"/>
        <v>0</v>
      </c>
      <c r="IP19" s="6">
        <f t="shared" si="289"/>
        <v>0</v>
      </c>
      <c r="IQ19" s="6">
        <f t="shared" si="289"/>
        <v>0</v>
      </c>
      <c r="IR19" s="6">
        <f t="shared" si="289"/>
        <v>0</v>
      </c>
      <c r="IS19" s="6">
        <f t="shared" si="289"/>
        <v>0</v>
      </c>
      <c r="IT19" s="6">
        <f t="shared" si="289"/>
        <v>0</v>
      </c>
      <c r="IU19" s="6">
        <f t="shared" si="289"/>
        <v>0</v>
      </c>
      <c r="IV19" s="6">
        <f t="shared" si="289"/>
        <v>0</v>
      </c>
      <c r="IW19" s="6">
        <f t="shared" si="289"/>
        <v>0</v>
      </c>
      <c r="IX19" s="6">
        <f t="shared" si="289"/>
        <v>0</v>
      </c>
      <c r="IY19" s="6">
        <f t="shared" si="289"/>
        <v>0</v>
      </c>
      <c r="IZ19" s="6">
        <f t="shared" si="289"/>
        <v>0</v>
      </c>
      <c r="JA19" s="6">
        <f t="shared" si="289"/>
        <v>0</v>
      </c>
      <c r="JB19" s="6">
        <f t="shared" si="289"/>
        <v>0</v>
      </c>
      <c r="JC19" s="6">
        <f t="shared" si="289"/>
        <v>0</v>
      </c>
      <c r="JD19" s="6">
        <f t="shared" si="289"/>
        <v>0</v>
      </c>
      <c r="JE19" s="6">
        <f t="shared" si="289"/>
        <v>0</v>
      </c>
      <c r="JF19" s="6">
        <f t="shared" si="289"/>
        <v>0</v>
      </c>
      <c r="JG19" s="6">
        <f t="shared" si="289"/>
        <v>0</v>
      </c>
      <c r="JH19" s="6">
        <f t="shared" si="289"/>
        <v>0</v>
      </c>
      <c r="JI19" s="6">
        <f t="shared" si="289"/>
        <v>0</v>
      </c>
      <c r="JJ19" s="6">
        <f t="shared" si="289"/>
        <v>0</v>
      </c>
      <c r="JK19" s="6">
        <f t="shared" si="289"/>
        <v>0</v>
      </c>
      <c r="JL19" s="6">
        <f t="shared" si="289"/>
        <v>0</v>
      </c>
      <c r="JM19" s="6">
        <f t="shared" si="289"/>
        <v>0</v>
      </c>
      <c r="JN19" s="6">
        <f t="shared" si="289"/>
        <v>0</v>
      </c>
      <c r="JO19" s="6">
        <f t="shared" si="289"/>
        <v>0</v>
      </c>
      <c r="JP19" s="6">
        <f t="shared" si="289"/>
        <v>0</v>
      </c>
      <c r="JQ19" s="6">
        <f t="shared" si="289"/>
        <v>0</v>
      </c>
      <c r="JR19" s="6">
        <f t="shared" si="289"/>
        <v>0</v>
      </c>
      <c r="JS19" s="6">
        <f t="shared" si="289"/>
        <v>0</v>
      </c>
      <c r="JT19" s="6">
        <f t="shared" si="289"/>
        <v>0</v>
      </c>
      <c r="JU19" s="6">
        <f t="shared" si="289"/>
        <v>0</v>
      </c>
      <c r="JV19" s="6">
        <f t="shared" si="289"/>
        <v>0</v>
      </c>
      <c r="JW19" s="6">
        <f t="shared" ref="JW19:MH19" si="290">JW13</f>
        <v>0</v>
      </c>
      <c r="JX19" s="6">
        <f t="shared" si="290"/>
        <v>0</v>
      </c>
      <c r="JY19" s="6">
        <f t="shared" si="290"/>
        <v>0</v>
      </c>
      <c r="JZ19" s="6">
        <f t="shared" si="290"/>
        <v>0</v>
      </c>
      <c r="KA19" s="6">
        <f t="shared" si="290"/>
        <v>0</v>
      </c>
      <c r="KB19" s="6">
        <f t="shared" si="290"/>
        <v>0</v>
      </c>
      <c r="KC19" s="6">
        <f t="shared" si="290"/>
        <v>0</v>
      </c>
      <c r="KD19" s="6">
        <f t="shared" si="290"/>
        <v>0</v>
      </c>
      <c r="KE19" s="6">
        <f t="shared" si="290"/>
        <v>0</v>
      </c>
      <c r="KF19" s="6">
        <f t="shared" si="290"/>
        <v>0</v>
      </c>
      <c r="KG19" s="6">
        <f t="shared" si="290"/>
        <v>0</v>
      </c>
      <c r="KH19" s="6">
        <f t="shared" si="290"/>
        <v>0</v>
      </c>
      <c r="KI19" s="6">
        <f t="shared" si="290"/>
        <v>0</v>
      </c>
      <c r="KJ19" s="6">
        <f t="shared" si="290"/>
        <v>0</v>
      </c>
      <c r="KK19" s="6">
        <f t="shared" si="290"/>
        <v>0</v>
      </c>
      <c r="KL19" s="6">
        <f t="shared" si="290"/>
        <v>0</v>
      </c>
      <c r="KM19" s="6">
        <f t="shared" si="290"/>
        <v>0</v>
      </c>
      <c r="KN19" s="6">
        <f t="shared" si="290"/>
        <v>0</v>
      </c>
      <c r="KO19" s="6">
        <f t="shared" si="290"/>
        <v>0</v>
      </c>
      <c r="KP19" s="6">
        <f t="shared" si="290"/>
        <v>0</v>
      </c>
      <c r="KQ19" s="6">
        <f t="shared" si="290"/>
        <v>0</v>
      </c>
      <c r="KR19" s="6">
        <f t="shared" si="290"/>
        <v>0</v>
      </c>
      <c r="KS19" s="6">
        <f t="shared" si="290"/>
        <v>0</v>
      </c>
      <c r="KT19" s="6">
        <f t="shared" si="290"/>
        <v>0</v>
      </c>
      <c r="KU19" s="6">
        <f t="shared" si="290"/>
        <v>0</v>
      </c>
      <c r="KV19" s="6">
        <f t="shared" si="290"/>
        <v>0</v>
      </c>
      <c r="KW19" s="6">
        <f t="shared" si="290"/>
        <v>0</v>
      </c>
      <c r="KX19" s="6">
        <f t="shared" si="290"/>
        <v>0</v>
      </c>
      <c r="KY19" s="6">
        <f t="shared" si="290"/>
        <v>0</v>
      </c>
      <c r="KZ19" s="6">
        <f t="shared" si="290"/>
        <v>0</v>
      </c>
      <c r="LA19" s="6">
        <f t="shared" si="290"/>
        <v>0</v>
      </c>
      <c r="LB19" s="6">
        <f t="shared" si="290"/>
        <v>0</v>
      </c>
      <c r="LC19" s="6">
        <f t="shared" si="290"/>
        <v>0</v>
      </c>
      <c r="LD19" s="6">
        <f t="shared" si="290"/>
        <v>0</v>
      </c>
      <c r="LE19" s="6">
        <f t="shared" si="290"/>
        <v>0</v>
      </c>
      <c r="LF19" s="6">
        <f t="shared" si="290"/>
        <v>0</v>
      </c>
      <c r="LG19" s="6">
        <f t="shared" si="290"/>
        <v>0</v>
      </c>
      <c r="LH19" s="6">
        <f t="shared" si="290"/>
        <v>0</v>
      </c>
      <c r="LI19" s="6">
        <f t="shared" si="290"/>
        <v>0</v>
      </c>
      <c r="LJ19" s="6">
        <f t="shared" si="290"/>
        <v>0</v>
      </c>
      <c r="LK19" s="6">
        <f t="shared" si="290"/>
        <v>0</v>
      </c>
      <c r="LL19" s="6">
        <f t="shared" si="290"/>
        <v>0</v>
      </c>
      <c r="LM19" s="6">
        <f t="shared" si="290"/>
        <v>0</v>
      </c>
      <c r="LN19" s="6">
        <f t="shared" si="290"/>
        <v>0</v>
      </c>
      <c r="LO19" s="6">
        <f t="shared" si="290"/>
        <v>0</v>
      </c>
      <c r="LP19" s="6">
        <f t="shared" si="290"/>
        <v>0</v>
      </c>
      <c r="LQ19" s="6">
        <f t="shared" si="290"/>
        <v>0</v>
      </c>
      <c r="LR19" s="6">
        <f t="shared" si="290"/>
        <v>0</v>
      </c>
      <c r="LS19" s="6">
        <f t="shared" si="290"/>
        <v>0</v>
      </c>
      <c r="LT19" s="6">
        <f t="shared" si="290"/>
        <v>0</v>
      </c>
      <c r="LU19" s="6">
        <f t="shared" si="290"/>
        <v>0</v>
      </c>
      <c r="LV19" s="6">
        <f t="shared" si="290"/>
        <v>0</v>
      </c>
      <c r="LW19" s="6">
        <f t="shared" si="290"/>
        <v>0</v>
      </c>
      <c r="LX19" s="6">
        <f t="shared" si="290"/>
        <v>0</v>
      </c>
      <c r="LY19" s="6">
        <f t="shared" si="290"/>
        <v>0</v>
      </c>
      <c r="LZ19" s="6">
        <f t="shared" si="290"/>
        <v>0</v>
      </c>
      <c r="MA19" s="6">
        <f t="shared" si="290"/>
        <v>0</v>
      </c>
      <c r="MB19" s="6">
        <f t="shared" si="290"/>
        <v>0</v>
      </c>
      <c r="MC19" s="6">
        <f t="shared" si="290"/>
        <v>0</v>
      </c>
      <c r="MD19" s="6">
        <f t="shared" si="290"/>
        <v>0</v>
      </c>
      <c r="ME19" s="6">
        <f t="shared" si="290"/>
        <v>0</v>
      </c>
      <c r="MF19" s="6">
        <f t="shared" si="290"/>
        <v>0</v>
      </c>
      <c r="MG19" s="6">
        <f t="shared" si="290"/>
        <v>0</v>
      </c>
      <c r="MH19" s="6">
        <f t="shared" si="290"/>
        <v>0</v>
      </c>
      <c r="MI19" s="6">
        <f t="shared" ref="MI19:OT19" si="291">MI13</f>
        <v>0</v>
      </c>
      <c r="MJ19" s="6">
        <f t="shared" si="291"/>
        <v>0</v>
      </c>
      <c r="MK19" s="6">
        <f t="shared" si="291"/>
        <v>0</v>
      </c>
      <c r="ML19" s="6">
        <f t="shared" si="291"/>
        <v>0</v>
      </c>
      <c r="MM19" s="6">
        <f t="shared" si="291"/>
        <v>0</v>
      </c>
      <c r="MN19" s="6">
        <f t="shared" si="291"/>
        <v>0</v>
      </c>
      <c r="MO19" s="6">
        <f t="shared" si="291"/>
        <v>0</v>
      </c>
      <c r="MP19" s="6">
        <f t="shared" si="291"/>
        <v>0</v>
      </c>
      <c r="MQ19" s="6">
        <f t="shared" si="291"/>
        <v>0</v>
      </c>
      <c r="MR19" s="6">
        <f t="shared" si="291"/>
        <v>0</v>
      </c>
      <c r="MS19" s="6">
        <f t="shared" si="291"/>
        <v>0</v>
      </c>
      <c r="MT19" s="6">
        <f t="shared" si="291"/>
        <v>0</v>
      </c>
      <c r="MU19" s="6">
        <f t="shared" si="291"/>
        <v>0</v>
      </c>
      <c r="MV19" s="6">
        <f t="shared" si="291"/>
        <v>0</v>
      </c>
      <c r="MW19" s="6">
        <f t="shared" si="291"/>
        <v>0</v>
      </c>
      <c r="MX19" s="6">
        <f t="shared" si="291"/>
        <v>0</v>
      </c>
      <c r="MY19" s="6">
        <f t="shared" si="291"/>
        <v>0</v>
      </c>
      <c r="MZ19" s="6">
        <f t="shared" si="291"/>
        <v>0</v>
      </c>
      <c r="NA19" s="6">
        <f t="shared" si="291"/>
        <v>0</v>
      </c>
      <c r="NB19" s="6">
        <f t="shared" si="291"/>
        <v>0</v>
      </c>
      <c r="NC19" s="6">
        <f t="shared" si="291"/>
        <v>0</v>
      </c>
      <c r="ND19" s="6">
        <f t="shared" si="291"/>
        <v>0</v>
      </c>
      <c r="NE19" s="6">
        <f t="shared" si="291"/>
        <v>0</v>
      </c>
      <c r="NF19" s="6">
        <f t="shared" si="291"/>
        <v>0</v>
      </c>
      <c r="NG19" s="6">
        <f t="shared" si="291"/>
        <v>0</v>
      </c>
      <c r="NH19" s="6">
        <f t="shared" si="291"/>
        <v>0</v>
      </c>
      <c r="NI19" s="6">
        <f t="shared" si="291"/>
        <v>0</v>
      </c>
      <c r="NJ19" s="6">
        <f t="shared" si="291"/>
        <v>0</v>
      </c>
      <c r="NK19" s="6">
        <f t="shared" si="291"/>
        <v>0</v>
      </c>
      <c r="NL19" s="6">
        <f t="shared" si="291"/>
        <v>0</v>
      </c>
      <c r="NM19" s="6">
        <f t="shared" si="291"/>
        <v>0</v>
      </c>
      <c r="NN19" s="6">
        <f t="shared" si="291"/>
        <v>0</v>
      </c>
      <c r="NO19" s="6">
        <f t="shared" si="291"/>
        <v>0</v>
      </c>
      <c r="NP19" s="6">
        <f t="shared" si="291"/>
        <v>0</v>
      </c>
      <c r="NQ19" s="6">
        <f t="shared" si="291"/>
        <v>0</v>
      </c>
      <c r="NR19" s="6">
        <f t="shared" si="291"/>
        <v>0</v>
      </c>
      <c r="NS19" s="6">
        <f t="shared" si="291"/>
        <v>0</v>
      </c>
      <c r="NT19" s="6">
        <f t="shared" si="291"/>
        <v>0</v>
      </c>
      <c r="NU19" s="6">
        <f t="shared" si="291"/>
        <v>0</v>
      </c>
      <c r="NV19" s="6">
        <f t="shared" si="291"/>
        <v>0</v>
      </c>
      <c r="NW19" s="6">
        <f t="shared" si="291"/>
        <v>0</v>
      </c>
      <c r="NX19" s="6">
        <f t="shared" si="291"/>
        <v>0</v>
      </c>
      <c r="NY19" s="6">
        <f t="shared" si="291"/>
        <v>0</v>
      </c>
      <c r="NZ19" s="6">
        <f t="shared" si="291"/>
        <v>0</v>
      </c>
      <c r="OA19" s="6">
        <f t="shared" si="291"/>
        <v>0</v>
      </c>
      <c r="OB19" s="6">
        <f t="shared" si="291"/>
        <v>0</v>
      </c>
      <c r="OC19" s="6">
        <f t="shared" si="291"/>
        <v>0</v>
      </c>
      <c r="OD19" s="6">
        <f t="shared" si="291"/>
        <v>0</v>
      </c>
      <c r="OE19" s="6">
        <f t="shared" si="291"/>
        <v>0</v>
      </c>
      <c r="OF19" s="6">
        <f t="shared" si="291"/>
        <v>0</v>
      </c>
      <c r="OG19" s="6">
        <f t="shared" si="291"/>
        <v>0</v>
      </c>
      <c r="OH19" s="6">
        <f t="shared" si="291"/>
        <v>0</v>
      </c>
      <c r="OI19" s="6">
        <f t="shared" si="291"/>
        <v>0</v>
      </c>
      <c r="OJ19" s="6">
        <f t="shared" si="291"/>
        <v>0</v>
      </c>
      <c r="OK19" s="6">
        <f t="shared" si="291"/>
        <v>0</v>
      </c>
      <c r="OL19" s="6">
        <f t="shared" si="291"/>
        <v>0</v>
      </c>
      <c r="OM19" s="6">
        <f t="shared" si="291"/>
        <v>0</v>
      </c>
      <c r="ON19" s="6">
        <f t="shared" si="291"/>
        <v>0</v>
      </c>
      <c r="OO19" s="6">
        <f t="shared" si="291"/>
        <v>0</v>
      </c>
      <c r="OP19" s="6">
        <f t="shared" si="291"/>
        <v>0</v>
      </c>
      <c r="OQ19" s="6">
        <f t="shared" si="291"/>
        <v>0</v>
      </c>
      <c r="OR19" s="6">
        <f t="shared" si="291"/>
        <v>0</v>
      </c>
      <c r="OS19" s="6">
        <f t="shared" si="291"/>
        <v>0</v>
      </c>
      <c r="OT19" s="6">
        <f t="shared" si="291"/>
        <v>0</v>
      </c>
      <c r="OU19" s="6">
        <f t="shared" ref="OU19:RF19" si="292">OU13</f>
        <v>0</v>
      </c>
      <c r="OV19" s="6">
        <f t="shared" si="292"/>
        <v>0</v>
      </c>
      <c r="OW19" s="6">
        <f t="shared" si="292"/>
        <v>0</v>
      </c>
      <c r="OX19" s="6">
        <f t="shared" si="292"/>
        <v>0</v>
      </c>
      <c r="OY19" s="6">
        <f t="shared" si="292"/>
        <v>0</v>
      </c>
      <c r="OZ19" s="6">
        <f t="shared" si="292"/>
        <v>0</v>
      </c>
      <c r="PA19" s="6">
        <f t="shared" si="292"/>
        <v>0</v>
      </c>
      <c r="PB19" s="6">
        <f t="shared" si="292"/>
        <v>0</v>
      </c>
      <c r="PC19" s="6">
        <f t="shared" si="292"/>
        <v>0</v>
      </c>
      <c r="PD19" s="6">
        <f t="shared" si="292"/>
        <v>0</v>
      </c>
      <c r="PE19" s="6">
        <f t="shared" si="292"/>
        <v>0</v>
      </c>
      <c r="PF19" s="6">
        <f t="shared" si="292"/>
        <v>0</v>
      </c>
      <c r="PG19" s="6">
        <f t="shared" si="292"/>
        <v>0</v>
      </c>
      <c r="PH19" s="6">
        <f t="shared" si="292"/>
        <v>0</v>
      </c>
      <c r="PI19" s="6">
        <f t="shared" si="292"/>
        <v>0</v>
      </c>
      <c r="PJ19" s="6">
        <f t="shared" si="292"/>
        <v>0</v>
      </c>
      <c r="PK19" s="6">
        <f t="shared" si="292"/>
        <v>0</v>
      </c>
      <c r="PL19" s="6">
        <f t="shared" si="292"/>
        <v>0</v>
      </c>
      <c r="PM19" s="6">
        <f t="shared" si="292"/>
        <v>0</v>
      </c>
      <c r="PN19" s="6">
        <f t="shared" si="292"/>
        <v>0</v>
      </c>
      <c r="PO19" s="6">
        <f t="shared" si="292"/>
        <v>0</v>
      </c>
      <c r="PP19" s="6">
        <f t="shared" si="292"/>
        <v>0</v>
      </c>
      <c r="PQ19" s="6">
        <f t="shared" si="292"/>
        <v>0</v>
      </c>
      <c r="PR19" s="6">
        <f t="shared" si="292"/>
        <v>0</v>
      </c>
      <c r="PS19" s="6">
        <f t="shared" si="292"/>
        <v>0</v>
      </c>
      <c r="PT19" s="6">
        <f t="shared" si="292"/>
        <v>0</v>
      </c>
      <c r="PU19" s="6">
        <f t="shared" si="292"/>
        <v>0</v>
      </c>
      <c r="PV19" s="6">
        <f t="shared" si="292"/>
        <v>0</v>
      </c>
      <c r="PW19" s="6">
        <f t="shared" si="292"/>
        <v>0</v>
      </c>
      <c r="PX19" s="6">
        <f t="shared" si="292"/>
        <v>0</v>
      </c>
      <c r="PY19" s="6">
        <f t="shared" si="292"/>
        <v>0</v>
      </c>
      <c r="PZ19" s="6">
        <f t="shared" si="292"/>
        <v>0</v>
      </c>
      <c r="QA19" s="6">
        <f t="shared" si="292"/>
        <v>0</v>
      </c>
      <c r="QB19" s="6">
        <f t="shared" si="292"/>
        <v>0</v>
      </c>
      <c r="QC19" s="6">
        <f t="shared" si="292"/>
        <v>0</v>
      </c>
      <c r="QD19" s="6">
        <f t="shared" si="292"/>
        <v>0</v>
      </c>
      <c r="QE19" s="6">
        <f t="shared" si="292"/>
        <v>0</v>
      </c>
      <c r="QF19" s="6">
        <f t="shared" si="292"/>
        <v>0</v>
      </c>
      <c r="QG19" s="6">
        <f t="shared" si="292"/>
        <v>0</v>
      </c>
      <c r="QH19" s="6">
        <f t="shared" si="292"/>
        <v>0</v>
      </c>
      <c r="QI19" s="6">
        <f t="shared" si="292"/>
        <v>0</v>
      </c>
      <c r="QJ19" s="6">
        <f t="shared" si="292"/>
        <v>0</v>
      </c>
      <c r="QK19" s="6">
        <f t="shared" si="292"/>
        <v>0</v>
      </c>
      <c r="QL19" s="6">
        <f t="shared" si="292"/>
        <v>0</v>
      </c>
      <c r="QM19" s="6">
        <f t="shared" si="292"/>
        <v>0</v>
      </c>
      <c r="QN19" s="6">
        <f t="shared" si="292"/>
        <v>0</v>
      </c>
      <c r="QO19" s="6">
        <f t="shared" si="292"/>
        <v>0</v>
      </c>
      <c r="QP19" s="6">
        <f t="shared" si="292"/>
        <v>0</v>
      </c>
      <c r="QQ19" s="6">
        <f t="shared" si="292"/>
        <v>0</v>
      </c>
      <c r="QR19" s="6">
        <f t="shared" si="292"/>
        <v>0</v>
      </c>
      <c r="QS19" s="6">
        <f t="shared" si="292"/>
        <v>0</v>
      </c>
      <c r="QT19" s="6">
        <f t="shared" si="292"/>
        <v>0</v>
      </c>
      <c r="QU19" s="6">
        <f t="shared" si="292"/>
        <v>0</v>
      </c>
      <c r="QV19" s="6">
        <f t="shared" si="292"/>
        <v>0</v>
      </c>
      <c r="QW19" s="6">
        <f t="shared" si="292"/>
        <v>0</v>
      </c>
      <c r="QX19" s="6">
        <f t="shared" si="292"/>
        <v>0</v>
      </c>
      <c r="QY19" s="6">
        <f t="shared" si="292"/>
        <v>0</v>
      </c>
      <c r="QZ19" s="6">
        <f t="shared" si="292"/>
        <v>0</v>
      </c>
      <c r="RA19" s="6">
        <f t="shared" si="292"/>
        <v>0</v>
      </c>
      <c r="RB19" s="6">
        <f t="shared" si="292"/>
        <v>0</v>
      </c>
      <c r="RC19" s="6">
        <f t="shared" si="292"/>
        <v>0</v>
      </c>
      <c r="RD19" s="6">
        <f t="shared" si="292"/>
        <v>0</v>
      </c>
      <c r="RE19" s="6">
        <f t="shared" si="292"/>
        <v>0</v>
      </c>
      <c r="RF19" s="6">
        <f t="shared" si="292"/>
        <v>0</v>
      </c>
      <c r="RG19" s="6">
        <f t="shared" ref="RG19:RT19" si="293">RG13</f>
        <v>0</v>
      </c>
      <c r="RH19" s="6">
        <f t="shared" si="293"/>
        <v>0</v>
      </c>
      <c r="RI19" s="6">
        <f t="shared" si="293"/>
        <v>0</v>
      </c>
      <c r="RJ19" s="6">
        <f t="shared" si="293"/>
        <v>0</v>
      </c>
      <c r="RK19" s="6">
        <f t="shared" si="293"/>
        <v>0</v>
      </c>
      <c r="RL19" s="6">
        <f t="shared" si="293"/>
        <v>0</v>
      </c>
      <c r="RM19" s="6">
        <f t="shared" si="293"/>
        <v>0</v>
      </c>
      <c r="RN19" s="6">
        <f t="shared" si="293"/>
        <v>0</v>
      </c>
      <c r="RO19" s="6">
        <f t="shared" si="293"/>
        <v>0</v>
      </c>
      <c r="RP19" s="6">
        <f t="shared" si="293"/>
        <v>0</v>
      </c>
      <c r="RQ19" s="6">
        <f t="shared" si="293"/>
        <v>0</v>
      </c>
      <c r="RR19" s="6">
        <f t="shared" si="293"/>
        <v>0</v>
      </c>
      <c r="RS19" s="6">
        <f t="shared" si="293"/>
        <v>0</v>
      </c>
      <c r="RT19" s="6">
        <f t="shared" si="293"/>
        <v>0</v>
      </c>
    </row>
    <row r="20" spans="1:488" x14ac:dyDescent="0.25">
      <c r="A20" t="s">
        <v>34</v>
      </c>
      <c r="B20" t="s">
        <v>15</v>
      </c>
      <c r="C20" s="46">
        <f>'FUND Simulation 1950-2010'!BK20</f>
        <v>6.7662073243366523</v>
      </c>
      <c r="D20" s="4">
        <f t="shared" ref="D20:BO20" si="294">C20+alpha_sf6*D14-beta_sf6*(C20-C0_SF6)</f>
        <v>6.764105384547797</v>
      </c>
      <c r="E20" s="4">
        <f t="shared" si="294"/>
        <v>6.7620041016151262</v>
      </c>
      <c r="F20" s="4">
        <f t="shared" si="294"/>
        <v>6.7599034753333713</v>
      </c>
      <c r="G20" s="4">
        <f t="shared" si="294"/>
        <v>6.7578035054973293</v>
      </c>
      <c r="H20" s="4">
        <f t="shared" si="294"/>
        <v>6.7557041919018612</v>
      </c>
      <c r="I20" s="4">
        <f t="shared" si="294"/>
        <v>6.7536055343418919</v>
      </c>
      <c r="J20" s="4">
        <f t="shared" si="294"/>
        <v>6.7515075326124103</v>
      </c>
      <c r="K20" s="4">
        <f t="shared" si="294"/>
        <v>6.7494101865084692</v>
      </c>
      <c r="L20" s="4">
        <f t="shared" si="294"/>
        <v>6.7473134958251855</v>
      </c>
      <c r="M20" s="4">
        <f t="shared" si="294"/>
        <v>6.7452174603577397</v>
      </c>
      <c r="N20" s="4">
        <f t="shared" si="294"/>
        <v>6.7431220799013776</v>
      </c>
      <c r="O20" s="4">
        <f t="shared" si="294"/>
        <v>6.7410273542514085</v>
      </c>
      <c r="P20" s="4">
        <f t="shared" si="294"/>
        <v>6.7389332832032052</v>
      </c>
      <c r="Q20" s="4">
        <f t="shared" si="294"/>
        <v>6.736839866552204</v>
      </c>
      <c r="R20" s="4">
        <f t="shared" si="294"/>
        <v>6.7347471040939064</v>
      </c>
      <c r="S20" s="4">
        <f t="shared" si="294"/>
        <v>6.7326549956238768</v>
      </c>
      <c r="T20" s="4">
        <f t="shared" si="294"/>
        <v>6.7305635409377444</v>
      </c>
      <c r="U20" s="4">
        <f t="shared" si="294"/>
        <v>6.7284727398312016</v>
      </c>
      <c r="V20" s="4">
        <f t="shared" si="294"/>
        <v>6.7263825921000047</v>
      </c>
      <c r="W20" s="4">
        <f t="shared" si="294"/>
        <v>6.7242930975399737</v>
      </c>
      <c r="X20" s="4">
        <f t="shared" si="294"/>
        <v>6.7222042559469921</v>
      </c>
      <c r="Y20" s="4">
        <f t="shared" si="294"/>
        <v>6.7201160671170088</v>
      </c>
      <c r="Z20" s="4">
        <f t="shared" si="294"/>
        <v>6.718028530846035</v>
      </c>
      <c r="AA20" s="4">
        <f t="shared" si="294"/>
        <v>6.7159416469301458</v>
      </c>
      <c r="AB20" s="4">
        <f t="shared" si="294"/>
        <v>6.7138554151654803</v>
      </c>
      <c r="AC20" s="4">
        <f t="shared" si="294"/>
        <v>6.7117698353482416</v>
      </c>
      <c r="AD20" s="4">
        <f t="shared" si="294"/>
        <v>6.7096849072746956</v>
      </c>
      <c r="AE20" s="4">
        <f t="shared" si="294"/>
        <v>6.7076006307411724</v>
      </c>
      <c r="AF20" s="4">
        <f t="shared" si="294"/>
        <v>6.705517005544066</v>
      </c>
      <c r="AG20" s="4">
        <f t="shared" si="294"/>
        <v>6.7034340314798335</v>
      </c>
      <c r="AH20" s="4">
        <f t="shared" si="294"/>
        <v>6.7013517083449958</v>
      </c>
      <c r="AI20" s="4">
        <f t="shared" si="294"/>
        <v>6.6992700359361379</v>
      </c>
      <c r="AJ20" s="4">
        <f t="shared" si="294"/>
        <v>6.6971890140499077</v>
      </c>
      <c r="AK20" s="4">
        <f t="shared" si="294"/>
        <v>6.6951086424830173</v>
      </c>
      <c r="AL20" s="4">
        <f t="shared" si="294"/>
        <v>6.6930289210322416</v>
      </c>
      <c r="AM20" s="4">
        <f t="shared" si="294"/>
        <v>6.6909498494944186</v>
      </c>
      <c r="AN20" s="4">
        <f t="shared" si="294"/>
        <v>6.6888714276664514</v>
      </c>
      <c r="AO20" s="4">
        <f t="shared" si="294"/>
        <v>6.6867936553453058</v>
      </c>
      <c r="AP20" s="4">
        <f t="shared" si="294"/>
        <v>6.68471653232801</v>
      </c>
      <c r="AQ20" s="4">
        <f t="shared" si="294"/>
        <v>6.6826400584116579</v>
      </c>
      <c r="AR20" s="4">
        <f t="shared" si="294"/>
        <v>6.6805642333934045</v>
      </c>
      <c r="AS20" s="4">
        <f t="shared" si="294"/>
        <v>6.6784890570704691</v>
      </c>
      <c r="AT20" s="4">
        <f t="shared" si="294"/>
        <v>6.6764145292401347</v>
      </c>
      <c r="AU20" s="4">
        <f t="shared" si="294"/>
        <v>6.6743406496997473</v>
      </c>
      <c r="AV20" s="4">
        <f t="shared" si="294"/>
        <v>6.6722674182467161</v>
      </c>
      <c r="AW20" s="4">
        <f t="shared" si="294"/>
        <v>6.6701948346785143</v>
      </c>
      <c r="AX20" s="4">
        <f t="shared" si="294"/>
        <v>6.6681228987926771</v>
      </c>
      <c r="AY20" s="4">
        <f t="shared" si="294"/>
        <v>6.6660516103868046</v>
      </c>
      <c r="AZ20" s="4">
        <f t="shared" si="294"/>
        <v>6.6639809692585583</v>
      </c>
      <c r="BA20" s="4">
        <f t="shared" si="294"/>
        <v>6.6619109752056653</v>
      </c>
      <c r="BB20" s="4">
        <f t="shared" si="294"/>
        <v>6.6598416280259132</v>
      </c>
      <c r="BC20" s="4">
        <f t="shared" si="294"/>
        <v>6.6577729275171551</v>
      </c>
      <c r="BD20" s="4">
        <f t="shared" si="294"/>
        <v>6.6557048734773057</v>
      </c>
      <c r="BE20" s="4">
        <f t="shared" si="294"/>
        <v>6.6536374657043442</v>
      </c>
      <c r="BF20" s="4">
        <f t="shared" si="294"/>
        <v>6.6515707039963115</v>
      </c>
      <c r="BG20" s="4">
        <f t="shared" si="294"/>
        <v>6.6495045881513128</v>
      </c>
      <c r="BH20" s="4">
        <f t="shared" si="294"/>
        <v>6.6474391179675152</v>
      </c>
      <c r="BI20" s="4">
        <f t="shared" si="294"/>
        <v>6.6453742932431501</v>
      </c>
      <c r="BJ20" s="4">
        <f t="shared" si="294"/>
        <v>6.6433101137765114</v>
      </c>
      <c r="BK20" s="4">
        <f t="shared" si="294"/>
        <v>6.6412465793659559</v>
      </c>
      <c r="BL20" s="4">
        <f t="shared" si="294"/>
        <v>6.6391836898099044</v>
      </c>
      <c r="BM20" s="4">
        <f t="shared" si="294"/>
        <v>6.637121444906839</v>
      </c>
      <c r="BN20" s="4">
        <f t="shared" si="294"/>
        <v>6.6350598444553057</v>
      </c>
      <c r="BO20" s="4">
        <f t="shared" si="294"/>
        <v>6.6329988882539137</v>
      </c>
      <c r="BP20" s="4">
        <f t="shared" ref="BP20:EA20" si="295">BO20+alpha_sf6*BP14-beta_sf6*(BO20-C0_SF6)</f>
        <v>6.6309385761013342</v>
      </c>
      <c r="BQ20" s="4">
        <f t="shared" si="295"/>
        <v>6.6288789077963024</v>
      </c>
      <c r="BR20" s="4">
        <f t="shared" si="295"/>
        <v>6.6268198831376157</v>
      </c>
      <c r="BS20" s="4">
        <f t="shared" si="295"/>
        <v>6.6247615019241355</v>
      </c>
      <c r="BT20" s="4">
        <f t="shared" si="295"/>
        <v>6.6227037639547843</v>
      </c>
      <c r="BU20" s="4">
        <f t="shared" si="295"/>
        <v>6.6206466690285488</v>
      </c>
      <c r="BV20" s="4">
        <f t="shared" si="295"/>
        <v>6.6185902169444777</v>
      </c>
      <c r="BW20" s="4">
        <f t="shared" si="295"/>
        <v>6.6165344075016828</v>
      </c>
      <c r="BX20" s="4">
        <f t="shared" si="295"/>
        <v>6.6144792404993389</v>
      </c>
      <c r="BY20" s="4">
        <f t="shared" si="295"/>
        <v>6.6124247157366831</v>
      </c>
      <c r="BZ20" s="4">
        <f t="shared" si="295"/>
        <v>6.6103708330130155</v>
      </c>
      <c r="CA20" s="4">
        <f t="shared" si="295"/>
        <v>6.6083175921276993</v>
      </c>
      <c r="CB20" s="4">
        <f t="shared" si="295"/>
        <v>6.6062649928801598</v>
      </c>
      <c r="CC20" s="4">
        <f t="shared" si="295"/>
        <v>6.6042130350698844</v>
      </c>
      <c r="CD20" s="4">
        <f t="shared" si="295"/>
        <v>6.6021617184964247</v>
      </c>
      <c r="CE20" s="4">
        <f t="shared" si="295"/>
        <v>6.6001110429593943</v>
      </c>
      <c r="CF20" s="4">
        <f t="shared" si="295"/>
        <v>6.5980610082584699</v>
      </c>
      <c r="CG20" s="4">
        <f t="shared" si="295"/>
        <v>6.5960116141933893</v>
      </c>
      <c r="CH20" s="4">
        <f t="shared" si="295"/>
        <v>6.5939628605639538</v>
      </c>
      <c r="CI20" s="4">
        <f t="shared" si="295"/>
        <v>6.5919147471700272</v>
      </c>
      <c r="CJ20" s="4">
        <f t="shared" si="295"/>
        <v>6.5898672738115369</v>
      </c>
      <c r="CK20" s="4">
        <f t="shared" si="295"/>
        <v>6.5878204402884712</v>
      </c>
      <c r="CL20" s="4">
        <f t="shared" si="295"/>
        <v>6.5857742464008808</v>
      </c>
      <c r="CM20" s="4">
        <f t="shared" si="295"/>
        <v>6.5837286919488802</v>
      </c>
      <c r="CN20" s="4">
        <f t="shared" si="295"/>
        <v>6.5816837767326462</v>
      </c>
      <c r="CO20" s="4">
        <f t="shared" si="295"/>
        <v>6.5796395005524175</v>
      </c>
      <c r="CP20" s="4">
        <f t="shared" si="295"/>
        <v>6.5775958632084945</v>
      </c>
      <c r="CQ20" s="4">
        <f t="shared" si="295"/>
        <v>6.5755528645012422</v>
      </c>
      <c r="CR20" s="4">
        <f t="shared" si="295"/>
        <v>6.573510504231086</v>
      </c>
      <c r="CS20" s="4">
        <f t="shared" si="295"/>
        <v>6.5714687821985134</v>
      </c>
      <c r="CT20" s="4">
        <f t="shared" si="295"/>
        <v>6.569427698204076</v>
      </c>
      <c r="CU20" s="4">
        <f t="shared" si="295"/>
        <v>6.5673872520483876</v>
      </c>
      <c r="CV20" s="4">
        <f t="shared" si="295"/>
        <v>6.5653474435321222</v>
      </c>
      <c r="CW20" s="4">
        <f t="shared" si="295"/>
        <v>6.5633082724560188</v>
      </c>
      <c r="CX20" s="4">
        <f t="shared" si="295"/>
        <v>6.5612697386208767</v>
      </c>
      <c r="CY20" s="4">
        <f t="shared" si="295"/>
        <v>6.5592318418275575</v>
      </c>
      <c r="CZ20" s="4">
        <f t="shared" si="295"/>
        <v>6.5571945818769866</v>
      </c>
      <c r="DA20" s="4">
        <f t="shared" si="295"/>
        <v>6.5551579585701498</v>
      </c>
      <c r="DB20" s="4">
        <f t="shared" si="295"/>
        <v>6.5531219717080971</v>
      </c>
      <c r="DC20" s="4">
        <f t="shared" si="295"/>
        <v>6.5510866210919385</v>
      </c>
      <c r="DD20" s="4">
        <f t="shared" si="295"/>
        <v>6.5490519065228474</v>
      </c>
      <c r="DE20" s="4">
        <f t="shared" si="295"/>
        <v>6.5470178278020592</v>
      </c>
      <c r="DF20" s="4">
        <f t="shared" si="295"/>
        <v>6.5449843847308706</v>
      </c>
      <c r="DG20" s="4">
        <f t="shared" si="295"/>
        <v>6.5429515771106423</v>
      </c>
      <c r="DH20" s="4">
        <f t="shared" si="295"/>
        <v>6.5409194047427954</v>
      </c>
      <c r="DI20" s="4">
        <f t="shared" si="295"/>
        <v>6.5388878674288131</v>
      </c>
      <c r="DJ20" s="4">
        <f t="shared" si="295"/>
        <v>6.5368569649702417</v>
      </c>
      <c r="DK20" s="4">
        <f t="shared" si="295"/>
        <v>6.5348266971686888</v>
      </c>
      <c r="DL20" s="4">
        <f t="shared" si="295"/>
        <v>6.5327970638258233</v>
      </c>
      <c r="DM20" s="4">
        <f t="shared" si="295"/>
        <v>6.5307680647433779</v>
      </c>
      <c r="DN20" s="4">
        <f t="shared" si="295"/>
        <v>6.5287396997231459</v>
      </c>
      <c r="DO20" s="4">
        <f t="shared" si="295"/>
        <v>6.5267119685669828</v>
      </c>
      <c r="DP20" s="4">
        <f t="shared" si="295"/>
        <v>6.5246848710768059</v>
      </c>
      <c r="DQ20" s="4">
        <f t="shared" si="295"/>
        <v>6.5226584070545943</v>
      </c>
      <c r="DR20" s="4">
        <f t="shared" si="295"/>
        <v>6.5206325763023898</v>
      </c>
      <c r="DS20" s="4">
        <f t="shared" si="295"/>
        <v>6.5186073786222956</v>
      </c>
      <c r="DT20" s="4">
        <f t="shared" si="295"/>
        <v>6.5165828138164761</v>
      </c>
      <c r="DU20" s="4">
        <f t="shared" si="295"/>
        <v>6.514558881687158</v>
      </c>
      <c r="DV20" s="4">
        <f t="shared" si="295"/>
        <v>6.5125355820366311</v>
      </c>
      <c r="DW20" s="4">
        <f t="shared" si="295"/>
        <v>6.5105129146672445</v>
      </c>
      <c r="DX20" s="4">
        <f t="shared" si="295"/>
        <v>6.5084908793814114</v>
      </c>
      <c r="DY20" s="4">
        <f t="shared" si="295"/>
        <v>6.5064694759816044</v>
      </c>
      <c r="DZ20" s="4">
        <f t="shared" si="295"/>
        <v>6.5044487042703603</v>
      </c>
      <c r="EA20" s="4">
        <f t="shared" si="295"/>
        <v>6.5024285640502759</v>
      </c>
      <c r="EB20" s="4">
        <f t="shared" ref="EB20:GM20" si="296">EA20+alpha_sf6*EB14-beta_sf6*(EA20-C0_SF6)</f>
        <v>6.5004090551240106</v>
      </c>
      <c r="EC20" s="4">
        <f t="shared" si="296"/>
        <v>6.4983901772942847</v>
      </c>
      <c r="ED20" s="4">
        <f t="shared" si="296"/>
        <v>6.4963719303638801</v>
      </c>
      <c r="EE20" s="4">
        <f t="shared" si="296"/>
        <v>6.4943543141356415</v>
      </c>
      <c r="EF20" s="4">
        <f t="shared" si="296"/>
        <v>6.4923373284124741</v>
      </c>
      <c r="EG20" s="4">
        <f t="shared" si="296"/>
        <v>6.4903209729973455</v>
      </c>
      <c r="EH20" s="4">
        <f t="shared" si="296"/>
        <v>6.4883052476932841</v>
      </c>
      <c r="EI20" s="4">
        <f t="shared" si="296"/>
        <v>6.48629015230338</v>
      </c>
      <c r="EJ20" s="4">
        <f t="shared" si="296"/>
        <v>6.4842756866307854</v>
      </c>
      <c r="EK20" s="4">
        <f t="shared" si="296"/>
        <v>6.4822618504787135</v>
      </c>
      <c r="EL20" s="4">
        <f t="shared" si="296"/>
        <v>6.4802486436504392</v>
      </c>
      <c r="EM20" s="4">
        <f t="shared" si="296"/>
        <v>6.4782360659492984</v>
      </c>
      <c r="EN20" s="4">
        <f t="shared" si="296"/>
        <v>6.4762241171786892</v>
      </c>
      <c r="EO20" s="4">
        <f t="shared" si="296"/>
        <v>6.4742127971420711</v>
      </c>
      <c r="EP20" s="4">
        <f t="shared" si="296"/>
        <v>6.4722021056429639</v>
      </c>
      <c r="EQ20" s="4">
        <f t="shared" si="296"/>
        <v>6.4701920424849506</v>
      </c>
      <c r="ER20" s="4">
        <f t="shared" si="296"/>
        <v>6.4681826074716744</v>
      </c>
      <c r="ES20" s="4">
        <f t="shared" si="296"/>
        <v>6.4661738004068399</v>
      </c>
      <c r="ET20" s="4">
        <f t="shared" si="296"/>
        <v>6.4641656210942129</v>
      </c>
      <c r="EU20" s="4">
        <f t="shared" si="296"/>
        <v>6.4621580693376206</v>
      </c>
      <c r="EV20" s="4">
        <f t="shared" si="296"/>
        <v>6.4601511449409523</v>
      </c>
      <c r="EW20" s="4">
        <f t="shared" si="296"/>
        <v>6.4581448477081587</v>
      </c>
      <c r="EX20" s="4">
        <f t="shared" si="296"/>
        <v>6.4561391774432497</v>
      </c>
      <c r="EY20" s="4">
        <f t="shared" si="296"/>
        <v>6.4541341339502987</v>
      </c>
      <c r="EZ20" s="4">
        <f t="shared" si="296"/>
        <v>6.4521297170334391</v>
      </c>
      <c r="FA20" s="4">
        <f t="shared" si="296"/>
        <v>6.4501259264968658</v>
      </c>
      <c r="FB20" s="4">
        <f t="shared" si="296"/>
        <v>6.4481227621448358</v>
      </c>
      <c r="FC20" s="4">
        <f t="shared" si="296"/>
        <v>6.4461202237816657</v>
      </c>
      <c r="FD20" s="4">
        <f t="shared" si="296"/>
        <v>6.4441183112117342</v>
      </c>
      <c r="FE20" s="4">
        <f t="shared" si="296"/>
        <v>6.4421170242394803</v>
      </c>
      <c r="FF20" s="4">
        <f t="shared" si="296"/>
        <v>6.4401163626694053</v>
      </c>
      <c r="FG20" s="4">
        <f t="shared" si="296"/>
        <v>6.438116326306071</v>
      </c>
      <c r="FH20" s="4">
        <f t="shared" si="296"/>
        <v>6.4361169149541002</v>
      </c>
      <c r="FI20" s="4">
        <f t="shared" si="296"/>
        <v>6.4341181284181772</v>
      </c>
      <c r="FJ20" s="4">
        <f t="shared" si="296"/>
        <v>6.4321199665030466</v>
      </c>
      <c r="FK20" s="4">
        <f t="shared" si="296"/>
        <v>6.4301224290135144</v>
      </c>
      <c r="FL20" s="4">
        <f t="shared" si="296"/>
        <v>6.4281255157544477</v>
      </c>
      <c r="FM20" s="4">
        <f t="shared" si="296"/>
        <v>6.4261292265307741</v>
      </c>
      <c r="FN20" s="4">
        <f t="shared" si="296"/>
        <v>6.4241335611474835</v>
      </c>
      <c r="FO20" s="4">
        <f t="shared" si="296"/>
        <v>6.422138519409625</v>
      </c>
      <c r="FP20" s="4">
        <f t="shared" si="296"/>
        <v>6.4201441011223093</v>
      </c>
      <c r="FQ20" s="4">
        <f t="shared" si="296"/>
        <v>6.4181503060907081</v>
      </c>
      <c r="FR20" s="4">
        <f t="shared" si="296"/>
        <v>6.4161571341200547</v>
      </c>
      <c r="FS20" s="4">
        <f t="shared" si="296"/>
        <v>6.4141645850156426</v>
      </c>
      <c r="FT20" s="4">
        <f t="shared" si="296"/>
        <v>6.4121726585828256</v>
      </c>
      <c r="FU20" s="4">
        <f t="shared" si="296"/>
        <v>6.4101813546270181</v>
      </c>
      <c r="FV20" s="4">
        <f t="shared" si="296"/>
        <v>6.4081906729536975</v>
      </c>
      <c r="FW20" s="4">
        <f t="shared" si="296"/>
        <v>6.4062006133683997</v>
      </c>
      <c r="FX20" s="4">
        <f t="shared" si="296"/>
        <v>6.4042111756767222</v>
      </c>
      <c r="FY20" s="4">
        <f t="shared" si="296"/>
        <v>6.4022223596843233</v>
      </c>
      <c r="FZ20" s="4">
        <f t="shared" si="296"/>
        <v>6.4002341651969221</v>
      </c>
      <c r="GA20" s="4">
        <f t="shared" si="296"/>
        <v>6.398246592020298</v>
      </c>
      <c r="GB20" s="4">
        <f t="shared" si="296"/>
        <v>6.3962596399602916</v>
      </c>
      <c r="GC20" s="4">
        <f t="shared" si="296"/>
        <v>6.3942733088228039</v>
      </c>
      <c r="GD20" s="4">
        <f t="shared" si="296"/>
        <v>6.3922875984137963</v>
      </c>
      <c r="GE20" s="4">
        <f t="shared" si="296"/>
        <v>6.3903025085392917</v>
      </c>
      <c r="GF20" s="4">
        <f t="shared" si="296"/>
        <v>6.3883180390053731</v>
      </c>
      <c r="GG20" s="4">
        <f t="shared" si="296"/>
        <v>6.386334189618184</v>
      </c>
      <c r="GH20" s="4">
        <f t="shared" si="296"/>
        <v>6.3843509601839283</v>
      </c>
      <c r="GI20" s="4">
        <f t="shared" si="296"/>
        <v>6.3823683505088713</v>
      </c>
      <c r="GJ20" s="4">
        <f t="shared" si="296"/>
        <v>6.3803863603993376</v>
      </c>
      <c r="GK20" s="4">
        <f t="shared" si="296"/>
        <v>6.3784049896617132</v>
      </c>
      <c r="GL20" s="4">
        <f t="shared" si="296"/>
        <v>6.3764242381024436</v>
      </c>
      <c r="GM20" s="4">
        <f t="shared" si="296"/>
        <v>6.3744441055280365</v>
      </c>
      <c r="GN20" s="4">
        <f t="shared" ref="GN20:HJ20" si="297">GM20+alpha_sf6*GN14-beta_sf6*(GM20-C0_SF6)</f>
        <v>6.3724645917450591</v>
      </c>
      <c r="GO20" s="4">
        <f t="shared" si="297"/>
        <v>6.3704856965601389</v>
      </c>
      <c r="GP20" s="4">
        <f t="shared" si="297"/>
        <v>6.3685074197799638</v>
      </c>
      <c r="GQ20" s="4">
        <f t="shared" si="297"/>
        <v>6.3665297612112823</v>
      </c>
      <c r="GR20" s="4">
        <f t="shared" si="297"/>
        <v>6.3645527206609041</v>
      </c>
      <c r="GS20" s="4">
        <f t="shared" si="297"/>
        <v>6.3625762979356972</v>
      </c>
      <c r="GT20" s="4">
        <f t="shared" si="297"/>
        <v>6.3606004928425923</v>
      </c>
      <c r="GU20" s="4">
        <f t="shared" si="297"/>
        <v>6.3586253051885793</v>
      </c>
      <c r="GV20" s="4">
        <f t="shared" si="297"/>
        <v>6.3566507347807075</v>
      </c>
      <c r="GW20" s="4">
        <f t="shared" si="297"/>
        <v>6.3546767814260887</v>
      </c>
      <c r="GX20" s="4">
        <f t="shared" si="297"/>
        <v>6.3527034449318931</v>
      </c>
      <c r="GY20" s="4">
        <f t="shared" si="297"/>
        <v>6.3507307251053522</v>
      </c>
      <c r="GZ20" s="4">
        <f t="shared" si="297"/>
        <v>6.348758621753757</v>
      </c>
      <c r="HA20" s="4">
        <f t="shared" si="297"/>
        <v>6.3467871346844591</v>
      </c>
      <c r="HB20" s="4">
        <f t="shared" si="297"/>
        <v>6.3448162637048702</v>
      </c>
      <c r="HC20" s="4">
        <f t="shared" si="297"/>
        <v>6.3428460086224625</v>
      </c>
      <c r="HD20" s="4">
        <f t="shared" si="297"/>
        <v>6.3408763692447678</v>
      </c>
      <c r="HE20" s="4">
        <f t="shared" si="297"/>
        <v>6.3389073453793792</v>
      </c>
      <c r="HF20" s="4">
        <f t="shared" si="297"/>
        <v>6.3369389368339482</v>
      </c>
      <c r="HG20" s="4">
        <f t="shared" si="297"/>
        <v>6.3349711434161877</v>
      </c>
      <c r="HH20" s="4">
        <f t="shared" si="297"/>
        <v>6.3330039649338703</v>
      </c>
      <c r="HI20" s="4">
        <f t="shared" si="297"/>
        <v>6.3310374011948287</v>
      </c>
      <c r="HJ20" s="4">
        <f t="shared" si="297"/>
        <v>6.3290714520069553</v>
      </c>
      <c r="HK20" s="4">
        <f t="shared" ref="HK20" si="298">HJ20+alpha_sf6*HK14-beta_sf6*(HJ20-C0_SF6)</f>
        <v>6.3271061171782028</v>
      </c>
      <c r="HL20" s="4">
        <f t="shared" ref="HL20" si="299">HK20+alpha_sf6*HL14-beta_sf6*(HK20-C0_SF6)</f>
        <v>6.3251413965165844</v>
      </c>
      <c r="HM20" s="4">
        <f t="shared" ref="HM20" si="300">HL20+alpha_sf6*HM14-beta_sf6*(HL20-C0_SF6)</f>
        <v>6.3231772898301726</v>
      </c>
      <c r="HN20" s="4">
        <f t="shared" ref="HN20" si="301">HM20+alpha_sf6*HN14-beta_sf6*(HM20-C0_SF6)</f>
        <v>6.3212137969271005</v>
      </c>
      <c r="HO20" s="4">
        <f t="shared" ref="HO20" si="302">HN20+alpha_sf6*HO14-beta_sf6*(HN20-C0_SF6)</f>
        <v>6.3192509176155607</v>
      </c>
      <c r="HP20" s="4">
        <f t="shared" ref="HP20" si="303">HO20+alpha_sf6*HP14-beta_sf6*(HO20-C0_SF6)</f>
        <v>6.317288651703806</v>
      </c>
      <c r="HQ20" s="4">
        <f t="shared" ref="HQ20" si="304">HP20+alpha_sf6*HQ14-beta_sf6*(HP20-C0_SF6)</f>
        <v>6.315326999000149</v>
      </c>
      <c r="HR20" s="4">
        <f t="shared" ref="HR20" si="305">HQ20+alpha_sf6*HR14-beta_sf6*(HQ20-C0_SF6)</f>
        <v>6.3133659593129616</v>
      </c>
      <c r="HS20" s="4">
        <f t="shared" ref="HS20" si="306">HR20+alpha_sf6*HS14-beta_sf6*(HR20-C0_SF6)</f>
        <v>6.3114055324506761</v>
      </c>
      <c r="HT20" s="4">
        <f t="shared" ref="HT20" si="307">HS20+alpha_sf6*HT14-beta_sf6*(HS20-C0_SF6)</f>
        <v>6.3094457182217853</v>
      </c>
      <c r="HU20" s="4">
        <f t="shared" ref="HU20" si="308">HT20+alpha_sf6*HU14-beta_sf6*(HT20-C0_SF6)</f>
        <v>6.3074865164348415</v>
      </c>
      <c r="HV20" s="4">
        <f t="shared" ref="HV20" si="309">HU20+alpha_sf6*HV14-beta_sf6*(HU20-C0_SF6)</f>
        <v>6.3055279268984554</v>
      </c>
      <c r="HW20" s="4">
        <f t="shared" ref="HW20" si="310">HV20+alpha_sf6*HW14-beta_sf6*(HV20-C0_SF6)</f>
        <v>6.3035699494212993</v>
      </c>
      <c r="HX20" s="4">
        <f t="shared" ref="HX20" si="311">HW20+alpha_sf6*HX14-beta_sf6*(HW20-C0_SF6)</f>
        <v>6.3016125838121049</v>
      </c>
      <c r="HY20" s="4">
        <f t="shared" ref="HY20" si="312">HX20+alpha_sf6*HY14-beta_sf6*(HX20-C0_SF6)</f>
        <v>6.2996558298796632</v>
      </c>
      <c r="HZ20" s="4">
        <f t="shared" ref="HZ20" si="313">HY20+alpha_sf6*HZ14-beta_sf6*(HY20-C0_SF6)</f>
        <v>6.2976996874328259</v>
      </c>
      <c r="IA20" s="4">
        <f t="shared" ref="IA20" si="314">HZ20+alpha_sf6*IA14-beta_sf6*(HZ20-C0_SF6)</f>
        <v>6.2957441562805032</v>
      </c>
      <c r="IB20" s="4">
        <f t="shared" ref="IB20" si="315">IA20+alpha_sf6*IB14-beta_sf6*(IA20-C0_SF6)</f>
        <v>6.2937892362316656</v>
      </c>
      <c r="IC20" s="4">
        <f t="shared" ref="IC20" si="316">IB20+alpha_sf6*IC14-beta_sf6*(IB20-C0_SF6)</f>
        <v>6.2918349270953433</v>
      </c>
      <c r="ID20" s="4">
        <f t="shared" ref="ID20" si="317">IC20+alpha_sf6*ID14-beta_sf6*(IC20-C0_SF6)</f>
        <v>6.2898812286806258</v>
      </c>
      <c r="IE20" s="4">
        <f t="shared" ref="IE20" si="318">ID20+alpha_sf6*IE14-beta_sf6*(ID20-C0_SF6)</f>
        <v>6.2879281407966632</v>
      </c>
      <c r="IF20" s="4">
        <f t="shared" ref="IF20" si="319">IE20+alpha_sf6*IF14-beta_sf6*(IE20-C0_SF6)</f>
        <v>6.285975663252664</v>
      </c>
      <c r="IG20" s="4">
        <f t="shared" ref="IG20" si="320">IF20+alpha_sf6*IG14-beta_sf6*(IF20-C0_SF6)</f>
        <v>6.2840237958578973</v>
      </c>
      <c r="IH20" s="4">
        <f t="shared" ref="IH20" si="321">IG20+alpha_sf6*IH14-beta_sf6*(IG20-C0_SF6)</f>
        <v>6.2820725384216916</v>
      </c>
      <c r="II20" s="4">
        <f t="shared" ref="II20" si="322">IH20+alpha_sf6*II14-beta_sf6*(IH20-C0_SF6)</f>
        <v>6.2801218907534349</v>
      </c>
      <c r="IJ20" s="4">
        <f t="shared" ref="IJ20" si="323">II20+alpha_sf6*IJ14-beta_sf6*(II20-C0_SF6)</f>
        <v>6.2781718526625747</v>
      </c>
      <c r="IK20" s="4">
        <f t="shared" ref="IK20" si="324">IJ20+alpha_sf6*IK14-beta_sf6*(IJ20-C0_SF6)</f>
        <v>6.2762224239586173</v>
      </c>
      <c r="IL20" s="4">
        <f t="shared" ref="IL20" si="325">IK20+alpha_sf6*IL14-beta_sf6*(IK20-C0_SF6)</f>
        <v>6.27427360445113</v>
      </c>
      <c r="IM20" s="4">
        <f t="shared" ref="IM20" si="326">IL20+alpha_sf6*IM14-beta_sf6*(IL20-C0_SF6)</f>
        <v>6.272325393949739</v>
      </c>
      <c r="IN20" s="4">
        <f t="shared" ref="IN20" si="327">IM20+alpha_sf6*IN14-beta_sf6*(IM20-C0_SF6)</f>
        <v>6.2703777922641297</v>
      </c>
      <c r="IO20" s="4">
        <f t="shared" ref="IO20" si="328">IN20+alpha_sf6*IO14-beta_sf6*(IN20-C0_SF6)</f>
        <v>6.2684307992040473</v>
      </c>
      <c r="IP20" s="4">
        <f t="shared" ref="IP20" si="329">IO20+alpha_sf6*IP14-beta_sf6*(IO20-C0_SF6)</f>
        <v>6.2664844145792964</v>
      </c>
      <c r="IQ20" s="4">
        <f t="shared" ref="IQ20" si="330">IP20+alpha_sf6*IQ14-beta_sf6*(IP20-C0_SF6)</f>
        <v>6.2645386381997401</v>
      </c>
      <c r="IR20" s="4">
        <f t="shared" ref="IR20" si="331">IQ20+alpha_sf6*IR14-beta_sf6*(IQ20-C0_SF6)</f>
        <v>6.262593469875303</v>
      </c>
      <c r="IS20" s="4">
        <f t="shared" ref="IS20" si="332">IR20+alpha_sf6*IS14-beta_sf6*(IR20-C0_SF6)</f>
        <v>6.2606489094159672</v>
      </c>
      <c r="IT20" s="4">
        <f t="shared" ref="IT20" si="333">IS20+alpha_sf6*IT14-beta_sf6*(IS20-C0_SF6)</f>
        <v>6.2587049566317745</v>
      </c>
      <c r="IU20" s="4">
        <f t="shared" ref="IU20" si="334">IT20+alpha_sf6*IU14-beta_sf6*(IT20-C0_SF6)</f>
        <v>6.256761611332827</v>
      </c>
      <c r="IV20" s="4">
        <f t="shared" ref="IV20" si="335">IU20+alpha_sf6*IV14-beta_sf6*(IU20-C0_SF6)</f>
        <v>6.2548188733292855</v>
      </c>
      <c r="IW20" s="4">
        <f t="shared" ref="IW20" si="336">IV20+alpha_sf6*IW14-beta_sf6*(IV20-C0_SF6)</f>
        <v>6.2528767424313703</v>
      </c>
      <c r="IX20" s="4">
        <f t="shared" ref="IX20" si="337">IW20+alpha_sf6*IX14-beta_sf6*(IW20-C0_SF6)</f>
        <v>6.2509352184493601</v>
      </c>
      <c r="IY20" s="4">
        <f t="shared" ref="IY20" si="338">IX20+alpha_sf6*IY14-beta_sf6*(IX20-C0_SF6)</f>
        <v>6.2489943011935942</v>
      </c>
      <c r="IZ20" s="4">
        <f t="shared" ref="IZ20" si="339">IY20+alpha_sf6*IZ14-beta_sf6*(IY20-C0_SF6)</f>
        <v>6.2470539904744715</v>
      </c>
      <c r="JA20" s="4">
        <f t="shared" ref="JA20" si="340">IZ20+alpha_sf6*JA14-beta_sf6*(IZ20-C0_SF6)</f>
        <v>6.2451142861024485</v>
      </c>
      <c r="JB20" s="4">
        <f t="shared" ref="JB20" si="341">JA20+alpha_sf6*JB14-beta_sf6*(JA20-C0_SF6)</f>
        <v>6.243175187888041</v>
      </c>
      <c r="JC20" s="4">
        <f t="shared" ref="JC20" si="342">JB20+alpha_sf6*JC14-beta_sf6*(JB20-C0_SF6)</f>
        <v>6.2412366956418257</v>
      </c>
      <c r="JD20" s="4">
        <f t="shared" ref="JD20" si="343">JC20+alpha_sf6*JD14-beta_sf6*(JC20-C0_SF6)</f>
        <v>6.2392988091744375</v>
      </c>
      <c r="JE20" s="4">
        <f t="shared" ref="JE20" si="344">JD20+alpha_sf6*JE14-beta_sf6*(JD20-C0_SF6)</f>
        <v>6.2373615282965709</v>
      </c>
      <c r="JF20" s="4">
        <f t="shared" ref="JF20" si="345">JE20+alpha_sf6*JF14-beta_sf6*(JE20-C0_SF6)</f>
        <v>6.2354248528189782</v>
      </c>
      <c r="JG20" s="4">
        <f t="shared" ref="JG20" si="346">JF20+alpha_sf6*JG14-beta_sf6*(JF20-C0_SF6)</f>
        <v>6.2334887825524721</v>
      </c>
      <c r="JH20" s="4">
        <f t="shared" ref="JH20" si="347">JG20+alpha_sf6*JH14-beta_sf6*(JG20-C0_SF6)</f>
        <v>6.2315533173079247</v>
      </c>
      <c r="JI20" s="4">
        <f t="shared" ref="JI20" si="348">JH20+alpha_sf6*JI14-beta_sf6*(JH20-C0_SF6)</f>
        <v>6.229618456896266</v>
      </c>
      <c r="JJ20" s="4">
        <f t="shared" ref="JJ20" si="349">JI20+alpha_sf6*JJ14-beta_sf6*(JI20-C0_SF6)</f>
        <v>6.2276842011284863</v>
      </c>
      <c r="JK20" s="4">
        <f t="shared" ref="JK20" si="350">JJ20+alpha_sf6*JK14-beta_sf6*(JJ20-C0_SF6)</f>
        <v>6.2257505498156336</v>
      </c>
      <c r="JL20" s="4">
        <f t="shared" ref="JL20" si="351">JK20+alpha_sf6*JL14-beta_sf6*(JK20-C0_SF6)</f>
        <v>6.2238175027688163</v>
      </c>
      <c r="JM20" s="4">
        <f t="shared" ref="JM20" si="352">JL20+alpha_sf6*JM14-beta_sf6*(JL20-C0_SF6)</f>
        <v>6.2218850597992015</v>
      </c>
      <c r="JN20" s="4">
        <f t="shared" ref="JN20" si="353">JM20+alpha_sf6*JN14-beta_sf6*(JM20-C0_SF6)</f>
        <v>6.2199532207180139</v>
      </c>
      <c r="JO20" s="4">
        <f t="shared" ref="JO20" si="354">JN20+alpha_sf6*JO14-beta_sf6*(JN20-C0_SF6)</f>
        <v>6.2180219853365397</v>
      </c>
      <c r="JP20" s="4">
        <f t="shared" ref="JP20" si="355">JO20+alpha_sf6*JP14-beta_sf6*(JO20-C0_SF6)</f>
        <v>6.2160913534661217</v>
      </c>
      <c r="JQ20" s="4">
        <f t="shared" ref="JQ20" si="356">JP20+alpha_sf6*JQ14-beta_sf6*(JP20-C0_SF6)</f>
        <v>6.2141613249181633</v>
      </c>
      <c r="JR20" s="4">
        <f t="shared" ref="JR20" si="357">JQ20+alpha_sf6*JR14-beta_sf6*(JQ20-C0_SF6)</f>
        <v>6.2122318995041264</v>
      </c>
      <c r="JS20" s="4">
        <f t="shared" ref="JS20" si="358">JR20+alpha_sf6*JS14-beta_sf6*(JR20-C0_SF6)</f>
        <v>6.2103030770355314</v>
      </c>
      <c r="JT20" s="4">
        <f t="shared" ref="JT20" si="359">JS20+alpha_sf6*JT14-beta_sf6*(JS20-C0_SF6)</f>
        <v>6.2083748573239577</v>
      </c>
      <c r="JU20" s="4">
        <f t="shared" ref="JU20" si="360">JT20+alpha_sf6*JU14-beta_sf6*(JT20-C0_SF6)</f>
        <v>6.2064472401810438</v>
      </c>
      <c r="JV20" s="4">
        <f t="shared" ref="JV20" si="361">JU20+alpha_sf6*JV14-beta_sf6*(JU20-C0_SF6)</f>
        <v>6.204520225418487</v>
      </c>
      <c r="JW20" s="4">
        <f t="shared" ref="JW20" si="362">JV20+alpha_sf6*JW14-beta_sf6*(JV20-C0_SF6)</f>
        <v>6.2025938128480433</v>
      </c>
      <c r="JX20" s="4">
        <f t="shared" ref="JX20" si="363">JW20+alpha_sf6*JX14-beta_sf6*(JW20-C0_SF6)</f>
        <v>6.2006680022815281</v>
      </c>
      <c r="JY20" s="4">
        <f t="shared" ref="JY20" si="364">JX20+alpha_sf6*JY14-beta_sf6*(JX20-C0_SF6)</f>
        <v>6.1987427935308155</v>
      </c>
      <c r="JZ20" s="4">
        <f t="shared" ref="JZ20" si="365">JY20+alpha_sf6*JZ14-beta_sf6*(JY20-C0_SF6)</f>
        <v>6.1968181864078371</v>
      </c>
      <c r="KA20" s="4">
        <f t="shared" ref="KA20" si="366">JZ20+alpha_sf6*KA14-beta_sf6*(JZ20-C0_SF6)</f>
        <v>6.1948941807245843</v>
      </c>
      <c r="KB20" s="4">
        <f t="shared" ref="KB20" si="367">KA20+alpha_sf6*KB14-beta_sf6*(KA20-C0_SF6)</f>
        <v>6.1929707762931079</v>
      </c>
      <c r="KC20" s="4">
        <f t="shared" ref="KC20" si="368">KB20+alpha_sf6*KC14-beta_sf6*(KB20-C0_SF6)</f>
        <v>6.1910479729255163</v>
      </c>
      <c r="KD20" s="4">
        <f t="shared" ref="KD20" si="369">KC20+alpha_sf6*KD14-beta_sf6*(KC20-C0_SF6)</f>
        <v>6.1891257704339768</v>
      </c>
      <c r="KE20" s="4">
        <f t="shared" ref="KE20" si="370">KD20+alpha_sf6*KE14-beta_sf6*(KD20-C0_SF6)</f>
        <v>6.187204168630716</v>
      </c>
      <c r="KF20" s="4">
        <f t="shared" ref="KF20" si="371">KE20+alpha_sf6*KF14-beta_sf6*(KE20-C0_SF6)</f>
        <v>6.1852831673280191</v>
      </c>
      <c r="KG20" s="4">
        <f t="shared" ref="KG20" si="372">KF20+alpha_sf6*KG14-beta_sf6*(KF20-C0_SF6)</f>
        <v>6.1833627663382291</v>
      </c>
      <c r="KH20" s="4">
        <f t="shared" ref="KH20" si="373">KG20+alpha_sf6*KH14-beta_sf6*(KG20-C0_SF6)</f>
        <v>6.1814429654737486</v>
      </c>
      <c r="KI20" s="4">
        <f t="shared" ref="KI20" si="374">KH20+alpha_sf6*KI14-beta_sf6*(KH20-C0_SF6)</f>
        <v>6.1795237645470378</v>
      </c>
      <c r="KJ20" s="4">
        <f t="shared" ref="KJ20" si="375">KI20+alpha_sf6*KJ14-beta_sf6*(KI20-C0_SF6)</f>
        <v>6.1776051633706173</v>
      </c>
      <c r="KK20" s="4">
        <f t="shared" ref="KK20" si="376">KJ20+alpha_sf6*KK14-beta_sf6*(KJ20-C0_SF6)</f>
        <v>6.1756871617570637</v>
      </c>
      <c r="KL20" s="4">
        <f t="shared" ref="KL20" si="377">KK20+alpha_sf6*KL14-beta_sf6*(KK20-C0_SF6)</f>
        <v>6.1737697595190149</v>
      </c>
      <c r="KM20" s="4">
        <f t="shared" ref="KM20" si="378">KL20+alpha_sf6*KM14-beta_sf6*(KL20-C0_SF6)</f>
        <v>6.1718529564691655</v>
      </c>
      <c r="KN20" s="4">
        <f t="shared" ref="KN20" si="379">KM20+alpha_sf6*KN14-beta_sf6*(KM20-C0_SF6)</f>
        <v>6.1699367524202691</v>
      </c>
      <c r="KO20" s="4">
        <f t="shared" ref="KO20" si="380">KN20+alpha_sf6*KO14-beta_sf6*(KN20-C0_SF6)</f>
        <v>6.1680211471851374</v>
      </c>
      <c r="KP20" s="4">
        <f t="shared" ref="KP20" si="381">KO20+alpha_sf6*KP14-beta_sf6*(KO20-C0_SF6)</f>
        <v>6.166106140576642</v>
      </c>
      <c r="KQ20" s="4">
        <f t="shared" ref="KQ20" si="382">KP20+alpha_sf6*KQ14-beta_sf6*(KP20-C0_SF6)</f>
        <v>6.164191732407712</v>
      </c>
      <c r="KR20" s="4">
        <f t="shared" ref="KR20" si="383">KQ20+alpha_sf6*KR14-beta_sf6*(KQ20-C0_SF6)</f>
        <v>6.1622779224913344</v>
      </c>
      <c r="KS20" s="4">
        <f t="shared" ref="KS20" si="384">KR20+alpha_sf6*KS14-beta_sf6*(KR20-C0_SF6)</f>
        <v>6.1603647106405557</v>
      </c>
      <c r="KT20" s="4">
        <f t="shared" ref="KT20" si="385">KS20+alpha_sf6*KT14-beta_sf6*(KS20-C0_SF6)</f>
        <v>6.1584520966684808</v>
      </c>
      <c r="KU20" s="4">
        <f t="shared" ref="KU20" si="386">KT20+alpha_sf6*KU14-beta_sf6*(KT20-C0_SF6)</f>
        <v>6.1565400803882717</v>
      </c>
      <c r="KV20" s="4">
        <f t="shared" ref="KV20" si="387">KU20+alpha_sf6*KV14-beta_sf6*(KU20-C0_SF6)</f>
        <v>6.1546286616131507</v>
      </c>
      <c r="KW20" s="4">
        <f t="shared" ref="KW20" si="388">KV20+alpha_sf6*KW14-beta_sf6*(KV20-C0_SF6)</f>
        <v>6.1527178401563969</v>
      </c>
      <c r="KX20" s="4">
        <f t="shared" ref="KX20" si="389">KW20+alpha_sf6*KX14-beta_sf6*(KW20-C0_SF6)</f>
        <v>6.1508076158313481</v>
      </c>
      <c r="KY20" s="4">
        <f t="shared" ref="KY20" si="390">KX20+alpha_sf6*KY14-beta_sf6*(KX20-C0_SF6)</f>
        <v>6.1488979884514006</v>
      </c>
      <c r="KZ20" s="4">
        <f t="shared" ref="KZ20" si="391">KY20+alpha_sf6*KZ14-beta_sf6*(KY20-C0_SF6)</f>
        <v>6.1469889578300094</v>
      </c>
      <c r="LA20" s="4">
        <f t="shared" ref="LA20" si="392">KZ20+alpha_sf6*LA14-beta_sf6*(KZ20-C0_SF6)</f>
        <v>6.1450805237806874</v>
      </c>
      <c r="LB20" s="4">
        <f t="shared" ref="LB20" si="393">LA20+alpha_sf6*LB14-beta_sf6*(LA20-C0_SF6)</f>
        <v>6.1431726861170057</v>
      </c>
      <c r="LC20" s="4">
        <f t="shared" ref="LC20" si="394">LB20+alpha_sf6*LC14-beta_sf6*(LB20-C0_SF6)</f>
        <v>6.1412654446525945</v>
      </c>
      <c r="LD20" s="4">
        <f t="shared" ref="LD20" si="395">LC20+alpha_sf6*LD14-beta_sf6*(LC20-C0_SF6)</f>
        <v>6.1393587992011405</v>
      </c>
      <c r="LE20" s="4">
        <f t="shared" ref="LE20" si="396">LD20+alpha_sf6*LE14-beta_sf6*(LD20-C0_SF6)</f>
        <v>6.13745274957639</v>
      </c>
      <c r="LF20" s="4">
        <f t="shared" ref="LF20" si="397">LE20+alpha_sf6*LF14-beta_sf6*(LE20-C0_SF6)</f>
        <v>6.1355472955921471</v>
      </c>
      <c r="LG20" s="4">
        <f t="shared" ref="LG20" si="398">LF20+alpha_sf6*LG14-beta_sf6*(LF20-C0_SF6)</f>
        <v>6.1336424370622744</v>
      </c>
      <c r="LH20" s="4">
        <f t="shared" ref="LH20" si="399">LG20+alpha_sf6*LH14-beta_sf6*(LG20-C0_SF6)</f>
        <v>6.1317381738006924</v>
      </c>
      <c r="LI20" s="4">
        <f t="shared" ref="LI20" si="400">LH20+alpha_sf6*LI14-beta_sf6*(LH20-C0_SF6)</f>
        <v>6.1298345056213801</v>
      </c>
      <c r="LJ20" s="4">
        <f t="shared" ref="LJ20" si="401">LI20+alpha_sf6*LJ14-beta_sf6*(LI20-C0_SF6)</f>
        <v>6.1279314323383733</v>
      </c>
      <c r="LK20" s="4">
        <f t="shared" ref="LK20" si="402">LJ20+alpha_sf6*LK14-beta_sf6*(LJ20-C0_SF6)</f>
        <v>6.1260289537657675</v>
      </c>
      <c r="LL20" s="4">
        <f t="shared" ref="LL20" si="403">LK20+alpha_sf6*LL14-beta_sf6*(LK20-C0_SF6)</f>
        <v>6.1241270697177157</v>
      </c>
      <c r="LM20" s="4">
        <f t="shared" ref="LM20" si="404">LL20+alpha_sf6*LM14-beta_sf6*(LL20-C0_SF6)</f>
        <v>6.1222257800084288</v>
      </c>
      <c r="LN20" s="4">
        <f t="shared" ref="LN20" si="405">LM20+alpha_sf6*LN14-beta_sf6*(LM20-C0_SF6)</f>
        <v>6.1203250844521762</v>
      </c>
      <c r="LO20" s="4">
        <f t="shared" ref="LO20" si="406">LN20+alpha_sf6*LO14-beta_sf6*(LN20-C0_SF6)</f>
        <v>6.1184249828632851</v>
      </c>
      <c r="LP20" s="4">
        <f t="shared" ref="LP20" si="407">LO20+alpha_sf6*LP14-beta_sf6*(LO20-C0_SF6)</f>
        <v>6.1165254750561404</v>
      </c>
      <c r="LQ20" s="4">
        <f t="shared" ref="LQ20" si="408">LP20+alpha_sf6*LQ14-beta_sf6*(LP20-C0_SF6)</f>
        <v>6.1146265608451857</v>
      </c>
      <c r="LR20" s="4">
        <f t="shared" ref="LR20" si="409">LQ20+alpha_sf6*LR14-beta_sf6*(LQ20-C0_SF6)</f>
        <v>6.1127282400449214</v>
      </c>
      <c r="LS20" s="4">
        <f t="shared" ref="LS20" si="410">LR20+alpha_sf6*LS14-beta_sf6*(LR20-C0_SF6)</f>
        <v>6.1108305124699074</v>
      </c>
      <c r="LT20" s="4">
        <f t="shared" ref="LT20" si="411">LS20+alpha_sf6*LT14-beta_sf6*(LS20-C0_SF6)</f>
        <v>6.1089333779347603</v>
      </c>
      <c r="LU20" s="4">
        <f t="shared" ref="LU20" si="412">LT20+alpha_sf6*LU14-beta_sf6*(LT20-C0_SF6)</f>
        <v>6.1070368362541556</v>
      </c>
      <c r="LV20" s="4">
        <f t="shared" ref="LV20" si="413">LU20+alpha_sf6*LV14-beta_sf6*(LU20-C0_SF6)</f>
        <v>6.1051408872428263</v>
      </c>
      <c r="LW20" s="4">
        <f t="shared" ref="LW20" si="414">LV20+alpha_sf6*LW14-beta_sf6*(LV20-C0_SF6)</f>
        <v>6.1032455307155633</v>
      </c>
      <c r="LX20" s="4">
        <f t="shared" ref="LX20" si="415">LW20+alpha_sf6*LX14-beta_sf6*(LW20-C0_SF6)</f>
        <v>6.1013507664872151</v>
      </c>
      <c r="LY20" s="4">
        <f t="shared" ref="LY20" si="416">LX20+alpha_sf6*LY14-beta_sf6*(LX20-C0_SF6)</f>
        <v>6.0994565943726879</v>
      </c>
      <c r="LZ20" s="4">
        <f t="shared" ref="LZ20" si="417">LY20+alpha_sf6*LZ14-beta_sf6*(LY20-C0_SF6)</f>
        <v>6.0975630141869468</v>
      </c>
      <c r="MA20" s="4">
        <f t="shared" ref="MA20" si="418">LZ20+alpha_sf6*MA14-beta_sf6*(LZ20-C0_SF6)</f>
        <v>6.0956700257450134</v>
      </c>
      <c r="MB20" s="4">
        <f t="shared" ref="MB20" si="419">MA20+alpha_sf6*MB14-beta_sf6*(MA20-C0_SF6)</f>
        <v>6.0937776288619681</v>
      </c>
      <c r="MC20" s="4">
        <f t="shared" ref="MC20" si="420">MB20+alpha_sf6*MC14-beta_sf6*(MB20-C0_SF6)</f>
        <v>6.0918858233529489</v>
      </c>
      <c r="MD20" s="4">
        <f t="shared" ref="MD20" si="421">MC20+alpha_sf6*MD14-beta_sf6*(MC20-C0_SF6)</f>
        <v>6.0899946090331509</v>
      </c>
      <c r="ME20" s="4">
        <f t="shared" ref="ME20" si="422">MD20+alpha_sf6*ME14-beta_sf6*(MD20-C0_SF6)</f>
        <v>6.0881039857178276</v>
      </c>
      <c r="MF20" s="4">
        <f t="shared" ref="MF20" si="423">ME20+alpha_sf6*MF14-beta_sf6*(ME20-C0_SF6)</f>
        <v>6.0862139532222912</v>
      </c>
      <c r="MG20" s="4">
        <f t="shared" ref="MG20" si="424">MF20+alpha_sf6*MG14-beta_sf6*(MF20-C0_SF6)</f>
        <v>6.0843245113619089</v>
      </c>
      <c r="MH20" s="4">
        <f t="shared" ref="MH20" si="425">MG20+alpha_sf6*MH14-beta_sf6*(MG20-C0_SF6)</f>
        <v>6.0824356599521083</v>
      </c>
      <c r="MI20" s="4">
        <f t="shared" ref="MI20" si="426">MH20+alpha_sf6*MI14-beta_sf6*(MH20-C0_SF6)</f>
        <v>6.0805473988083731</v>
      </c>
      <c r="MJ20" s="4">
        <f t="shared" ref="MJ20" si="427">MI20+alpha_sf6*MJ14-beta_sf6*(MI20-C0_SF6)</f>
        <v>6.0786597277462455</v>
      </c>
      <c r="MK20" s="4">
        <f t="shared" ref="MK20" si="428">MJ20+alpha_sf6*MK14-beta_sf6*(MJ20-C0_SF6)</f>
        <v>6.0767726465813245</v>
      </c>
      <c r="ML20" s="4">
        <f t="shared" ref="ML20" si="429">MK20+alpha_sf6*ML14-beta_sf6*(MK20-C0_SF6)</f>
        <v>6.0748861551292679</v>
      </c>
      <c r="MM20" s="4">
        <f t="shared" ref="MM20" si="430">ML20+alpha_sf6*MM14-beta_sf6*(ML20-C0_SF6)</f>
        <v>6.0730002532057901</v>
      </c>
      <c r="MN20" s="4">
        <f t="shared" ref="MN20" si="431">MM20+alpha_sf6*MN14-beta_sf6*(MM20-C0_SF6)</f>
        <v>6.0711149406266633</v>
      </c>
      <c r="MO20" s="4">
        <f t="shared" ref="MO20" si="432">MN20+alpha_sf6*MO14-beta_sf6*(MN20-C0_SF6)</f>
        <v>6.0692302172077177</v>
      </c>
      <c r="MP20" s="4">
        <f t="shared" ref="MP20" si="433">MO20+alpha_sf6*MP14-beta_sf6*(MO20-C0_SF6)</f>
        <v>6.06734608276484</v>
      </c>
      <c r="MQ20" s="4">
        <f t="shared" ref="MQ20" si="434">MP20+alpha_sf6*MQ14-beta_sf6*(MP20-C0_SF6)</f>
        <v>6.0654625371139756</v>
      </c>
      <c r="MR20" s="4">
        <f t="shared" ref="MR20" si="435">MQ20+alpha_sf6*MR14-beta_sf6*(MQ20-C0_SF6)</f>
        <v>6.0635795800711279</v>
      </c>
      <c r="MS20" s="4">
        <f t="shared" ref="MS20" si="436">MR20+alpha_sf6*MS14-beta_sf6*(MR20-C0_SF6)</f>
        <v>6.0616972114523557</v>
      </c>
      <c r="MT20" s="4">
        <f t="shared" ref="MT20" si="437">MS20+alpha_sf6*MT14-beta_sf6*(MS20-C0_SF6)</f>
        <v>6.0598154310737771</v>
      </c>
      <c r="MU20" s="4">
        <f t="shared" ref="MU20" si="438">MT20+alpha_sf6*MU14-beta_sf6*(MT20-C0_SF6)</f>
        <v>6.0579342387515664</v>
      </c>
      <c r="MV20" s="4">
        <f t="shared" ref="MV20" si="439">MU20+alpha_sf6*MV14-beta_sf6*(MU20-C0_SF6)</f>
        <v>6.0560536343019562</v>
      </c>
      <c r="MW20" s="4">
        <f t="shared" ref="MW20" si="440">MV20+alpha_sf6*MW14-beta_sf6*(MV20-C0_SF6)</f>
        <v>6.0541736175412364</v>
      </c>
      <c r="MX20" s="4">
        <f t="shared" ref="MX20" si="441">MW20+alpha_sf6*MX14-beta_sf6*(MW20-C0_SF6)</f>
        <v>6.0522941882857548</v>
      </c>
      <c r="MY20" s="4">
        <f t="shared" ref="MY20" si="442">MX20+alpha_sf6*MY14-beta_sf6*(MX20-C0_SF6)</f>
        <v>6.0504153463519152</v>
      </c>
      <c r="MZ20" s="4">
        <f t="shared" ref="MZ20" si="443">MY20+alpha_sf6*MZ14-beta_sf6*(MY20-C0_SF6)</f>
        <v>6.04853709155618</v>
      </c>
      <c r="NA20" s="4">
        <f t="shared" ref="NA20" si="444">MZ20+alpha_sf6*NA14-beta_sf6*(MZ20-C0_SF6)</f>
        <v>6.0466594237150684</v>
      </c>
      <c r="NB20" s="4">
        <f t="shared" ref="NB20" si="445">NA20+alpha_sf6*NB14-beta_sf6*(NA20-C0_SF6)</f>
        <v>6.0447823426451572</v>
      </c>
      <c r="NC20" s="4">
        <f t="shared" ref="NC20" si="446">NB20+alpha_sf6*NC14-beta_sf6*(NB20-C0_SF6)</f>
        <v>6.0429058481630804</v>
      </c>
      <c r="ND20" s="4">
        <f t="shared" ref="ND20" si="447">NC20+alpha_sf6*ND14-beta_sf6*(NC20-C0_SF6)</f>
        <v>6.0410299400855294</v>
      </c>
      <c r="NE20" s="4">
        <f t="shared" ref="NE20" si="448">ND20+alpha_sf6*NE14-beta_sf6*(ND20-C0_SF6)</f>
        <v>6.0391546182292526</v>
      </c>
      <c r="NF20" s="4">
        <f t="shared" ref="NF20" si="449">NE20+alpha_sf6*NF14-beta_sf6*(NE20-C0_SF6)</f>
        <v>6.0372798824110561</v>
      </c>
      <c r="NG20" s="4">
        <f t="shared" ref="NG20" si="450">NF20+alpha_sf6*NG14-beta_sf6*(NF20-C0_SF6)</f>
        <v>6.0354057324478028</v>
      </c>
      <c r="NH20" s="4">
        <f t="shared" ref="NH20" si="451">NG20+alpha_sf6*NH14-beta_sf6*(NG20-C0_SF6)</f>
        <v>6.0335321681564125</v>
      </c>
      <c r="NI20" s="4">
        <f t="shared" ref="NI20" si="452">NH20+alpha_sf6*NI14-beta_sf6*(NH20-C0_SF6)</f>
        <v>6.0316591893538636</v>
      </c>
      <c r="NJ20" s="4">
        <f t="shared" ref="NJ20" si="453">NI20+alpha_sf6*NJ14-beta_sf6*(NI20-C0_SF6)</f>
        <v>6.0297867958571905</v>
      </c>
      <c r="NK20" s="4">
        <f t="shared" ref="NK20" si="454">NJ20+alpha_sf6*NK14-beta_sf6*(NJ20-C0_SF6)</f>
        <v>6.0279149874834852</v>
      </c>
      <c r="NL20" s="4">
        <f t="shared" ref="NL20" si="455">NK20+alpha_sf6*NL14-beta_sf6*(NK20-C0_SF6)</f>
        <v>6.0260437640498967</v>
      </c>
      <c r="NM20" s="4">
        <f t="shared" ref="NM20" si="456">NL20+alpha_sf6*NM14-beta_sf6*(NL20-C0_SF6)</f>
        <v>6.0241731253736308</v>
      </c>
      <c r="NN20" s="4">
        <f t="shared" ref="NN20" si="457">NM20+alpha_sf6*NN14-beta_sf6*(NM20-C0_SF6)</f>
        <v>6.0223030712719519</v>
      </c>
      <c r="NO20" s="4">
        <f t="shared" ref="NO20" si="458">NN20+alpha_sf6*NO14-beta_sf6*(NN20-C0_SF6)</f>
        <v>6.0204336015621793</v>
      </c>
      <c r="NP20" s="4">
        <f t="shared" ref="NP20" si="459">NO20+alpha_sf6*NP14-beta_sf6*(NO20-C0_SF6)</f>
        <v>6.0185647160616913</v>
      </c>
      <c r="NQ20" s="4">
        <f t="shared" ref="NQ20" si="460">NP20+alpha_sf6*NQ14-beta_sf6*(NP20-C0_SF6)</f>
        <v>6.0166964145879218</v>
      </c>
      <c r="NR20" s="4">
        <f t="shared" ref="NR20" si="461">NQ20+alpha_sf6*NR14-beta_sf6*(NQ20-C0_SF6)</f>
        <v>6.0148286969583635</v>
      </c>
      <c r="NS20" s="4">
        <f t="shared" ref="NS20" si="462">NR20+alpha_sf6*NS14-beta_sf6*(NR20-C0_SF6)</f>
        <v>6.0129615629905642</v>
      </c>
      <c r="NT20" s="4">
        <f t="shared" ref="NT20" si="463">NS20+alpha_sf6*NT14-beta_sf6*(NS20-C0_SF6)</f>
        <v>6.0110950125021292</v>
      </c>
      <c r="NU20" s="4">
        <f t="shared" ref="NU20" si="464">NT20+alpha_sf6*NU14-beta_sf6*(NT20-C0_SF6)</f>
        <v>6.0092290453107227</v>
      </c>
      <c r="NV20" s="4">
        <f t="shared" ref="NV20" si="465">NU20+alpha_sf6*NV14-beta_sf6*(NU20-C0_SF6)</f>
        <v>6.0073636612340628</v>
      </c>
      <c r="NW20" s="4">
        <f t="shared" ref="NW20" si="466">NV20+alpha_sf6*NW14-beta_sf6*(NV20-C0_SF6)</f>
        <v>6.0054988600899275</v>
      </c>
      <c r="NX20" s="4">
        <f t="shared" ref="NX20" si="467">NW20+alpha_sf6*NX14-beta_sf6*(NW20-C0_SF6)</f>
        <v>6.0036346416961495</v>
      </c>
      <c r="NY20" s="4">
        <f t="shared" ref="NY20" si="468">NX20+alpha_sf6*NY14-beta_sf6*(NX20-C0_SF6)</f>
        <v>6.0017710058706193</v>
      </c>
      <c r="NZ20" s="4">
        <f t="shared" ref="NZ20" si="469">NY20+alpha_sf6*NZ14-beta_sf6*(NY20-C0_SF6)</f>
        <v>5.9999079524312844</v>
      </c>
      <c r="OA20" s="4">
        <f t="shared" ref="OA20" si="470">NZ20+alpha_sf6*OA14-beta_sf6*(NZ20-C0_SF6)</f>
        <v>5.9980454811961499</v>
      </c>
      <c r="OB20" s="4">
        <f t="shared" ref="OB20" si="471">OA20+alpha_sf6*OB14-beta_sf6*(OA20-C0_SF6)</f>
        <v>5.996183591983276</v>
      </c>
      <c r="OC20" s="4">
        <f t="shared" ref="OC20" si="472">OB20+alpha_sf6*OC14-beta_sf6*(OB20-C0_SF6)</f>
        <v>5.9943222846107815</v>
      </c>
      <c r="OD20" s="4">
        <f t="shared" ref="OD20" si="473">OC20+alpha_sf6*OD14-beta_sf6*(OC20-C0_SF6)</f>
        <v>5.9924615588968404</v>
      </c>
      <c r="OE20" s="4">
        <f t="shared" ref="OE20" si="474">OD20+alpha_sf6*OE14-beta_sf6*(OD20-C0_SF6)</f>
        <v>5.9906014146596851</v>
      </c>
      <c r="OF20" s="4">
        <f t="shared" ref="OF20" si="475">OE20+alpha_sf6*OF14-beta_sf6*(OE20-C0_SF6)</f>
        <v>5.9887418517176041</v>
      </c>
      <c r="OG20" s="4">
        <f t="shared" ref="OG20" si="476">OF20+alpha_sf6*OG14-beta_sf6*(OF20-C0_SF6)</f>
        <v>5.9868828698889427</v>
      </c>
      <c r="OH20" s="4">
        <f t="shared" ref="OH20" si="477">OG20+alpha_sf6*OH14-beta_sf6*(OG20-C0_SF6)</f>
        <v>5.9850244689921022</v>
      </c>
      <c r="OI20" s="4">
        <f t="shared" ref="OI20" si="478">OH20+alpha_sf6*OI14-beta_sf6*(OH20-C0_SF6)</f>
        <v>5.9831666488455424</v>
      </c>
      <c r="OJ20" s="4">
        <f t="shared" ref="OJ20" si="479">OI20+alpha_sf6*OJ14-beta_sf6*(OI20-C0_SF6)</f>
        <v>5.9813094092677783</v>
      </c>
      <c r="OK20" s="4">
        <f t="shared" ref="OK20" si="480">OJ20+alpha_sf6*OK14-beta_sf6*(OJ20-C0_SF6)</f>
        <v>5.9794527500773818</v>
      </c>
      <c r="OL20" s="4">
        <f t="shared" ref="OL20" si="481">OK20+alpha_sf6*OL14-beta_sf6*(OK20-C0_SF6)</f>
        <v>5.9775966710929822</v>
      </c>
      <c r="OM20" s="4">
        <f t="shared" ref="OM20" si="482">OL20+alpha_sf6*OM14-beta_sf6*(OL20-C0_SF6)</f>
        <v>5.9757411721332661</v>
      </c>
      <c r="ON20" s="4">
        <f t="shared" ref="ON20" si="483">OM20+alpha_sf6*ON14-beta_sf6*(OM20-C0_SF6)</f>
        <v>5.9738862530169747</v>
      </c>
      <c r="OO20" s="4">
        <f t="shared" ref="OO20" si="484">ON20+alpha_sf6*OO14-beta_sf6*(ON20-C0_SF6)</f>
        <v>5.9720319135629065</v>
      </c>
      <c r="OP20" s="4">
        <f t="shared" ref="OP20" si="485">OO20+alpha_sf6*OP14-beta_sf6*(OO20-C0_SF6)</f>
        <v>5.9701781535899183</v>
      </c>
      <c r="OQ20" s="4">
        <f t="shared" ref="OQ20" si="486">OP20+alpha_sf6*OQ14-beta_sf6*(OP20-C0_SF6)</f>
        <v>5.9683249729169212</v>
      </c>
      <c r="OR20" s="4">
        <f t="shared" ref="OR20" si="487">OQ20+alpha_sf6*OR14-beta_sf6*(OQ20-C0_SF6)</f>
        <v>5.9664723713628849</v>
      </c>
      <c r="OS20" s="4">
        <f t="shared" ref="OS20" si="488">OR20+alpha_sf6*OS14-beta_sf6*(OR20-C0_SF6)</f>
        <v>5.9646203487468341</v>
      </c>
      <c r="OT20" s="4">
        <f t="shared" ref="OT20" si="489">OS20+alpha_sf6*OT14-beta_sf6*(OS20-C0_SF6)</f>
        <v>5.9627689048878505</v>
      </c>
      <c r="OU20" s="4">
        <f t="shared" ref="OU20" si="490">OT20+alpha_sf6*OU14-beta_sf6*(OT20-C0_SF6)</f>
        <v>5.9609180396050734</v>
      </c>
      <c r="OV20" s="4">
        <f t="shared" ref="OV20" si="491">OU20+alpha_sf6*OV14-beta_sf6*(OU20-C0_SF6)</f>
        <v>5.9590677527176972</v>
      </c>
      <c r="OW20" s="4">
        <f t="shared" ref="OW20" si="492">OV20+alpha_sf6*OW14-beta_sf6*(OV20-C0_SF6)</f>
        <v>5.9572180440449731</v>
      </c>
      <c r="OX20" s="4">
        <f t="shared" ref="OX20" si="493">OW20+alpha_sf6*OX14-beta_sf6*(OW20-C0_SF6)</f>
        <v>5.9553689134062093</v>
      </c>
      <c r="OY20" s="4">
        <f t="shared" ref="OY20" si="494">OX20+alpha_sf6*OY14-beta_sf6*(OX20-C0_SF6)</f>
        <v>5.9535203606207698</v>
      </c>
      <c r="OZ20" s="4">
        <f t="shared" ref="OZ20" si="495">OY20+alpha_sf6*OZ14-beta_sf6*(OY20-C0_SF6)</f>
        <v>5.9516723855080755</v>
      </c>
      <c r="PA20" s="4">
        <f t="shared" ref="PA20" si="496">OZ20+alpha_sf6*PA14-beta_sf6*(OZ20-C0_SF6)</f>
        <v>5.9498249878876042</v>
      </c>
      <c r="PB20" s="4">
        <f t="shared" ref="PB20" si="497">PA20+alpha_sf6*PB14-beta_sf6*(PA20-C0_SF6)</f>
        <v>5.9479781675788894</v>
      </c>
      <c r="PC20" s="4">
        <f t="shared" ref="PC20" si="498">PB20+alpha_sf6*PC14-beta_sf6*(PB20-C0_SF6)</f>
        <v>5.9461319244015209</v>
      </c>
      <c r="PD20" s="4">
        <f t="shared" ref="PD20" si="499">PC20+alpha_sf6*PD14-beta_sf6*(PC20-C0_SF6)</f>
        <v>5.9442862581751452</v>
      </c>
      <c r="PE20" s="4">
        <f t="shared" ref="PE20" si="500">PD20+alpha_sf6*PE14-beta_sf6*(PD20-C0_SF6)</f>
        <v>5.9424411687194656</v>
      </c>
      <c r="PF20" s="4">
        <f t="shared" ref="PF20" si="501">PE20+alpha_sf6*PF14-beta_sf6*(PE20-C0_SF6)</f>
        <v>5.9405966558542405</v>
      </c>
      <c r="PG20" s="4">
        <f t="shared" ref="PG20" si="502">PF20+alpha_sf6*PG14-beta_sf6*(PF20-C0_SF6)</f>
        <v>5.938752719399286</v>
      </c>
      <c r="PH20" s="4">
        <f t="shared" ref="PH20" si="503">PG20+alpha_sf6*PH14-beta_sf6*(PG20-C0_SF6)</f>
        <v>5.9369093591744733</v>
      </c>
      <c r="PI20" s="4">
        <f t="shared" ref="PI20" si="504">PH20+alpha_sf6*PI14-beta_sf6*(PH20-C0_SF6)</f>
        <v>5.9350665749997313</v>
      </c>
      <c r="PJ20" s="4">
        <f t="shared" ref="PJ20" si="505">PI20+alpha_sf6*PJ14-beta_sf6*(PI20-C0_SF6)</f>
        <v>5.9332243666950442</v>
      </c>
      <c r="PK20" s="4">
        <f t="shared" ref="PK20" si="506">PJ20+alpha_sf6*PK14-beta_sf6*(PJ20-C0_SF6)</f>
        <v>5.9313827340804517</v>
      </c>
      <c r="PL20" s="4">
        <f t="shared" ref="PL20" si="507">PK20+alpha_sf6*PL14-beta_sf6*(PK20-C0_SF6)</f>
        <v>5.9295416769760516</v>
      </c>
      <c r="PM20" s="4">
        <f t="shared" ref="PM20" si="508">PL20+alpha_sf6*PM14-beta_sf6*(PL20-C0_SF6)</f>
        <v>5.9277011952019967</v>
      </c>
      <c r="PN20" s="4">
        <f t="shared" ref="PN20" si="509">PM20+alpha_sf6*PN14-beta_sf6*(PM20-C0_SF6)</f>
        <v>5.9258612885784965</v>
      </c>
      <c r="PO20" s="4">
        <f t="shared" ref="PO20" si="510">PN20+alpha_sf6*PO14-beta_sf6*(PN20-C0_SF6)</f>
        <v>5.9240219569258157</v>
      </c>
      <c r="PP20" s="4">
        <f t="shared" ref="PP20" si="511">PO20+alpha_sf6*PP14-beta_sf6*(PO20-C0_SF6)</f>
        <v>5.9221832000642767</v>
      </c>
      <c r="PQ20" s="4">
        <f t="shared" ref="PQ20" si="512">PP20+alpha_sf6*PQ14-beta_sf6*(PP20-C0_SF6)</f>
        <v>5.9203450178142569</v>
      </c>
      <c r="PR20" s="4">
        <f t="shared" ref="PR20" si="513">PQ20+alpha_sf6*PR14-beta_sf6*(PQ20-C0_SF6)</f>
        <v>5.9185074099961898</v>
      </c>
      <c r="PS20" s="4">
        <f t="shared" ref="PS20" si="514">PR20+alpha_sf6*PS14-beta_sf6*(PR20-C0_SF6)</f>
        <v>5.9166703764305657</v>
      </c>
      <c r="PT20" s="4">
        <f t="shared" ref="PT20" si="515">PS20+alpha_sf6*PT14-beta_sf6*(PS20-C0_SF6)</f>
        <v>5.9148339169379316</v>
      </c>
      <c r="PU20" s="4">
        <f t="shared" ref="PU20" si="516">PT20+alpha_sf6*PU14-beta_sf6*(PT20-C0_SF6)</f>
        <v>5.9129980313388888</v>
      </c>
      <c r="PV20" s="4">
        <f t="shared" ref="PV20" si="517">PU20+alpha_sf6*PV14-beta_sf6*(PU20-C0_SF6)</f>
        <v>5.9111627194540954</v>
      </c>
      <c r="PW20" s="4">
        <f t="shared" ref="PW20" si="518">PV20+alpha_sf6*PW14-beta_sf6*(PV20-C0_SF6)</f>
        <v>5.9093279811042656</v>
      </c>
      <c r="PX20" s="4">
        <f t="shared" ref="PX20" si="519">PW20+alpha_sf6*PX14-beta_sf6*(PW20-C0_SF6)</f>
        <v>5.9074938161101702</v>
      </c>
      <c r="PY20" s="4">
        <f t="shared" ref="PY20" si="520">PX20+alpha_sf6*PY14-beta_sf6*(PX20-C0_SF6)</f>
        <v>5.9056602242926362</v>
      </c>
      <c r="PZ20" s="4">
        <f t="shared" ref="PZ20" si="521">PY20+alpha_sf6*PZ14-beta_sf6*(PY20-C0_SF6)</f>
        <v>5.9038272054725445</v>
      </c>
      <c r="QA20" s="4">
        <f t="shared" ref="QA20" si="522">PZ20+alpha_sf6*QA14-beta_sf6*(PZ20-C0_SF6)</f>
        <v>5.901994759470834</v>
      </c>
      <c r="QB20" s="4">
        <f t="shared" ref="QB20" si="523">QA20+alpha_sf6*QB14-beta_sf6*(QA20-C0_SF6)</f>
        <v>5.9001628861084994</v>
      </c>
      <c r="QC20" s="4">
        <f t="shared" ref="QC20" si="524">QB20+alpha_sf6*QC14-beta_sf6*(QB20-C0_SF6)</f>
        <v>5.8983315852065905</v>
      </c>
      <c r="QD20" s="4">
        <f t="shared" ref="QD20" si="525">QC20+alpha_sf6*QD14-beta_sf6*(QC20-C0_SF6)</f>
        <v>5.8965008565862131</v>
      </c>
      <c r="QE20" s="4">
        <f t="shared" ref="QE20" si="526">QD20+alpha_sf6*QE14-beta_sf6*(QD20-C0_SF6)</f>
        <v>5.8946707000685299</v>
      </c>
      <c r="QF20" s="4">
        <f t="shared" ref="QF20" si="527">QE20+alpha_sf6*QF14-beta_sf6*(QE20-C0_SF6)</f>
        <v>5.8928411154747584</v>
      </c>
      <c r="QG20" s="4">
        <f t="shared" ref="QG20" si="528">QF20+alpha_sf6*QG14-beta_sf6*(QF20-C0_SF6)</f>
        <v>5.8910121026261724</v>
      </c>
      <c r="QH20" s="4">
        <f t="shared" ref="QH20" si="529">QG20+alpha_sf6*QH14-beta_sf6*(QG20-C0_SF6)</f>
        <v>5.8891836613441013</v>
      </c>
      <c r="QI20" s="4">
        <f t="shared" ref="QI20" si="530">QH20+alpha_sf6*QI14-beta_sf6*(QH20-C0_SF6)</f>
        <v>5.8873557914499317</v>
      </c>
      <c r="QJ20" s="4">
        <f t="shared" ref="QJ20" si="531">QI20+alpha_sf6*QJ14-beta_sf6*(QI20-C0_SF6)</f>
        <v>5.8855284927651033</v>
      </c>
      <c r="QK20" s="4">
        <f t="shared" ref="QK20" si="532">QJ20+alpha_sf6*QK14-beta_sf6*(QJ20-C0_SF6)</f>
        <v>5.8837017651111143</v>
      </c>
      <c r="QL20" s="4">
        <f t="shared" ref="QL20" si="533">QK20+alpha_sf6*QL14-beta_sf6*(QK20-C0_SF6)</f>
        <v>5.8818756083095174</v>
      </c>
      <c r="QM20" s="4">
        <f t="shared" ref="QM20" si="534">QL20+alpha_sf6*QM14-beta_sf6*(QL20-C0_SF6)</f>
        <v>5.880050022181921</v>
      </c>
      <c r="QN20" s="4">
        <f t="shared" ref="QN20" si="535">QM20+alpha_sf6*QN14-beta_sf6*(QM20-C0_SF6)</f>
        <v>5.8782250065499895</v>
      </c>
      <c r="QO20" s="4">
        <f t="shared" ref="QO20" si="536">QN20+alpha_sf6*QO14-beta_sf6*(QN20-C0_SF6)</f>
        <v>5.8764005612354424</v>
      </c>
      <c r="QP20" s="4">
        <f t="shared" ref="QP20" si="537">QO20+alpha_sf6*QP14-beta_sf6*(QO20-C0_SF6)</f>
        <v>5.8745766860600561</v>
      </c>
      <c r="QQ20" s="4">
        <f t="shared" ref="QQ20" si="538">QP20+alpha_sf6*QQ14-beta_sf6*(QP20-C0_SF6)</f>
        <v>5.872753380845662</v>
      </c>
      <c r="QR20" s="4">
        <f t="shared" ref="QR20" si="539">QQ20+alpha_sf6*QR14-beta_sf6*(QQ20-C0_SF6)</f>
        <v>5.8709306454141474</v>
      </c>
      <c r="QS20" s="4">
        <f t="shared" ref="QS20" si="540">QR20+alpha_sf6*QS14-beta_sf6*(QR20-C0_SF6)</f>
        <v>5.8691084795874557</v>
      </c>
      <c r="QT20" s="4">
        <f t="shared" ref="QT20" si="541">QS20+alpha_sf6*QT14-beta_sf6*(QS20-C0_SF6)</f>
        <v>5.8672868831875844</v>
      </c>
      <c r="QU20" s="4">
        <f t="shared" ref="QU20" si="542">QT20+alpha_sf6*QU14-beta_sf6*(QT20-C0_SF6)</f>
        <v>5.8654658560365887</v>
      </c>
      <c r="QV20" s="4">
        <f t="shared" ref="QV20" si="543">QU20+alpha_sf6*QV14-beta_sf6*(QU20-C0_SF6)</f>
        <v>5.863645397956577</v>
      </c>
      <c r="QW20" s="4">
        <f t="shared" ref="QW20" si="544">QV20+alpha_sf6*QW14-beta_sf6*(QV20-C0_SF6)</f>
        <v>5.8618255087697158</v>
      </c>
      <c r="QX20" s="4">
        <f t="shared" ref="QX20" si="545">QW20+alpha_sf6*QX14-beta_sf6*(QW20-C0_SF6)</f>
        <v>5.8600061882982253</v>
      </c>
      <c r="QY20" s="4">
        <f t="shared" ref="QY20" si="546">QX20+alpha_sf6*QY14-beta_sf6*(QX20-C0_SF6)</f>
        <v>5.858187436364382</v>
      </c>
      <c r="QZ20" s="4">
        <f t="shared" ref="QZ20" si="547">QY20+alpha_sf6*QZ14-beta_sf6*(QY20-C0_SF6)</f>
        <v>5.8563692527905182</v>
      </c>
      <c r="RA20" s="4">
        <f t="shared" ref="RA20" si="548">QZ20+alpha_sf6*RA14-beta_sf6*(QZ20-C0_SF6)</f>
        <v>5.8545516373990214</v>
      </c>
      <c r="RB20" s="4">
        <f t="shared" ref="RB20" si="549">RA20+alpha_sf6*RB14-beta_sf6*(RA20-C0_SF6)</f>
        <v>5.852734590012334</v>
      </c>
      <c r="RC20" s="4">
        <f t="shared" ref="RC20" si="550">RB20+alpha_sf6*RC14-beta_sf6*(RB20-C0_SF6)</f>
        <v>5.8509181104529553</v>
      </c>
      <c r="RD20" s="4">
        <f t="shared" ref="RD20" si="551">RC20+alpha_sf6*RD14-beta_sf6*(RC20-C0_SF6)</f>
        <v>5.8491021985434388</v>
      </c>
      <c r="RE20" s="4">
        <f t="shared" ref="RE20" si="552">RD20+alpha_sf6*RE14-beta_sf6*(RD20-C0_SF6)</f>
        <v>5.847286854106394</v>
      </c>
      <c r="RF20" s="4">
        <f t="shared" ref="RF20" si="553">RE20+alpha_sf6*RF14-beta_sf6*(RE20-C0_SF6)</f>
        <v>5.8454720769644855</v>
      </c>
      <c r="RG20" s="4">
        <f t="shared" ref="RG20" si="554">RF20+alpha_sf6*RG14-beta_sf6*(RF20-C0_SF6)</f>
        <v>5.8436578669404344</v>
      </c>
      <c r="RH20" s="4">
        <f t="shared" ref="RH20" si="555">RG20+alpha_sf6*RH14-beta_sf6*(RG20-C0_SF6)</f>
        <v>5.8418442238570156</v>
      </c>
      <c r="RI20" s="4">
        <f t="shared" ref="RI20" si="556">RH20+alpha_sf6*RI14-beta_sf6*(RH20-C0_SF6)</f>
        <v>5.8400311475370605</v>
      </c>
      <c r="RJ20" s="4">
        <f t="shared" ref="RJ20" si="557">RI20+alpha_sf6*RJ14-beta_sf6*(RI20-C0_SF6)</f>
        <v>5.8382186378034548</v>
      </c>
      <c r="RK20" s="4">
        <f t="shared" ref="RK20" si="558">RJ20+alpha_sf6*RK14-beta_sf6*(RJ20-C0_SF6)</f>
        <v>5.8364066944791411</v>
      </c>
      <c r="RL20" s="4">
        <f t="shared" ref="RL20" si="559">RK20+alpha_sf6*RL14-beta_sf6*(RK20-C0_SF6)</f>
        <v>5.8345953173871159</v>
      </c>
      <c r="RM20" s="4">
        <f t="shared" ref="RM20" si="560">RL20+alpha_sf6*RM14-beta_sf6*(RL20-C0_SF6)</f>
        <v>5.832784506350432</v>
      </c>
      <c r="RN20" s="4">
        <f t="shared" ref="RN20" si="561">RM20+alpha_sf6*RN14-beta_sf6*(RM20-C0_SF6)</f>
        <v>5.8309742611921971</v>
      </c>
      <c r="RO20" s="4">
        <f t="shared" ref="RO20" si="562">RN20+alpha_sf6*RO14-beta_sf6*(RN20-C0_SF6)</f>
        <v>5.8291645817355748</v>
      </c>
      <c r="RP20" s="4">
        <f t="shared" ref="RP20" si="563">RO20+alpha_sf6*RP14-beta_sf6*(RO20-C0_SF6)</f>
        <v>5.8273554678037822</v>
      </c>
      <c r="RQ20" s="4">
        <f t="shared" ref="RQ20" si="564">RP20+alpha_sf6*RQ14-beta_sf6*(RP20-C0_SF6)</f>
        <v>5.8255469192200939</v>
      </c>
      <c r="RR20" s="4">
        <f t="shared" ref="RR20" si="565">RQ20+alpha_sf6*RR14-beta_sf6*(RQ20-C0_SF6)</f>
        <v>5.823738935807838</v>
      </c>
      <c r="RS20" s="4">
        <f t="shared" ref="RS20" si="566">RR20+alpha_sf6*RS14-beta_sf6*(RR20-C0_SF6)</f>
        <v>5.8219315173903983</v>
      </c>
      <c r="RT20" s="4">
        <f t="shared" ref="RT20" si="567">RS20+alpha_sf6*RT14-beta_sf6*(RS20-C0_SF6)</f>
        <v>5.8201246637912138</v>
      </c>
    </row>
    <row r="21" spans="1:488" x14ac:dyDescent="0.25">
      <c r="A21" t="s">
        <v>34</v>
      </c>
      <c r="B21" t="s">
        <v>13</v>
      </c>
      <c r="C21" s="46">
        <f>'FUND Simulation 1950-2010'!BK21</f>
        <v>349.46548764465695</v>
      </c>
      <c r="D21" s="3">
        <f t="shared" ref="D21:BO21" si="568">C21+alpha_n2o*D15-beta_n2o*(C21-C0_N2O)</f>
        <v>348.90000091093191</v>
      </c>
      <c r="E21" s="3">
        <f t="shared" si="568"/>
        <v>348.33947458715181</v>
      </c>
      <c r="F21" s="3">
        <f t="shared" si="568"/>
        <v>347.78386516094872</v>
      </c>
      <c r="G21" s="3">
        <f t="shared" si="568"/>
        <v>347.23312950164217</v>
      </c>
      <c r="H21" s="3">
        <f t="shared" si="568"/>
        <v>346.68722485689091</v>
      </c>
      <c r="I21" s="3">
        <f t="shared" si="568"/>
        <v>346.14610884937434</v>
      </c>
      <c r="J21" s="3">
        <f t="shared" si="568"/>
        <v>345.60973947350266</v>
      </c>
      <c r="K21" s="3">
        <f t="shared" si="568"/>
        <v>345.07807509215615</v>
      </c>
      <c r="L21" s="3">
        <f t="shared" si="568"/>
        <v>344.55107443345304</v>
      </c>
      <c r="M21" s="3">
        <f t="shared" si="568"/>
        <v>344.02869658754554</v>
      </c>
      <c r="N21" s="3">
        <f t="shared" si="568"/>
        <v>343.51090100344425</v>
      </c>
      <c r="O21" s="3">
        <f t="shared" si="568"/>
        <v>342.99764748587017</v>
      </c>
      <c r="P21" s="3">
        <f t="shared" si="568"/>
        <v>342.48889619213446</v>
      </c>
      <c r="Q21" s="3">
        <f t="shared" si="568"/>
        <v>341.98460762904557</v>
      </c>
      <c r="R21" s="3">
        <f t="shared" si="568"/>
        <v>341.48474264984344</v>
      </c>
      <c r="S21" s="3">
        <f t="shared" si="568"/>
        <v>340.98926245116058</v>
      </c>
      <c r="T21" s="3">
        <f t="shared" si="568"/>
        <v>340.49812857001007</v>
      </c>
      <c r="U21" s="3">
        <f t="shared" si="568"/>
        <v>340.01130288079946</v>
      </c>
      <c r="V21" s="3">
        <f t="shared" si="568"/>
        <v>339.52874759237142</v>
      </c>
      <c r="W21" s="3">
        <f t="shared" si="568"/>
        <v>339.0504252450699</v>
      </c>
      <c r="X21" s="3">
        <f t="shared" si="568"/>
        <v>338.57629870783245</v>
      </c>
      <c r="Y21" s="3">
        <f t="shared" si="568"/>
        <v>338.10633117530762</v>
      </c>
      <c r="Z21" s="3">
        <f t="shared" si="568"/>
        <v>337.64048616499792</v>
      </c>
      <c r="AA21" s="3">
        <f t="shared" si="568"/>
        <v>337.17872751442775</v>
      </c>
      <c r="AB21" s="3">
        <f t="shared" si="568"/>
        <v>336.72101937833628</v>
      </c>
      <c r="AC21" s="3">
        <f t="shared" si="568"/>
        <v>336.26732622589475</v>
      </c>
      <c r="AD21" s="3">
        <f t="shared" si="568"/>
        <v>335.81761283794833</v>
      </c>
      <c r="AE21" s="3">
        <f t="shared" si="568"/>
        <v>335.37184430428209</v>
      </c>
      <c r="AF21" s="3">
        <f t="shared" si="568"/>
        <v>334.9299860209112</v>
      </c>
      <c r="AG21" s="3">
        <f t="shared" si="568"/>
        <v>334.49200368739446</v>
      </c>
      <c r="AH21" s="3">
        <f t="shared" si="568"/>
        <v>334.05786330417169</v>
      </c>
      <c r="AI21" s="3">
        <f t="shared" si="568"/>
        <v>333.62753116992457</v>
      </c>
      <c r="AJ21" s="3">
        <f t="shared" si="568"/>
        <v>333.20097387896033</v>
      </c>
      <c r="AK21" s="3">
        <f t="shared" si="568"/>
        <v>332.77815831861858</v>
      </c>
      <c r="AL21" s="3">
        <f t="shared" si="568"/>
        <v>332.35905166670085</v>
      </c>
      <c r="AM21" s="3">
        <f t="shared" si="568"/>
        <v>331.94362138892279</v>
      </c>
      <c r="AN21" s="3">
        <f t="shared" si="568"/>
        <v>331.53183523638836</v>
      </c>
      <c r="AO21" s="3">
        <f t="shared" si="568"/>
        <v>331.1236612430867</v>
      </c>
      <c r="AP21" s="3">
        <f t="shared" si="568"/>
        <v>330.71906772341049</v>
      </c>
      <c r="AQ21" s="3">
        <f t="shared" si="568"/>
        <v>330.31802326969637</v>
      </c>
      <c r="AR21" s="3">
        <f t="shared" si="568"/>
        <v>329.92049674978676</v>
      </c>
      <c r="AS21" s="3">
        <f t="shared" si="568"/>
        <v>329.52645730461319</v>
      </c>
      <c r="AT21" s="3">
        <f t="shared" si="568"/>
        <v>329.1358743458008</v>
      </c>
      <c r="AU21" s="3">
        <f t="shared" si="568"/>
        <v>328.74871755329377</v>
      </c>
      <c r="AV21" s="3">
        <f t="shared" si="568"/>
        <v>328.36495687300174</v>
      </c>
      <c r="AW21" s="3">
        <f t="shared" si="568"/>
        <v>327.98456251446663</v>
      </c>
      <c r="AX21" s="3">
        <f t="shared" si="568"/>
        <v>327.60750494855029</v>
      </c>
      <c r="AY21" s="3">
        <f t="shared" si="568"/>
        <v>327.23375490514195</v>
      </c>
      <c r="AZ21" s="3">
        <f t="shared" si="568"/>
        <v>326.86328337088634</v>
      </c>
      <c r="BA21" s="3">
        <f t="shared" si="568"/>
        <v>326.49606158693121</v>
      </c>
      <c r="BB21" s="3">
        <f t="shared" si="568"/>
        <v>326.13206104669496</v>
      </c>
      <c r="BC21" s="3">
        <f t="shared" si="568"/>
        <v>325.77125349365377</v>
      </c>
      <c r="BD21" s="3">
        <f t="shared" si="568"/>
        <v>325.41361091914803</v>
      </c>
      <c r="BE21" s="3">
        <f t="shared" si="568"/>
        <v>325.05910556020814</v>
      </c>
      <c r="BF21" s="3">
        <f t="shared" si="568"/>
        <v>324.7077098973993</v>
      </c>
      <c r="BG21" s="3">
        <f t="shared" si="568"/>
        <v>324.35939665268529</v>
      </c>
      <c r="BH21" s="3">
        <f t="shared" si="568"/>
        <v>324.01413878731086</v>
      </c>
      <c r="BI21" s="3">
        <f t="shared" si="568"/>
        <v>323.67190949970285</v>
      </c>
      <c r="BJ21" s="3">
        <f t="shared" si="568"/>
        <v>323.33268222338967</v>
      </c>
      <c r="BK21" s="3">
        <f t="shared" si="568"/>
        <v>322.99643062493885</v>
      </c>
      <c r="BL21" s="3">
        <f t="shared" si="568"/>
        <v>322.66312860191306</v>
      </c>
      <c r="BM21" s="3">
        <f t="shared" si="568"/>
        <v>322.33275028084364</v>
      </c>
      <c r="BN21" s="3">
        <f t="shared" si="568"/>
        <v>322.00527001522221</v>
      </c>
      <c r="BO21" s="3">
        <f t="shared" si="568"/>
        <v>321.68066238350974</v>
      </c>
      <c r="BP21" s="3">
        <f t="shared" ref="BP21:EA21" si="569">BO21+alpha_n2o*BP15-beta_n2o*(BO21-C0_N2O)</f>
        <v>321.35890218716315</v>
      </c>
      <c r="BQ21" s="3">
        <f t="shared" si="569"/>
        <v>321.03996444867926</v>
      </c>
      <c r="BR21" s="3">
        <f t="shared" si="569"/>
        <v>320.72382440965578</v>
      </c>
      <c r="BS21" s="3">
        <f t="shared" si="569"/>
        <v>320.4104575288693</v>
      </c>
      <c r="BT21" s="3">
        <f t="shared" si="569"/>
        <v>320.09983948037046</v>
      </c>
      <c r="BU21" s="3">
        <f t="shared" si="569"/>
        <v>319.79194615159531</v>
      </c>
      <c r="BV21" s="3">
        <f t="shared" si="569"/>
        <v>319.48675364149358</v>
      </c>
      <c r="BW21" s="3">
        <f t="shared" si="569"/>
        <v>319.18423825867347</v>
      </c>
      <c r="BX21" s="3">
        <f t="shared" si="569"/>
        <v>318.8843765195623</v>
      </c>
      <c r="BY21" s="3">
        <f t="shared" si="569"/>
        <v>318.58714514658368</v>
      </c>
      <c r="BZ21" s="3">
        <f t="shared" si="569"/>
        <v>318.2925210663505</v>
      </c>
      <c r="CA21" s="3">
        <f t="shared" si="569"/>
        <v>318.00048140787374</v>
      </c>
      <c r="CB21" s="3">
        <f t="shared" si="569"/>
        <v>317.71100350078711</v>
      </c>
      <c r="CC21" s="3">
        <f t="shared" si="569"/>
        <v>317.42406487358721</v>
      </c>
      <c r="CD21" s="3">
        <f t="shared" si="569"/>
        <v>317.13964325188908</v>
      </c>
      <c r="CE21" s="3">
        <f t="shared" si="569"/>
        <v>316.85771655669708</v>
      </c>
      <c r="CF21" s="3">
        <f t="shared" si="569"/>
        <v>316.57826290269099</v>
      </c>
      <c r="CG21" s="3">
        <f t="shared" si="569"/>
        <v>316.30126059652702</v>
      </c>
      <c r="CH21" s="3">
        <f t="shared" si="569"/>
        <v>316.02668813515396</v>
      </c>
      <c r="CI21" s="3">
        <f t="shared" si="569"/>
        <v>315.75452420414382</v>
      </c>
      <c r="CJ21" s="3">
        <f t="shared" si="569"/>
        <v>315.48474767603727</v>
      </c>
      <c r="CK21" s="3">
        <f t="shared" si="569"/>
        <v>315.21733760870359</v>
      </c>
      <c r="CL21" s="3">
        <f t="shared" si="569"/>
        <v>314.95227324371496</v>
      </c>
      <c r="CM21" s="3">
        <f t="shared" si="569"/>
        <v>314.68953400473498</v>
      </c>
      <c r="CN21" s="3">
        <f t="shared" si="569"/>
        <v>314.42909949592149</v>
      </c>
      <c r="CO21" s="3">
        <f t="shared" si="569"/>
        <v>314.17094950034323</v>
      </c>
      <c r="CP21" s="3">
        <f t="shared" si="569"/>
        <v>313.91506397841039</v>
      </c>
      <c r="CQ21" s="3">
        <f t="shared" si="569"/>
        <v>313.66142306631906</v>
      </c>
      <c r="CR21" s="3">
        <f t="shared" si="569"/>
        <v>313.41000707450922</v>
      </c>
      <c r="CS21" s="3">
        <f t="shared" si="569"/>
        <v>313.16079648613635</v>
      </c>
      <c r="CT21" s="3">
        <f t="shared" si="569"/>
        <v>312.91377195555623</v>
      </c>
      <c r="CU21" s="3">
        <f t="shared" si="569"/>
        <v>312.6689143068233</v>
      </c>
      <c r="CV21" s="3">
        <f t="shared" si="569"/>
        <v>312.42620453220206</v>
      </c>
      <c r="CW21" s="3">
        <f t="shared" si="569"/>
        <v>312.18562379069152</v>
      </c>
      <c r="CX21" s="3">
        <f t="shared" si="569"/>
        <v>311.94715340656268</v>
      </c>
      <c r="CY21" s="3">
        <f t="shared" si="569"/>
        <v>311.71077486790864</v>
      </c>
      <c r="CZ21" s="3">
        <f t="shared" si="569"/>
        <v>311.47646982520769</v>
      </c>
      <c r="DA21" s="3">
        <f t="shared" si="569"/>
        <v>311.24422008989887</v>
      </c>
      <c r="DB21" s="3">
        <f t="shared" si="569"/>
        <v>311.01400763296994</v>
      </c>
      <c r="DC21" s="3">
        <f t="shared" si="569"/>
        <v>310.78581458355791</v>
      </c>
      <c r="DD21" s="3">
        <f t="shared" si="569"/>
        <v>310.55962322756176</v>
      </c>
      <c r="DE21" s="3">
        <f t="shared" si="569"/>
        <v>310.33541600626734</v>
      </c>
      <c r="DF21" s="3">
        <f t="shared" si="569"/>
        <v>310.11317551498428</v>
      </c>
      <c r="DG21" s="3">
        <f t="shared" si="569"/>
        <v>309.89288450169494</v>
      </c>
      <c r="DH21" s="3">
        <f t="shared" si="569"/>
        <v>309.67452586571517</v>
      </c>
      <c r="DI21" s="3">
        <f t="shared" si="569"/>
        <v>309.4580826563668</v>
      </c>
      <c r="DJ21" s="3">
        <f t="shared" si="569"/>
        <v>309.24353807166182</v>
      </c>
      <c r="DK21" s="3">
        <f t="shared" si="569"/>
        <v>309.0308754569981</v>
      </c>
      <c r="DL21" s="3">
        <f t="shared" si="569"/>
        <v>308.82007830386652</v>
      </c>
      <c r="DM21" s="3">
        <f t="shared" si="569"/>
        <v>308.61113024856945</v>
      </c>
      <c r="DN21" s="3">
        <f t="shared" si="569"/>
        <v>308.40401507095044</v>
      </c>
      <c r="DO21" s="3">
        <f t="shared" si="569"/>
        <v>308.19871669313505</v>
      </c>
      <c r="DP21" s="3">
        <f t="shared" si="569"/>
        <v>307.99521917828298</v>
      </c>
      <c r="DQ21" s="3">
        <f t="shared" si="569"/>
        <v>307.79350672935067</v>
      </c>
      <c r="DR21" s="3">
        <f t="shared" si="569"/>
        <v>307.59356368786513</v>
      </c>
      <c r="DS21" s="3">
        <f t="shared" si="569"/>
        <v>307.39537453270839</v>
      </c>
      <c r="DT21" s="3">
        <f t="shared" si="569"/>
        <v>307.19892387891269</v>
      </c>
      <c r="DU21" s="3">
        <f t="shared" si="569"/>
        <v>307.00419647646606</v>
      </c>
      <c r="DV21" s="3">
        <f t="shared" si="569"/>
        <v>306.81117720912863</v>
      </c>
      <c r="DW21" s="3">
        <f t="shared" si="569"/>
        <v>306.61985109325906</v>
      </c>
      <c r="DX21" s="3">
        <f t="shared" si="569"/>
        <v>306.43020327665153</v>
      </c>
      <c r="DY21" s="3">
        <f t="shared" si="569"/>
        <v>306.24221903738265</v>
      </c>
      <c r="DZ21" s="3">
        <f t="shared" si="569"/>
        <v>306.05588378266879</v>
      </c>
      <c r="EA21" s="3">
        <f t="shared" si="569"/>
        <v>305.8711830477331</v>
      </c>
      <c r="EB21" s="3">
        <f t="shared" ref="EB21:GM21" si="570">EA21+alpha_n2o*EB15-beta_n2o*(EA21-C0_N2O)</f>
        <v>305.68810249468282</v>
      </c>
      <c r="EC21" s="3">
        <f t="shared" si="570"/>
        <v>305.50662791139615</v>
      </c>
      <c r="ED21" s="3">
        <f t="shared" si="570"/>
        <v>305.32674521041901</v>
      </c>
      <c r="EE21" s="3">
        <f t="shared" si="570"/>
        <v>305.14844042787149</v>
      </c>
      <c r="EF21" s="3">
        <f t="shared" si="570"/>
        <v>304.97169972236384</v>
      </c>
      <c r="EG21" s="3">
        <f t="shared" si="570"/>
        <v>304.79650937392205</v>
      </c>
      <c r="EH21" s="3">
        <f t="shared" si="570"/>
        <v>304.62285578292273</v>
      </c>
      <c r="EI21" s="3">
        <f t="shared" si="570"/>
        <v>304.45072546903742</v>
      </c>
      <c r="EJ21" s="3">
        <f t="shared" si="570"/>
        <v>304.28010507018621</v>
      </c>
      <c r="EK21" s="3">
        <f t="shared" si="570"/>
        <v>304.11098134150035</v>
      </c>
      <c r="EL21" s="3">
        <f t="shared" si="570"/>
        <v>303.94334115429422</v>
      </c>
      <c r="EM21" s="3">
        <f t="shared" si="570"/>
        <v>303.77717149504605</v>
      </c>
      <c r="EN21" s="3">
        <f t="shared" si="570"/>
        <v>303.61245946438777</v>
      </c>
      <c r="EO21" s="3">
        <f t="shared" si="570"/>
        <v>303.44919227610364</v>
      </c>
      <c r="EP21" s="3">
        <f t="shared" si="570"/>
        <v>303.2873572561378</v>
      </c>
      <c r="EQ21" s="3">
        <f t="shared" si="570"/>
        <v>303.12694184161029</v>
      </c>
      <c r="ER21" s="3">
        <f t="shared" si="570"/>
        <v>302.96793357984177</v>
      </c>
      <c r="ES21" s="3">
        <f t="shared" si="570"/>
        <v>302.810320127387</v>
      </c>
      <c r="ET21" s="3">
        <f t="shared" si="570"/>
        <v>302.65408924907661</v>
      </c>
      <c r="EU21" s="3">
        <f t="shared" si="570"/>
        <v>302.49922881706715</v>
      </c>
      <c r="EV21" s="3">
        <f t="shared" si="570"/>
        <v>302.34572680989987</v>
      </c>
      <c r="EW21" s="3">
        <f t="shared" si="570"/>
        <v>302.19357131156744</v>
      </c>
      <c r="EX21" s="3">
        <f t="shared" si="570"/>
        <v>302.0427505105888</v>
      </c>
      <c r="EY21" s="3">
        <f t="shared" si="570"/>
        <v>301.89325269909239</v>
      </c>
      <c r="EZ21" s="3">
        <f t="shared" si="570"/>
        <v>301.74506627190738</v>
      </c>
      <c r="FA21" s="3">
        <f t="shared" si="570"/>
        <v>301.59817972566259</v>
      </c>
      <c r="FB21" s="3">
        <f t="shared" si="570"/>
        <v>301.45258165789363</v>
      </c>
      <c r="FC21" s="3">
        <f t="shared" si="570"/>
        <v>301.30826076615773</v>
      </c>
      <c r="FD21" s="3">
        <f t="shared" si="570"/>
        <v>301.16520584715636</v>
      </c>
      <c r="FE21" s="3">
        <f t="shared" si="570"/>
        <v>301.02340579586553</v>
      </c>
      <c r="FF21" s="3">
        <f t="shared" si="570"/>
        <v>300.88284960467371</v>
      </c>
      <c r="FG21" s="3">
        <f t="shared" si="570"/>
        <v>300.74352636252746</v>
      </c>
      <c r="FH21" s="3">
        <f t="shared" si="570"/>
        <v>300.60542525408425</v>
      </c>
      <c r="FI21" s="3">
        <f t="shared" si="570"/>
        <v>300.46853555887299</v>
      </c>
      <c r="FJ21" s="3">
        <f t="shared" si="570"/>
        <v>300.33284665046182</v>
      </c>
      <c r="FK21" s="3">
        <f t="shared" si="570"/>
        <v>300.19834799563318</v>
      </c>
      <c r="FL21" s="3">
        <f t="shared" si="570"/>
        <v>300.06502915356623</v>
      </c>
      <c r="FM21" s="3">
        <f t="shared" si="570"/>
        <v>299.93287977502615</v>
      </c>
      <c r="FN21" s="3">
        <f t="shared" si="570"/>
        <v>299.80188960156102</v>
      </c>
      <c r="FO21" s="3">
        <f t="shared" si="570"/>
        <v>299.6720484647052</v>
      </c>
      <c r="FP21" s="3">
        <f t="shared" si="570"/>
        <v>299.54334628519024</v>
      </c>
      <c r="FQ21" s="3">
        <f t="shared" si="570"/>
        <v>299.41577307216227</v>
      </c>
      <c r="FR21" s="3">
        <f t="shared" si="570"/>
        <v>299.28931892240644</v>
      </c>
      <c r="FS21" s="3">
        <f t="shared" si="570"/>
        <v>299.16397401957829</v>
      </c>
      <c r="FT21" s="3">
        <f t="shared" si="570"/>
        <v>299.03972863344165</v>
      </c>
      <c r="FU21" s="3">
        <f t="shared" si="570"/>
        <v>298.9165731191132</v>
      </c>
      <c r="FV21" s="3">
        <f t="shared" si="570"/>
        <v>298.79449791631396</v>
      </c>
      <c r="FW21" s="3">
        <f t="shared" si="570"/>
        <v>298.67349354862699</v>
      </c>
      <c r="FX21" s="3">
        <f t="shared" si="570"/>
        <v>298.55355062276186</v>
      </c>
      <c r="FY21" s="3">
        <f t="shared" si="570"/>
        <v>298.43465982782533</v>
      </c>
      <c r="FZ21" s="3">
        <f t="shared" si="570"/>
        <v>298.31681193459877</v>
      </c>
      <c r="GA21" s="3">
        <f t="shared" si="570"/>
        <v>298.19999779482157</v>
      </c>
      <c r="GB21" s="3">
        <f t="shared" si="570"/>
        <v>298.08420834048104</v>
      </c>
      <c r="GC21" s="3">
        <f t="shared" si="570"/>
        <v>297.96943458310841</v>
      </c>
      <c r="GD21" s="3">
        <f t="shared" si="570"/>
        <v>297.85566761308115</v>
      </c>
      <c r="GE21" s="3">
        <f t="shared" si="570"/>
        <v>297.74289859893133</v>
      </c>
      <c r="GF21" s="3">
        <f t="shared" si="570"/>
        <v>297.63111878666001</v>
      </c>
      <c r="GG21" s="3">
        <f t="shared" si="570"/>
        <v>297.52031949905773</v>
      </c>
      <c r="GH21" s="3">
        <f t="shared" si="570"/>
        <v>297.41049213503089</v>
      </c>
      <c r="GI21" s="3">
        <f t="shared" si="570"/>
        <v>297.30162816893414</v>
      </c>
      <c r="GJ21" s="3">
        <f t="shared" si="570"/>
        <v>297.19371914990842</v>
      </c>
      <c r="GK21" s="3">
        <f t="shared" si="570"/>
        <v>297.086756701225</v>
      </c>
      <c r="GL21" s="3">
        <f t="shared" si="570"/>
        <v>296.9807325196353</v>
      </c>
      <c r="GM21" s="3">
        <f t="shared" si="570"/>
        <v>296.87563837472624</v>
      </c>
      <c r="GN21" s="3">
        <f t="shared" ref="GN21:HJ21" si="571">GM21+alpha_n2o*GN15-beta_n2o*(GM21-C0_N2O)</f>
        <v>296.77146610828129</v>
      </c>
      <c r="GO21" s="3">
        <f t="shared" si="571"/>
        <v>296.66820763364723</v>
      </c>
      <c r="GP21" s="3">
        <f t="shared" si="571"/>
        <v>296.56585493510647</v>
      </c>
      <c r="GQ21" s="3">
        <f t="shared" si="571"/>
        <v>296.46440006725464</v>
      </c>
      <c r="GR21" s="3">
        <f t="shared" si="571"/>
        <v>296.36383515438399</v>
      </c>
      <c r="GS21" s="3">
        <f t="shared" si="571"/>
        <v>296.26415238987187</v>
      </c>
      <c r="GT21" s="3">
        <f t="shared" si="571"/>
        <v>296.16534403557472</v>
      </c>
      <c r="GU21" s="3">
        <f t="shared" si="571"/>
        <v>296.0674024212276</v>
      </c>
      <c r="GV21" s="3">
        <f t="shared" si="571"/>
        <v>295.97031994384838</v>
      </c>
      <c r="GW21" s="3">
        <f t="shared" si="571"/>
        <v>295.87408906714796</v>
      </c>
      <c r="GX21" s="3">
        <f t="shared" si="571"/>
        <v>295.77870232094489</v>
      </c>
      <c r="GY21" s="3">
        <f t="shared" si="571"/>
        <v>295.68415230058571</v>
      </c>
      <c r="GZ21" s="3">
        <f t="shared" si="571"/>
        <v>295.59043166637002</v>
      </c>
      <c r="HA21" s="3">
        <f t="shared" si="571"/>
        <v>295.49753314298079</v>
      </c>
      <c r="HB21" s="3">
        <f t="shared" si="571"/>
        <v>295.40544951891957</v>
      </c>
      <c r="HC21" s="3">
        <f t="shared" si="571"/>
        <v>295.3141736459466</v>
      </c>
      <c r="HD21" s="3">
        <f t="shared" si="571"/>
        <v>295.22369843852601</v>
      </c>
      <c r="HE21" s="3">
        <f t="shared" si="571"/>
        <v>295.13401687327581</v>
      </c>
      <c r="HF21" s="3">
        <f t="shared" si="571"/>
        <v>295.04512198842252</v>
      </c>
      <c r="HG21" s="3">
        <f t="shared" si="571"/>
        <v>294.95700688326093</v>
      </c>
      <c r="HH21" s="3">
        <f t="shared" si="571"/>
        <v>294.86966471761826</v>
      </c>
      <c r="HI21" s="3">
        <f t="shared" si="571"/>
        <v>294.78308871132339</v>
      </c>
      <c r="HJ21" s="3">
        <f t="shared" si="571"/>
        <v>294.69727214368021</v>
      </c>
      <c r="HK21" s="3">
        <f t="shared" ref="HK21" si="572">HJ21+alpha_n2o*HK15-beta_n2o*(HJ21-C0_N2O)</f>
        <v>294.6122083529462</v>
      </c>
      <c r="HL21" s="3">
        <f t="shared" ref="HL21" si="573">HK21+alpha_n2o*HL15-beta_n2o*(HK21-C0_N2O)</f>
        <v>294.52789073581511</v>
      </c>
      <c r="HM21" s="3">
        <f t="shared" ref="HM21" si="574">HL21+alpha_n2o*HM15-beta_n2o*(HL21-C0_N2O)</f>
        <v>294.44431274690447</v>
      </c>
      <c r="HN21" s="3">
        <f t="shared" ref="HN21" si="575">HM21+alpha_n2o*HN15-beta_n2o*(HM21-C0_N2O)</f>
        <v>294.36146789824744</v>
      </c>
      <c r="HO21" s="3">
        <f t="shared" ref="HO21" si="576">HN21+alpha_n2o*HO15-beta_n2o*(HN21-C0_N2O)</f>
        <v>294.27934975878912</v>
      </c>
      <c r="HP21" s="3">
        <f t="shared" ref="HP21" si="577">HO21+alpha_n2o*HP15-beta_n2o*(HO21-C0_N2O)</f>
        <v>294.19795195388747</v>
      </c>
      <c r="HQ21" s="3">
        <f t="shared" ref="HQ21" si="578">HP21+alpha_n2o*HQ15-beta_n2o*(HP21-C0_N2O)</f>
        <v>294.11726816481826</v>
      </c>
      <c r="HR21" s="3">
        <f t="shared" ref="HR21" si="579">HQ21+alpha_n2o*HR15-beta_n2o*(HQ21-C0_N2O)</f>
        <v>294.03729212828478</v>
      </c>
      <c r="HS21" s="3">
        <f t="shared" ref="HS21" si="580">HR21+alpha_n2o*HS15-beta_n2o*(HR21-C0_N2O)</f>
        <v>293.95801763593141</v>
      </c>
      <c r="HT21" s="3">
        <f t="shared" ref="HT21" si="581">HS21+alpha_n2o*HT15-beta_n2o*(HS21-C0_N2O)</f>
        <v>293.87943853386184</v>
      </c>
      <c r="HU21" s="3">
        <f t="shared" ref="HU21" si="582">HT21+alpha_n2o*HU15-beta_n2o*(HT21-C0_N2O)</f>
        <v>293.80154872216133</v>
      </c>
      <c r="HV21" s="3">
        <f t="shared" ref="HV21" si="583">HU21+alpha_n2o*HV15-beta_n2o*(HU21-C0_N2O)</f>
        <v>293.72434215442308</v>
      </c>
      <c r="HW21" s="3">
        <f t="shared" ref="HW21" si="584">HV21+alpha_n2o*HW15-beta_n2o*(HV21-C0_N2O)</f>
        <v>293.64781283727905</v>
      </c>
      <c r="HX21" s="3">
        <f t="shared" ref="HX21" si="585">HW21+alpha_n2o*HX15-beta_n2o*(HW21-C0_N2O)</f>
        <v>293.5719548299345</v>
      </c>
      <c r="HY21" s="3">
        <f t="shared" ref="HY21" si="586">HX21+alpha_n2o*HY15-beta_n2o*(HX21-C0_N2O)</f>
        <v>293.496762243707</v>
      </c>
      <c r="HZ21" s="3">
        <f t="shared" ref="HZ21" si="587">HY21+alpha_n2o*HZ15-beta_n2o*(HY21-C0_N2O)</f>
        <v>293.4222292415692</v>
      </c>
      <c r="IA21" s="3">
        <f t="shared" ref="IA21" si="588">HZ21+alpha_n2o*IA15-beta_n2o*(HZ21-C0_N2O)</f>
        <v>293.34835003769581</v>
      </c>
      <c r="IB21" s="3">
        <f t="shared" ref="IB21" si="589">IA21+alpha_n2o*IB15-beta_n2o*(IA21-C0_N2O)</f>
        <v>293.27511889701429</v>
      </c>
      <c r="IC21" s="3">
        <f t="shared" ref="IC21" si="590">IB21+alpha_n2o*IC15-beta_n2o*(IB21-C0_N2O)</f>
        <v>293.2025301347598</v>
      </c>
      <c r="ID21" s="3">
        <f t="shared" ref="ID21" si="591">IC21+alpha_n2o*ID15-beta_n2o*(IC21-C0_N2O)</f>
        <v>293.13057811603386</v>
      </c>
      <c r="IE21" s="3">
        <f t="shared" ref="IE21" si="592">ID21+alpha_n2o*IE15-beta_n2o*(ID21-C0_N2O)</f>
        <v>293.0592572553669</v>
      </c>
      <c r="IF21" s="3">
        <f t="shared" ref="IF21" si="593">IE21+alpha_n2o*IF15-beta_n2o*(IE21-C0_N2O)</f>
        <v>292.98856201628473</v>
      </c>
      <c r="IG21" s="3">
        <f t="shared" ref="IG21" si="594">IF21+alpha_n2o*IG15-beta_n2o*(IF21-C0_N2O)</f>
        <v>292.9184869108787</v>
      </c>
      <c r="IH21" s="3">
        <f t="shared" ref="IH21" si="595">IG21+alpha_n2o*IH15-beta_n2o*(IG21-C0_N2O)</f>
        <v>292.84902649937976</v>
      </c>
      <c r="II21" s="3">
        <f t="shared" ref="II21" si="596">IH21+alpha_n2o*II15-beta_n2o*(IH21-C0_N2O)</f>
        <v>292.78017538973609</v>
      </c>
      <c r="IJ21" s="3">
        <f t="shared" ref="IJ21" si="597">II21+alpha_n2o*IJ15-beta_n2o*(II21-C0_N2O)</f>
        <v>292.71192823719457</v>
      </c>
      <c r="IK21" s="3">
        <f t="shared" ref="IK21" si="598">IJ21+alpha_n2o*IK15-beta_n2o*(IJ21-C0_N2O)</f>
        <v>292.64427974388582</v>
      </c>
      <c r="IL21" s="3">
        <f t="shared" ref="IL21" si="599">IK21+alpha_n2o*IL15-beta_n2o*(IK21-C0_N2O)</f>
        <v>292.57722465841312</v>
      </c>
      <c r="IM21" s="3">
        <f t="shared" ref="IM21" si="600">IL21+alpha_n2o*IM15-beta_n2o*(IL21-C0_N2O)</f>
        <v>292.51075777544457</v>
      </c>
      <c r="IN21" s="3">
        <f t="shared" ref="IN21" si="601">IM21+alpha_n2o*IN15-beta_n2o*(IM21-C0_N2O)</f>
        <v>292.44487393530909</v>
      </c>
      <c r="IO21" s="3">
        <f t="shared" ref="IO21" si="602">IN21+alpha_n2o*IO15-beta_n2o*(IN21-C0_N2O)</f>
        <v>292.37956802359588</v>
      </c>
      <c r="IP21" s="3">
        <f t="shared" ref="IP21" si="603">IO21+alpha_n2o*IP15-beta_n2o*(IO21-C0_N2O)</f>
        <v>292.31483497075732</v>
      </c>
      <c r="IQ21" s="3">
        <f t="shared" ref="IQ21" si="604">IP21+alpha_n2o*IQ15-beta_n2o*(IP21-C0_N2O)</f>
        <v>292.25066975171558</v>
      </c>
      <c r="IR21" s="3">
        <f t="shared" ref="IR21" si="605">IQ21+alpha_n2o*IR15-beta_n2o*(IQ21-C0_N2O)</f>
        <v>292.18706738547246</v>
      </c>
      <c r="IS21" s="3">
        <f t="shared" ref="IS21" si="606">IR21+alpha_n2o*IS15-beta_n2o*(IR21-C0_N2O)</f>
        <v>292.12402293472269</v>
      </c>
      <c r="IT21" s="3">
        <f t="shared" ref="IT21" si="607">IS21+alpha_n2o*IT15-beta_n2o*(IS21-C0_N2O)</f>
        <v>292.06153150547073</v>
      </c>
      <c r="IU21" s="3">
        <f t="shared" ref="IU21" si="608">IT21+alpha_n2o*IU15-beta_n2o*(IT21-C0_N2O)</f>
        <v>291.99958824665083</v>
      </c>
      <c r="IV21" s="3">
        <f t="shared" ref="IV21" si="609">IU21+alpha_n2o*IV15-beta_n2o*(IU21-C0_N2O)</f>
        <v>291.93818834975036</v>
      </c>
      <c r="IW21" s="3">
        <f t="shared" ref="IW21" si="610">IV21+alpha_n2o*IW15-beta_n2o*(IV21-C0_N2O)</f>
        <v>291.87732704843677</v>
      </c>
      <c r="IX21" s="3">
        <f t="shared" ref="IX21" si="611">IW21+alpha_n2o*IX15-beta_n2o*(IW21-C0_N2O)</f>
        <v>291.81699961818731</v>
      </c>
      <c r="IY21" s="3">
        <f t="shared" ref="IY21" si="612">IX21+alpha_n2o*IY15-beta_n2o*(IX21-C0_N2O)</f>
        <v>291.75720137592253</v>
      </c>
      <c r="IZ21" s="3">
        <f t="shared" ref="IZ21" si="613">IY21+alpha_n2o*IZ15-beta_n2o*(IY21-C0_N2O)</f>
        <v>291.69792767964253</v>
      </c>
      <c r="JA21" s="3">
        <f t="shared" ref="JA21" si="614">IZ21+alpha_n2o*JA15-beta_n2o*(IZ21-C0_N2O)</f>
        <v>291.63917392806673</v>
      </c>
      <c r="JB21" s="3">
        <f t="shared" ref="JB21" si="615">JA21+alpha_n2o*JB15-beta_n2o*(JA21-C0_N2O)</f>
        <v>291.58093556027666</v>
      </c>
      <c r="JC21" s="3">
        <f t="shared" ref="JC21" si="616">JB21+alpha_n2o*JC15-beta_n2o*(JB21-C0_N2O)</f>
        <v>291.52320805536198</v>
      </c>
      <c r="JD21" s="3">
        <f t="shared" ref="JD21" si="617">JC21+alpha_n2o*JD15-beta_n2o*(JC21-C0_N2O)</f>
        <v>291.46598693206931</v>
      </c>
      <c r="JE21" s="3">
        <f t="shared" ref="JE21" si="618">JD21+alpha_n2o*JE15-beta_n2o*(JD21-C0_N2O)</f>
        <v>291.40926774845468</v>
      </c>
      <c r="JF21" s="3">
        <f t="shared" ref="JF21" si="619">JE21+alpha_n2o*JF15-beta_n2o*(JE21-C0_N2O)</f>
        <v>291.35304610153844</v>
      </c>
      <c r="JG21" s="3">
        <f t="shared" ref="JG21" si="620">JF21+alpha_n2o*JG15-beta_n2o*(JF21-C0_N2O)</f>
        <v>291.29731762696355</v>
      </c>
      <c r="JH21" s="3">
        <f t="shared" ref="JH21" si="621">JG21+alpha_n2o*JH15-beta_n2o*(JG21-C0_N2O)</f>
        <v>291.24207799865684</v>
      </c>
      <c r="JI21" s="3">
        <f t="shared" ref="JI21" si="622">JH21+alpha_n2o*JI15-beta_n2o*(JH21-C0_N2O)</f>
        <v>291.18732292849319</v>
      </c>
      <c r="JJ21" s="3">
        <f t="shared" ref="JJ21" si="623">JI21+alpha_n2o*JJ15-beta_n2o*(JI21-C0_N2O)</f>
        <v>291.13304816596252</v>
      </c>
      <c r="JK21" s="3">
        <f t="shared" ref="JK21" si="624">JJ21+alpha_n2o*JK15-beta_n2o*(JJ21-C0_N2O)</f>
        <v>291.07924949784007</v>
      </c>
      <c r="JL21" s="3">
        <f t="shared" ref="JL21" si="625">JK21+alpha_n2o*JL15-beta_n2o*(JK21-C0_N2O)</f>
        <v>291.025922747859</v>
      </c>
      <c r="JM21" s="3">
        <f t="shared" ref="JM21" si="626">JL21+alpha_n2o*JM15-beta_n2o*(JL21-C0_N2O)</f>
        <v>290.97306377638654</v>
      </c>
      <c r="JN21" s="3">
        <f t="shared" ref="JN21" si="627">JM21+alpha_n2o*JN15-beta_n2o*(JM21-C0_N2O)</f>
        <v>290.92066848010245</v>
      </c>
      <c r="JO21" s="3">
        <f t="shared" ref="JO21" si="628">JN21+alpha_n2o*JO15-beta_n2o*(JN21-C0_N2O)</f>
        <v>290.86873279168049</v>
      </c>
      <c r="JP21" s="3">
        <f t="shared" ref="JP21" si="629">JO21+alpha_n2o*JP15-beta_n2o*(JO21-C0_N2O)</f>
        <v>290.81725267947274</v>
      </c>
      <c r="JQ21" s="3">
        <f t="shared" ref="JQ21" si="630">JP21+alpha_n2o*JQ15-beta_n2o*(JP21-C0_N2O)</f>
        <v>290.76622414719668</v>
      </c>
      <c r="JR21" s="3">
        <f t="shared" ref="JR21" si="631">JQ21+alpha_n2o*JR15-beta_n2o*(JQ21-C0_N2O)</f>
        <v>290.7156432336248</v>
      </c>
      <c r="JS21" s="3">
        <f t="shared" ref="JS21" si="632">JR21+alpha_n2o*JS15-beta_n2o*(JR21-C0_N2O)</f>
        <v>290.66550601227721</v>
      </c>
      <c r="JT21" s="3">
        <f t="shared" ref="JT21" si="633">JS21+alpha_n2o*JT15-beta_n2o*(JS21-C0_N2O)</f>
        <v>290.61580859111689</v>
      </c>
      <c r="JU21" s="3">
        <f t="shared" ref="JU21" si="634">JT21+alpha_n2o*JU15-beta_n2o*(JT21-C0_N2O)</f>
        <v>290.56654711224746</v>
      </c>
      <c r="JV21" s="3">
        <f t="shared" ref="JV21" si="635">JU21+alpha_n2o*JV15-beta_n2o*(JU21-C0_N2O)</f>
        <v>290.5177177516137</v>
      </c>
      <c r="JW21" s="3">
        <f t="shared" ref="JW21" si="636">JV21+alpha_n2o*JW15-beta_n2o*(JV21-C0_N2O)</f>
        <v>290.46931671870482</v>
      </c>
      <c r="JX21" s="3">
        <f t="shared" ref="JX21" si="637">JW21+alpha_n2o*JX15-beta_n2o*(JW21-C0_N2O)</f>
        <v>290.42134025626007</v>
      </c>
      <c r="JY21" s="3">
        <f t="shared" ref="JY21" si="638">JX21+alpha_n2o*JY15-beta_n2o*(JX21-C0_N2O)</f>
        <v>290.37378463997709</v>
      </c>
      <c r="JZ21" s="3">
        <f t="shared" ref="JZ21" si="639">JY21+alpha_n2o*JZ15-beta_n2o*(JY21-C0_N2O)</f>
        <v>290.32664617822292</v>
      </c>
      <c r="KA21" s="3">
        <f t="shared" ref="KA21" si="640">JZ21+alpha_n2o*KA15-beta_n2o*(JZ21-C0_N2O)</f>
        <v>290.27992121174725</v>
      </c>
      <c r="KB21" s="3">
        <f t="shared" ref="KB21" si="641">KA21+alpha_n2o*KB15-beta_n2o*(KA21-C0_N2O)</f>
        <v>290.23360611339859</v>
      </c>
      <c r="KC21" s="3">
        <f t="shared" ref="KC21" si="642">KB21+alpha_n2o*KC15-beta_n2o*(KB21-C0_N2O)</f>
        <v>290.18769728784247</v>
      </c>
      <c r="KD21" s="3">
        <f t="shared" ref="KD21" si="643">KC21+alpha_n2o*KD15-beta_n2o*(KC21-C0_N2O)</f>
        <v>290.14219117128243</v>
      </c>
      <c r="KE21" s="3">
        <f t="shared" ref="KE21" si="644">KD21+alpha_n2o*KE15-beta_n2o*(KD21-C0_N2O)</f>
        <v>290.09708423118349</v>
      </c>
      <c r="KF21" s="3">
        <f t="shared" ref="KF21" si="645">KE21+alpha_n2o*KF15-beta_n2o*(KE21-C0_N2O)</f>
        <v>290.05237296599768</v>
      </c>
      <c r="KG21" s="3">
        <f t="shared" ref="KG21" si="646">KF21+alpha_n2o*KG15-beta_n2o*(KF21-C0_N2O)</f>
        <v>290.00805390489245</v>
      </c>
      <c r="KH21" s="3">
        <f t="shared" ref="KH21" si="647">KG21+alpha_n2o*KH15-beta_n2o*(KG21-C0_N2O)</f>
        <v>289.9641236074811</v>
      </c>
      <c r="KI21" s="3">
        <f t="shared" ref="KI21" si="648">KH21+alpha_n2o*KI15-beta_n2o*(KH21-C0_N2O)</f>
        <v>289.92057866355583</v>
      </c>
      <c r="KJ21" s="3">
        <f t="shared" ref="KJ21" si="649">KI21+alpha_n2o*KJ15-beta_n2o*(KI21-C0_N2O)</f>
        <v>289.87741569282286</v>
      </c>
      <c r="KK21" s="3">
        <f t="shared" ref="KK21" si="650">KJ21+alpha_n2o*KK15-beta_n2o*(KJ21-C0_N2O)</f>
        <v>289.83463134464023</v>
      </c>
      <c r="KL21" s="3">
        <f t="shared" ref="KL21" si="651">KK21+alpha_n2o*KL15-beta_n2o*(KK21-C0_N2O)</f>
        <v>289.79222229775741</v>
      </c>
      <c r="KM21" s="3">
        <f t="shared" ref="KM21" si="652">KL21+alpha_n2o*KM15-beta_n2o*(KL21-C0_N2O)</f>
        <v>289.75018526005778</v>
      </c>
      <c r="KN21" s="3">
        <f t="shared" ref="KN21" si="653">KM21+alpha_n2o*KN15-beta_n2o*(KM21-C0_N2O)</f>
        <v>289.70851696830289</v>
      </c>
      <c r="KO21" s="3">
        <f t="shared" ref="KO21" si="654">KN21+alpha_n2o*KO15-beta_n2o*(KN21-C0_N2O)</f>
        <v>289.66721418787915</v>
      </c>
      <c r="KP21" s="3">
        <f t="shared" ref="KP21" si="655">KO21+alpha_n2o*KP15-beta_n2o*(KO21-C0_N2O)</f>
        <v>289.62627371254689</v>
      </c>
      <c r="KQ21" s="3">
        <f t="shared" ref="KQ21" si="656">KP21+alpha_n2o*KQ15-beta_n2o*(KP21-C0_N2O)</f>
        <v>289.58569236419123</v>
      </c>
      <c r="KR21" s="3">
        <f t="shared" ref="KR21" si="657">KQ21+alpha_n2o*KR15-beta_n2o*(KQ21-C0_N2O)</f>
        <v>289.54546699257554</v>
      </c>
      <c r="KS21" s="3">
        <f t="shared" ref="KS21" si="658">KR21+alpha_n2o*KS15-beta_n2o*(KR21-C0_N2O)</f>
        <v>289.50559447509681</v>
      </c>
      <c r="KT21" s="3">
        <f t="shared" ref="KT21" si="659">KS21+alpha_n2o*KT15-beta_n2o*(KS21-C0_N2O)</f>
        <v>289.46607171654335</v>
      </c>
      <c r="KU21" s="3">
        <f t="shared" ref="KU21" si="660">KT21+alpha_n2o*KU15-beta_n2o*(KT21-C0_N2O)</f>
        <v>289.42689564885438</v>
      </c>
      <c r="KV21" s="3">
        <f t="shared" ref="KV21" si="661">KU21+alpha_n2o*KV15-beta_n2o*(KU21-C0_N2O)</f>
        <v>289.38806323088198</v>
      </c>
      <c r="KW21" s="3">
        <f t="shared" ref="KW21" si="662">KV21+alpha_n2o*KW15-beta_n2o*(KV21-C0_N2O)</f>
        <v>289.34957144815496</v>
      </c>
      <c r="KX21" s="3">
        <f t="shared" ref="KX21" si="663">KW21+alpha_n2o*KX15-beta_n2o*(KW21-C0_N2O)</f>
        <v>289.31141731264483</v>
      </c>
      <c r="KY21" s="3">
        <f t="shared" ref="KY21" si="664">KX21+alpha_n2o*KY15-beta_n2o*(KX21-C0_N2O)</f>
        <v>289.2735978625339</v>
      </c>
      <c r="KZ21" s="3">
        <f t="shared" ref="KZ21" si="665">KY21+alpha_n2o*KZ15-beta_n2o*(KY21-C0_N2O)</f>
        <v>289.23611016198538</v>
      </c>
      <c r="LA21" s="3">
        <f t="shared" ref="LA21" si="666">KZ21+alpha_n2o*LA15-beta_n2o*(KZ21-C0_N2O)</f>
        <v>289.19895130091533</v>
      </c>
      <c r="LB21" s="3">
        <f t="shared" ref="LB21" si="667">LA21+alpha_n2o*LB15-beta_n2o*(LA21-C0_N2O)</f>
        <v>289.16211839476694</v>
      </c>
      <c r="LC21" s="3">
        <f t="shared" ref="LC21" si="668">LB21+alpha_n2o*LC15-beta_n2o*(LB21-C0_N2O)</f>
        <v>289.12560858428651</v>
      </c>
      <c r="LD21" s="3">
        <f t="shared" ref="LD21" si="669">LC21+alpha_n2o*LD15-beta_n2o*(LC21-C0_N2O)</f>
        <v>289.08941903530155</v>
      </c>
      <c r="LE21" s="3">
        <f t="shared" ref="LE21" si="670">LD21+alpha_n2o*LE15-beta_n2o*(LD21-C0_N2O)</f>
        <v>289.05354693850063</v>
      </c>
      <c r="LF21" s="3">
        <f t="shared" ref="LF21" si="671">LE21+alpha_n2o*LF15-beta_n2o*(LE21-C0_N2O)</f>
        <v>289.01798950921551</v>
      </c>
      <c r="LG21" s="3">
        <f t="shared" ref="LG21" si="672">LF21+alpha_n2o*LG15-beta_n2o*(LF21-C0_N2O)</f>
        <v>288.98274398720486</v>
      </c>
      <c r="LH21" s="3">
        <f t="shared" ref="LH21" si="673">LG21+alpha_n2o*LH15-beta_n2o*(LG21-C0_N2O)</f>
        <v>288.9478076364399</v>
      </c>
      <c r="LI21" s="3">
        <f t="shared" ref="LI21" si="674">LH21+alpha_n2o*LI15-beta_n2o*(LH21-C0_N2O)</f>
        <v>288.91317774489221</v>
      </c>
      <c r="LJ21" s="3">
        <f t="shared" ref="LJ21" si="675">LI21+alpha_n2o*LJ15-beta_n2o*(LI21-C0_N2O)</f>
        <v>288.87885162432298</v>
      </c>
      <c r="LK21" s="3">
        <f t="shared" ref="LK21" si="676">LJ21+alpha_n2o*LK15-beta_n2o*(LJ21-C0_N2O)</f>
        <v>288.84482661007451</v>
      </c>
      <c r="LL21" s="3">
        <f t="shared" ref="LL21" si="677">LK21+alpha_n2o*LL15-beta_n2o*(LK21-C0_N2O)</f>
        <v>288.81110006086334</v>
      </c>
      <c r="LM21" s="3">
        <f t="shared" ref="LM21" si="678">LL21+alpha_n2o*LM15-beta_n2o*(LL21-C0_N2O)</f>
        <v>288.77766935857505</v>
      </c>
      <c r="LN21" s="3">
        <f t="shared" ref="LN21" si="679">LM21+alpha_n2o*LN15-beta_n2o*(LM21-C0_N2O)</f>
        <v>288.74453190806122</v>
      </c>
      <c r="LO21" s="3">
        <f t="shared" ref="LO21" si="680">LN21+alpha_n2o*LO15-beta_n2o*(LN21-C0_N2O)</f>
        <v>288.71168513693789</v>
      </c>
      <c r="LP21" s="3">
        <f t="shared" ref="LP21" si="681">LO21+alpha_n2o*LP15-beta_n2o*(LO21-C0_N2O)</f>
        <v>288.67912649538579</v>
      </c>
      <c r="LQ21" s="3">
        <f t="shared" ref="LQ21" si="682">LP21+alpha_n2o*LQ15-beta_n2o*(LP21-C0_N2O)</f>
        <v>288.64685345595257</v>
      </c>
      <c r="LR21" s="3">
        <f t="shared" ref="LR21" si="683">LQ21+alpha_n2o*LR15-beta_n2o*(LQ21-C0_N2O)</f>
        <v>288.61486351335651</v>
      </c>
      <c r="LS21" s="3">
        <f t="shared" ref="LS21" si="684">LR21+alpha_n2o*LS15-beta_n2o*(LR21-C0_N2O)</f>
        <v>288.58315418429197</v>
      </c>
      <c r="LT21" s="3">
        <f t="shared" ref="LT21" si="685">LS21+alpha_n2o*LT15-beta_n2o*(LS21-C0_N2O)</f>
        <v>288.55172300723677</v>
      </c>
      <c r="LU21" s="3">
        <f t="shared" ref="LU21" si="686">LT21+alpha_n2o*LU15-beta_n2o*(LT21-C0_N2O)</f>
        <v>288.52056754226101</v>
      </c>
      <c r="LV21" s="3">
        <f t="shared" ref="LV21" si="687">LU21+alpha_n2o*LV15-beta_n2o*(LU21-C0_N2O)</f>
        <v>288.48968537083766</v>
      </c>
      <c r="LW21" s="3">
        <f t="shared" ref="LW21" si="688">LV21+alpha_n2o*LW15-beta_n2o*(LV21-C0_N2O)</f>
        <v>288.4590740956549</v>
      </c>
      <c r="LX21" s="3">
        <f t="shared" ref="LX21" si="689">LW21+alpha_n2o*LX15-beta_n2o*(LW21-C0_N2O)</f>
        <v>288.42873134042986</v>
      </c>
      <c r="LY21" s="3">
        <f t="shared" ref="LY21" si="690">LX21+alpha_n2o*LY15-beta_n2o*(LX21-C0_N2O)</f>
        <v>288.39865474972436</v>
      </c>
      <c r="LZ21" s="3">
        <f t="shared" ref="LZ21" si="691">LY21+alpha_n2o*LZ15-beta_n2o*(LY21-C0_N2O)</f>
        <v>288.36884198876186</v>
      </c>
      <c r="MA21" s="3">
        <f t="shared" ref="MA21" si="692">LZ21+alpha_n2o*MA15-beta_n2o*(LZ21-C0_N2O)</f>
        <v>288.33929074324641</v>
      </c>
      <c r="MB21" s="3">
        <f t="shared" ref="MB21" si="693">MA21+alpha_n2o*MB15-beta_n2o*(MA21-C0_N2O)</f>
        <v>288.30999871918283</v>
      </c>
      <c r="MC21" s="3">
        <f t="shared" ref="MC21" si="694">MB21+alpha_n2o*MC15-beta_n2o*(MB21-C0_N2O)</f>
        <v>288.28096364269879</v>
      </c>
      <c r="MD21" s="3">
        <f t="shared" ref="MD21" si="695">MC21+alpha_n2o*MD15-beta_n2o*(MC21-C0_N2O)</f>
        <v>288.2521832598681</v>
      </c>
      <c r="ME21" s="3">
        <f t="shared" ref="ME21" si="696">MD21+alpha_n2o*ME15-beta_n2o*(MD21-C0_N2O)</f>
        <v>288.22365533653596</v>
      </c>
      <c r="MF21" s="3">
        <f t="shared" ref="MF21" si="697">ME21+alpha_n2o*MF15-beta_n2o*(ME21-C0_N2O)</f>
        <v>288.19537765814528</v>
      </c>
      <c r="MG21" s="3">
        <f t="shared" ref="MG21" si="698">MF21+alpha_n2o*MG15-beta_n2o*(MF21-C0_N2O)</f>
        <v>288.16734802956506</v>
      </c>
      <c r="MH21" s="3">
        <f t="shared" ref="MH21" si="699">MG21+alpha_n2o*MH15-beta_n2o*(MG21-C0_N2O)</f>
        <v>288.13956427491973</v>
      </c>
      <c r="MI21" s="3">
        <f t="shared" ref="MI21" si="700">MH21+alpha_n2o*MI15-beta_n2o*(MH21-C0_N2O)</f>
        <v>288.11202423742043</v>
      </c>
      <c r="MJ21" s="3">
        <f t="shared" ref="MJ21" si="701">MI21+alpha_n2o*MJ15-beta_n2o*(MI21-C0_N2O)</f>
        <v>288.08472577919747</v>
      </c>
      <c r="MK21" s="3">
        <f t="shared" ref="MK21" si="702">MJ21+alpha_n2o*MK15-beta_n2o*(MJ21-C0_N2O)</f>
        <v>288.05766678113434</v>
      </c>
      <c r="ML21" s="3">
        <f t="shared" ref="ML21" si="703">MK21+alpha_n2o*ML15-beta_n2o*(MK21-C0_N2O)</f>
        <v>288.03084514270336</v>
      </c>
      <c r="MM21" s="3">
        <f t="shared" ref="MM21" si="704">ML21+alpha_n2o*MM15-beta_n2o*(ML21-C0_N2O)</f>
        <v>288.00425878180243</v>
      </c>
      <c r="MN21" s="3">
        <f t="shared" ref="MN21" si="705">MM21+alpha_n2o*MN15-beta_n2o*(MM21-C0_N2O)</f>
        <v>287.97790563459364</v>
      </c>
      <c r="MO21" s="3">
        <f t="shared" ref="MO21" si="706">MN21+alpha_n2o*MO15-beta_n2o*(MN21-C0_N2O)</f>
        <v>287.95178365534281</v>
      </c>
      <c r="MP21" s="3">
        <f t="shared" ref="MP21" si="707">MO21+alpha_n2o*MP15-beta_n2o*(MO21-C0_N2O)</f>
        <v>287.92589081626085</v>
      </c>
      <c r="MQ21" s="3">
        <f t="shared" ref="MQ21" si="708">MP21+alpha_n2o*MQ15-beta_n2o*(MP21-C0_N2O)</f>
        <v>287.90022510734627</v>
      </c>
      <c r="MR21" s="3">
        <f t="shared" ref="MR21" si="709">MQ21+alpha_n2o*MR15-beta_n2o*(MQ21-C0_N2O)</f>
        <v>287.87478453622919</v>
      </c>
      <c r="MS21" s="3">
        <f t="shared" ref="MS21" si="710">MR21+alpha_n2o*MS15-beta_n2o*(MR21-C0_N2O)</f>
        <v>287.84956712801664</v>
      </c>
      <c r="MT21" s="3">
        <f t="shared" ref="MT21" si="711">MS21+alpha_n2o*MT15-beta_n2o*(MS21-C0_N2O)</f>
        <v>287.82457092513931</v>
      </c>
      <c r="MU21" s="3">
        <f t="shared" ref="MU21" si="712">MT21+alpha_n2o*MU15-beta_n2o*(MT21-C0_N2O)</f>
        <v>287.79979398719951</v>
      </c>
      <c r="MV21" s="3">
        <f t="shared" ref="MV21" si="713">MU21+alpha_n2o*MV15-beta_n2o*(MU21-C0_N2O)</f>
        <v>287.77523439082057</v>
      </c>
      <c r="MW21" s="3">
        <f t="shared" ref="MW21" si="714">MV21+alpha_n2o*MW15-beta_n2o*(MV21-C0_N2O)</f>
        <v>287.7508902294976</v>
      </c>
      <c r="MX21" s="3">
        <f t="shared" ref="MX21" si="715">MW21+alpha_n2o*MX15-beta_n2o*(MW21-C0_N2O)</f>
        <v>287.72675961344936</v>
      </c>
      <c r="MY21" s="3">
        <f t="shared" ref="MY21" si="716">MX21+alpha_n2o*MY15-beta_n2o*(MX21-C0_N2O)</f>
        <v>287.70284066947175</v>
      </c>
      <c r="MZ21" s="3">
        <f t="shared" ref="MZ21" si="717">MY21+alpha_n2o*MZ15-beta_n2o*(MY21-C0_N2O)</f>
        <v>287.67913154079218</v>
      </c>
      <c r="NA21" s="3">
        <f t="shared" ref="NA21" si="718">MZ21+alpha_n2o*NA15-beta_n2o*(MZ21-C0_N2O)</f>
        <v>287.65563038692557</v>
      </c>
      <c r="NB21" s="3">
        <f t="shared" ref="NB21" si="719">NA21+alpha_n2o*NB15-beta_n2o*(NA21-C0_N2O)</f>
        <v>287.63233538353148</v>
      </c>
      <c r="NC21" s="3">
        <f t="shared" ref="NC21" si="720">NB21+alpha_n2o*NC15-beta_n2o*(NB21-C0_N2O)</f>
        <v>287.60924472227242</v>
      </c>
      <c r="ND21" s="3">
        <f t="shared" ref="ND21" si="721">NC21+alpha_n2o*ND15-beta_n2o*(NC21-C0_N2O)</f>
        <v>287.58635661067353</v>
      </c>
      <c r="NE21" s="3">
        <f t="shared" ref="NE21" si="722">ND21+alpha_n2o*NE15-beta_n2o*(ND21-C0_N2O)</f>
        <v>287.56366927198343</v>
      </c>
      <c r="NF21" s="3">
        <f t="shared" ref="NF21" si="723">NE21+alpha_n2o*NF15-beta_n2o*(NE21-C0_N2O)</f>
        <v>287.54118094503622</v>
      </c>
      <c r="NG21" s="3">
        <f t="shared" ref="NG21" si="724">NF21+alpha_n2o*NG15-beta_n2o*(NF21-C0_N2O)</f>
        <v>287.51888988411486</v>
      </c>
      <c r="NH21" s="3">
        <f t="shared" ref="NH21" si="725">NG21+alpha_n2o*NH15-beta_n2o*(NG21-C0_N2O)</f>
        <v>287.49679435881558</v>
      </c>
      <c r="NI21" s="3">
        <f t="shared" ref="NI21" si="726">NH21+alpha_n2o*NI15-beta_n2o*(NH21-C0_N2O)</f>
        <v>287.47489265391368</v>
      </c>
      <c r="NJ21" s="3">
        <f t="shared" ref="NJ21" si="727">NI21+alpha_n2o*NJ15-beta_n2o*(NI21-C0_N2O)</f>
        <v>287.45318306923025</v>
      </c>
      <c r="NK21" s="3">
        <f t="shared" ref="NK21" si="728">NJ21+alpha_n2o*NK15-beta_n2o*(NJ21-C0_N2O)</f>
        <v>287.43166391950018</v>
      </c>
      <c r="NL21" s="3">
        <f t="shared" ref="NL21" si="729">NK21+alpha_n2o*NL15-beta_n2o*(NK21-C0_N2O)</f>
        <v>287.41033353424143</v>
      </c>
      <c r="NM21" s="3">
        <f t="shared" ref="NM21" si="730">NL21+alpha_n2o*NM15-beta_n2o*(NL21-C0_N2O)</f>
        <v>287.38919025762527</v>
      </c>
      <c r="NN21" s="3">
        <f t="shared" ref="NN21" si="731">NM21+alpha_n2o*NN15-beta_n2o*(NM21-C0_N2O)</f>
        <v>287.36823244834784</v>
      </c>
      <c r="NO21" s="3">
        <f t="shared" ref="NO21" si="732">NN21+alpha_n2o*NO15-beta_n2o*(NN21-C0_N2O)</f>
        <v>287.34745847950268</v>
      </c>
      <c r="NP21" s="3">
        <f t="shared" ref="NP21" si="733">NO21+alpha_n2o*NP15-beta_n2o*(NO21-C0_N2O)</f>
        <v>287.32686673845438</v>
      </c>
      <c r="NQ21" s="3">
        <f t="shared" ref="NQ21" si="734">NP21+alpha_n2o*NQ15-beta_n2o*(NP21-C0_N2O)</f>
        <v>287.30645562671356</v>
      </c>
      <c r="NR21" s="3">
        <f t="shared" ref="NR21" si="735">NQ21+alpha_n2o*NR15-beta_n2o*(NQ21-C0_N2O)</f>
        <v>287.28622355981258</v>
      </c>
      <c r="NS21" s="3">
        <f t="shared" ref="NS21" si="736">NR21+alpha_n2o*NS15-beta_n2o*(NR21-C0_N2O)</f>
        <v>287.26616896718264</v>
      </c>
      <c r="NT21" s="3">
        <f t="shared" ref="NT21" si="737">NS21+alpha_n2o*NT15-beta_n2o*(NS21-C0_N2O)</f>
        <v>287.24629029203192</v>
      </c>
      <c r="NU21" s="3">
        <f t="shared" ref="NU21" si="738">NT21+alpha_n2o*NU15-beta_n2o*(NT21-C0_N2O)</f>
        <v>287.22658599122462</v>
      </c>
      <c r="NV21" s="3">
        <f t="shared" ref="NV21" si="739">NU21+alpha_n2o*NV15-beta_n2o*(NU21-C0_N2O)</f>
        <v>287.20705453516126</v>
      </c>
      <c r="NW21" s="3">
        <f t="shared" ref="NW21" si="740">NV21+alpha_n2o*NW15-beta_n2o*(NV21-C0_N2O)</f>
        <v>287.18769440765982</v>
      </c>
      <c r="NX21" s="3">
        <f t="shared" ref="NX21" si="741">NW21+alpha_n2o*NX15-beta_n2o*(NW21-C0_N2O)</f>
        <v>287.16850410583822</v>
      </c>
      <c r="NY21" s="3">
        <f t="shared" ref="NY21" si="742">NX21+alpha_n2o*NY15-beta_n2o*(NX21-C0_N2O)</f>
        <v>287.14948213999753</v>
      </c>
      <c r="NZ21" s="3">
        <f t="shared" ref="NZ21" si="743">NY21+alpha_n2o*NZ15-beta_n2o*(NY21-C0_N2O)</f>
        <v>287.1306270335063</v>
      </c>
      <c r="OA21" s="3">
        <f t="shared" ref="OA21" si="744">NZ21+alpha_n2o*OA15-beta_n2o*(NZ21-C0_N2O)</f>
        <v>287.11193732268606</v>
      </c>
      <c r="OB21" s="3">
        <f t="shared" ref="OB21" si="745">OA21+alpha_n2o*OB15-beta_n2o*(OA21-C0_N2O)</f>
        <v>287.09341155669756</v>
      </c>
      <c r="OC21" s="3">
        <f t="shared" ref="OC21" si="746">OB21+alpha_n2o*OC15-beta_n2o*(OB21-C0_N2O)</f>
        <v>287.07504829742828</v>
      </c>
      <c r="OD21" s="3">
        <f t="shared" ref="OD21" si="747">OC21+alpha_n2o*OD15-beta_n2o*(OC21-C0_N2O)</f>
        <v>287.05684611938068</v>
      </c>
      <c r="OE21" s="3">
        <f t="shared" ref="OE21" si="748">OD21+alpha_n2o*OE15-beta_n2o*(OD21-C0_N2O)</f>
        <v>287.03880360956157</v>
      </c>
      <c r="OF21" s="3">
        <f t="shared" ref="OF21" si="749">OE21+alpha_n2o*OF15-beta_n2o*(OE21-C0_N2O)</f>
        <v>287.02091936737241</v>
      </c>
      <c r="OG21" s="3">
        <f t="shared" ref="OG21" si="750">OF21+alpha_n2o*OG15-beta_n2o*(OF21-C0_N2O)</f>
        <v>287.0031920045007</v>
      </c>
      <c r="OH21" s="3">
        <f t="shared" ref="OH21" si="751">OG21+alpha_n2o*OH15-beta_n2o*(OG21-C0_N2O)</f>
        <v>286.98562014481212</v>
      </c>
      <c r="OI21" s="3">
        <f t="shared" ref="OI21" si="752">OH21+alpha_n2o*OI15-beta_n2o*(OH21-C0_N2O)</f>
        <v>286.9682024242436</v>
      </c>
      <c r="OJ21" s="3">
        <f t="shared" ref="OJ21" si="753">OI21+alpha_n2o*OJ15-beta_n2o*(OI21-C0_N2O)</f>
        <v>286.95093749069758</v>
      </c>
      <c r="OK21" s="3">
        <f t="shared" ref="OK21" si="754">OJ21+alpha_n2o*OK15-beta_n2o*(OJ21-C0_N2O)</f>
        <v>286.9338240039371</v>
      </c>
      <c r="OL21" s="3">
        <f t="shared" ref="OL21" si="755">OK21+alpha_n2o*OL15-beta_n2o*(OK21-C0_N2O)</f>
        <v>286.9168606354815</v>
      </c>
      <c r="OM21" s="3">
        <f t="shared" ref="OM21" si="756">OL21+alpha_n2o*OM15-beta_n2o*(OL21-C0_N2O)</f>
        <v>286.90004606850357</v>
      </c>
      <c r="ON21" s="3">
        <f t="shared" ref="ON21" si="757">OM21+alpha_n2o*ON15-beta_n2o*(OM21-C0_N2O)</f>
        <v>286.88337899772722</v>
      </c>
      <c r="OO21" s="3">
        <f t="shared" ref="OO21" si="758">ON21+alpha_n2o*OO15-beta_n2o*(ON21-C0_N2O)</f>
        <v>286.86685812932609</v>
      </c>
      <c r="OP21" s="3">
        <f t="shared" ref="OP21" si="759">OO21+alpha_n2o*OP15-beta_n2o*(OO21-C0_N2O)</f>
        <v>286.85048218082324</v>
      </c>
      <c r="OQ21" s="3">
        <f t="shared" ref="OQ21" si="760">OP21+alpha_n2o*OQ15-beta_n2o*(OP21-C0_N2O)</f>
        <v>286.83424988099148</v>
      </c>
      <c r="OR21" s="3">
        <f t="shared" ref="OR21" si="761">OQ21+alpha_n2o*OR15-beta_n2o*(OQ21-C0_N2O)</f>
        <v>286.81815996975473</v>
      </c>
      <c r="OS21" s="3">
        <f t="shared" ref="OS21" si="762">OR21+alpha_n2o*OS15-beta_n2o*(OR21-C0_N2O)</f>
        <v>286.80221119809022</v>
      </c>
      <c r="OT21" s="3">
        <f t="shared" ref="OT21" si="763">OS21+alpha_n2o*OT15-beta_n2o*(OS21-C0_N2O)</f>
        <v>286.78640232793151</v>
      </c>
      <c r="OU21" s="3">
        <f t="shared" ref="OU21" si="764">OT21+alpha_n2o*OU15-beta_n2o*(OT21-C0_N2O)</f>
        <v>286.77073213207245</v>
      </c>
      <c r="OV21" s="3">
        <f t="shared" ref="OV21" si="765">OU21+alpha_n2o*OV15-beta_n2o*(OU21-C0_N2O)</f>
        <v>286.75519939407184</v>
      </c>
      <c r="OW21" s="3">
        <f t="shared" ref="OW21" si="766">OV21+alpha_n2o*OW15-beta_n2o*(OV21-C0_N2O)</f>
        <v>286.73980290815894</v>
      </c>
      <c r="OX21" s="3">
        <f t="shared" ref="OX21" si="767">OW21+alpha_n2o*OX15-beta_n2o*(OW21-C0_N2O)</f>
        <v>286.72454147913999</v>
      </c>
      <c r="OY21" s="3">
        <f t="shared" ref="OY21" si="768">OX21+alpha_n2o*OY15-beta_n2o*(OX21-C0_N2O)</f>
        <v>286.70941392230543</v>
      </c>
      <c r="OZ21" s="3">
        <f t="shared" ref="OZ21" si="769">OY21+alpha_n2o*OZ15-beta_n2o*(OY21-C0_N2O)</f>
        <v>286.69441906333782</v>
      </c>
      <c r="PA21" s="3">
        <f t="shared" ref="PA21" si="770">OZ21+alpha_n2o*PA15-beta_n2o*(OZ21-C0_N2O)</f>
        <v>286.67955573822081</v>
      </c>
      <c r="PB21" s="3">
        <f t="shared" ref="PB21" si="771">PA21+alpha_n2o*PB15-beta_n2o*(PA21-C0_N2O)</f>
        <v>286.66482279314869</v>
      </c>
      <c r="PC21" s="3">
        <f t="shared" ref="PC21" si="772">PB21+alpha_n2o*PC15-beta_n2o*(PB21-C0_N2O)</f>
        <v>286.65021908443686</v>
      </c>
      <c r="PD21" s="3">
        <f t="shared" ref="PD21" si="773">PC21+alpha_n2o*PD15-beta_n2o*(PC21-C0_N2O)</f>
        <v>286.63574347843303</v>
      </c>
      <c r="PE21" s="3">
        <f t="shared" ref="PE21" si="774">PD21+alpha_n2o*PE15-beta_n2o*(PD21-C0_N2O)</f>
        <v>286.62139485142922</v>
      </c>
      <c r="PF21" s="3">
        <f t="shared" ref="PF21" si="775">PE21+alpha_n2o*PF15-beta_n2o*(PE21-C0_N2O)</f>
        <v>286.60717208957459</v>
      </c>
      <c r="PG21" s="3">
        <f t="shared" ref="PG21" si="776">PF21+alpha_n2o*PG15-beta_n2o*(PF21-C0_N2O)</f>
        <v>286.59307408878885</v>
      </c>
      <c r="PH21" s="3">
        <f t="shared" ref="PH21" si="777">PG21+alpha_n2o*PH15-beta_n2o*(PG21-C0_N2O)</f>
        <v>286.57909975467669</v>
      </c>
      <c r="PI21" s="3">
        <f t="shared" ref="PI21" si="778">PH21+alpha_n2o*PI15-beta_n2o*(PH21-C0_N2O)</f>
        <v>286.56524800244267</v>
      </c>
      <c r="PJ21" s="3">
        <f t="shared" ref="PJ21" si="779">PI21+alpha_n2o*PJ15-beta_n2o*(PI21-C0_N2O)</f>
        <v>286.55151775680719</v>
      </c>
      <c r="PK21" s="3">
        <f t="shared" ref="PK21" si="780">PJ21+alpha_n2o*PK15-beta_n2o*(PJ21-C0_N2O)</f>
        <v>286.53790795192293</v>
      </c>
      <c r="PL21" s="3">
        <f t="shared" ref="PL21" si="781">PK21+alpha_n2o*PL15-beta_n2o*(PK21-C0_N2O)</f>
        <v>286.52441753129204</v>
      </c>
      <c r="PM21" s="3">
        <f t="shared" ref="PM21" si="782">PL21+alpha_n2o*PM15-beta_n2o*(PL21-C0_N2O)</f>
        <v>286.51104544768424</v>
      </c>
      <c r="PN21" s="3">
        <f t="shared" ref="PN21" si="783">PM21+alpha_n2o*PN15-beta_n2o*(PM21-C0_N2O)</f>
        <v>286.49779066305541</v>
      </c>
      <c r="PO21" s="3">
        <f t="shared" ref="PO21" si="784">PN21+alpha_n2o*PO15-beta_n2o*(PN21-C0_N2O)</f>
        <v>286.48465214846721</v>
      </c>
      <c r="PP21" s="3">
        <f t="shared" ref="PP21" si="785">PO21+alpha_n2o*PP15-beta_n2o*(PO21-C0_N2O)</f>
        <v>286.47162888400698</v>
      </c>
      <c r="PQ21" s="3">
        <f t="shared" ref="PQ21" si="786">PP21+alpha_n2o*PQ15-beta_n2o*(PP21-C0_N2O)</f>
        <v>286.45871985870866</v>
      </c>
      <c r="PR21" s="3">
        <f t="shared" ref="PR21" si="787">PQ21+alpha_n2o*PR15-beta_n2o*(PQ21-C0_N2O)</f>
        <v>286.44592407047435</v>
      </c>
      <c r="PS21" s="3">
        <f t="shared" ref="PS21" si="788">PR21+alpha_n2o*PS15-beta_n2o*(PR21-C0_N2O)</f>
        <v>286.4332405259965</v>
      </c>
      <c r="PT21" s="3">
        <f t="shared" ref="PT21" si="789">PS21+alpha_n2o*PT15-beta_n2o*(PS21-C0_N2O)</f>
        <v>286.42066824068075</v>
      </c>
      <c r="PU21" s="3">
        <f t="shared" ref="PU21" si="790">PT21+alpha_n2o*PU15-beta_n2o*(PT21-C0_N2O)</f>
        <v>286.40820623856951</v>
      </c>
      <c r="PV21" s="3">
        <f t="shared" ref="PV21" si="791">PU21+alpha_n2o*PV15-beta_n2o*(PU21-C0_N2O)</f>
        <v>286.39585355226626</v>
      </c>
      <c r="PW21" s="3">
        <f t="shared" ref="PW21" si="792">PV21+alpha_n2o*PW15-beta_n2o*(PV21-C0_N2O)</f>
        <v>286.3836092228604</v>
      </c>
      <c r="PX21" s="3">
        <f t="shared" ref="PX21" si="793">PW21+alpha_n2o*PX15-beta_n2o*(PW21-C0_N2O)</f>
        <v>286.37147229985283</v>
      </c>
      <c r="PY21" s="3">
        <f t="shared" ref="PY21" si="794">PX21+alpha_n2o*PY15-beta_n2o*(PX21-C0_N2O)</f>
        <v>286.35944184108217</v>
      </c>
      <c r="PZ21" s="3">
        <f t="shared" ref="PZ21" si="795">PY21+alpha_n2o*PZ15-beta_n2o*(PY21-C0_N2O)</f>
        <v>286.3475169126516</v>
      </c>
      <c r="QA21" s="3">
        <f t="shared" ref="QA21" si="796">PZ21+alpha_n2o*QA15-beta_n2o*(PZ21-C0_N2O)</f>
        <v>286.33569658885642</v>
      </c>
      <c r="QB21" s="3">
        <f t="shared" ref="QB21" si="797">QA21+alpha_n2o*QB15-beta_n2o*(QA21-C0_N2O)</f>
        <v>286.32397995211204</v>
      </c>
      <c r="QC21" s="3">
        <f t="shared" ref="QC21" si="798">QB21+alpha_n2o*QC15-beta_n2o*(QB21-C0_N2O)</f>
        <v>286.312366092883</v>
      </c>
      <c r="QD21" s="3">
        <f t="shared" ref="QD21" si="799">QC21+alpha_n2o*QD15-beta_n2o*(QC21-C0_N2O)</f>
        <v>286.30085410961209</v>
      </c>
      <c r="QE21" s="3">
        <f t="shared" ref="QE21" si="800">QD21+alpha_n2o*QE15-beta_n2o*(QD21-C0_N2O)</f>
        <v>286.28944310865057</v>
      </c>
      <c r="QF21" s="3">
        <f t="shared" ref="QF21" si="801">QE21+alpha_n2o*QF15-beta_n2o*(QE21-C0_N2O)</f>
        <v>286.27813220418875</v>
      </c>
      <c r="QG21" s="3">
        <f t="shared" ref="QG21" si="802">QF21+alpha_n2o*QG15-beta_n2o*(QF21-C0_N2O)</f>
        <v>286.26692051818708</v>
      </c>
      <c r="QH21" s="3">
        <f t="shared" ref="QH21" si="803">QG21+alpha_n2o*QH15-beta_n2o*(QG21-C0_N2O)</f>
        <v>286.25580718030824</v>
      </c>
      <c r="QI21" s="3">
        <f t="shared" ref="QI21" si="804">QH21+alpha_n2o*QI15-beta_n2o*(QH21-C0_N2O)</f>
        <v>286.24479132784938</v>
      </c>
      <c r="QJ21" s="3">
        <f t="shared" ref="QJ21" si="805">QI21+alpha_n2o*QJ15-beta_n2o*(QI21-C0_N2O)</f>
        <v>286.23387210567529</v>
      </c>
      <c r="QK21" s="3">
        <f t="shared" ref="QK21" si="806">QJ21+alpha_n2o*QK15-beta_n2o*(QJ21-C0_N2O)</f>
        <v>286.22304866615184</v>
      </c>
      <c r="QL21" s="3">
        <f t="shared" ref="QL21" si="807">QK21+alpha_n2o*QL15-beta_n2o*(QK21-C0_N2O)</f>
        <v>286.21232016908033</v>
      </c>
      <c r="QM21" s="3">
        <f t="shared" ref="QM21" si="808">QL21+alpha_n2o*QM15-beta_n2o*(QL21-C0_N2O)</f>
        <v>286.20168578163225</v>
      </c>
      <c r="QN21" s="3">
        <f t="shared" ref="QN21" si="809">QM21+alpha_n2o*QN15-beta_n2o*(QM21-C0_N2O)</f>
        <v>286.19114467828462</v>
      </c>
      <c r="QO21" s="3">
        <f t="shared" ref="QO21" si="810">QN21+alpha_n2o*QO15-beta_n2o*(QN21-C0_N2O)</f>
        <v>286.18069604075578</v>
      </c>
      <c r="QP21" s="3">
        <f t="shared" ref="QP21" si="811">QO21+alpha_n2o*QP15-beta_n2o*(QO21-C0_N2O)</f>
        <v>286.1703390579421</v>
      </c>
      <c r="QQ21" s="3">
        <f t="shared" ref="QQ21" si="812">QP21+alpha_n2o*QQ15-beta_n2o*(QP21-C0_N2O)</f>
        <v>286.16007292585488</v>
      </c>
      <c r="QR21" s="3">
        <f t="shared" ref="QR21" si="813">QQ21+alpha_n2o*QR15-beta_n2o*(QQ21-C0_N2O)</f>
        <v>286.1498968475579</v>
      </c>
      <c r="QS21" s="3">
        <f t="shared" ref="QS21" si="814">QR21+alpha_n2o*QS15-beta_n2o*(QR21-C0_N2O)</f>
        <v>286.13981003310562</v>
      </c>
      <c r="QT21" s="3">
        <f t="shared" ref="QT21" si="815">QS21+alpha_n2o*QT15-beta_n2o*(QS21-C0_N2O)</f>
        <v>286.12981169948188</v>
      </c>
      <c r="QU21" s="3">
        <f t="shared" ref="QU21" si="816">QT21+alpha_n2o*QU15-beta_n2o*(QT21-C0_N2O)</f>
        <v>286.11990107053907</v>
      </c>
      <c r="QV21" s="3">
        <f t="shared" ref="QV21" si="817">QU21+alpha_n2o*QV15-beta_n2o*(QU21-C0_N2O)</f>
        <v>286.11007737693785</v>
      </c>
      <c r="QW21" s="3">
        <f t="shared" ref="QW21" si="818">QV21+alpha_n2o*QW15-beta_n2o*(QV21-C0_N2O)</f>
        <v>286.10033985608754</v>
      </c>
      <c r="QX21" s="3">
        <f t="shared" ref="QX21" si="819">QW21+alpha_n2o*QX15-beta_n2o*(QW21-C0_N2O)</f>
        <v>286.09068775208675</v>
      </c>
      <c r="QY21" s="3">
        <f t="shared" ref="QY21" si="820">QX21+alpha_n2o*QY15-beta_n2o*(QX21-C0_N2O)</f>
        <v>286.08112031566492</v>
      </c>
      <c r="QZ21" s="3">
        <f t="shared" ref="QZ21" si="821">QY21+alpha_n2o*QZ15-beta_n2o*(QY21-C0_N2O)</f>
        <v>286.07163680412401</v>
      </c>
      <c r="RA21" s="3">
        <f t="shared" ref="RA21" si="822">QZ21+alpha_n2o*RA15-beta_n2o*(QZ21-C0_N2O)</f>
        <v>286.06223648128082</v>
      </c>
      <c r="RB21" s="3">
        <f t="shared" ref="RB21" si="823">RA21+alpha_n2o*RB15-beta_n2o*(RA21-C0_N2O)</f>
        <v>286.05291861740994</v>
      </c>
      <c r="RC21" s="3">
        <f t="shared" ref="RC21" si="824">RB21+alpha_n2o*RC15-beta_n2o*(RB21-C0_N2O)</f>
        <v>286.04368248918706</v>
      </c>
      <c r="RD21" s="3">
        <f t="shared" ref="RD21" si="825">RC21+alpha_n2o*RD15-beta_n2o*(RC21-C0_N2O)</f>
        <v>286.03452737963278</v>
      </c>
      <c r="RE21" s="3">
        <f t="shared" ref="RE21" si="826">RD21+alpha_n2o*RE15-beta_n2o*(RD21-C0_N2O)</f>
        <v>286.02545257805707</v>
      </c>
      <c r="RF21" s="3">
        <f t="shared" ref="RF21" si="827">RE21+alpha_n2o*RF15-beta_n2o*(RE21-C0_N2O)</f>
        <v>286.01645738000394</v>
      </c>
      <c r="RG21" s="3">
        <f t="shared" ref="RG21" si="828">RF21+alpha_n2o*RG15-beta_n2o*(RF21-C0_N2O)</f>
        <v>286.0075410871969</v>
      </c>
      <c r="RH21" s="3">
        <f t="shared" ref="RH21" si="829">RG21+alpha_n2o*RH15-beta_n2o*(RG21-C0_N2O)</f>
        <v>285.99870300748466</v>
      </c>
      <c r="RI21" s="3">
        <f t="shared" ref="RI21" si="830">RH21+alpha_n2o*RI15-beta_n2o*(RH21-C0_N2O)</f>
        <v>285.98994245478741</v>
      </c>
      <c r="RJ21" s="3">
        <f t="shared" ref="RJ21" si="831">RI21+alpha_n2o*RJ15-beta_n2o*(RI21-C0_N2O)</f>
        <v>285.98125874904366</v>
      </c>
      <c r="RK21" s="3">
        <f t="shared" ref="RK21" si="832">RJ21+alpha_n2o*RK15-beta_n2o*(RJ21-C0_N2O)</f>
        <v>285.97265121615732</v>
      </c>
      <c r="RL21" s="3">
        <f t="shared" ref="RL21" si="833">RK21+alpha_n2o*RL15-beta_n2o*(RK21-C0_N2O)</f>
        <v>285.96411918794541</v>
      </c>
      <c r="RM21" s="3">
        <f t="shared" ref="RM21" si="834">RL21+alpha_n2o*RM15-beta_n2o*(RL21-C0_N2O)</f>
        <v>285.95566200208623</v>
      </c>
      <c r="RN21" s="3">
        <f t="shared" ref="RN21" si="835">RM21+alpha_n2o*RN15-beta_n2o*(RM21-C0_N2O)</f>
        <v>285.94727900206794</v>
      </c>
      <c r="RO21" s="3">
        <f t="shared" ref="RO21" si="836">RN21+alpha_n2o*RO15-beta_n2o*(RN21-C0_N2O)</f>
        <v>285.9389695371375</v>
      </c>
      <c r="RP21" s="3">
        <f t="shared" ref="RP21" si="837">RO21+alpha_n2o*RP15-beta_n2o*(RO21-C0_N2O)</f>
        <v>285.93073296225032</v>
      </c>
      <c r="RQ21" s="3">
        <f t="shared" ref="RQ21" si="838">RP21+alpha_n2o*RQ15-beta_n2o*(RP21-C0_N2O)</f>
        <v>285.92256863802004</v>
      </c>
      <c r="RR21" s="3">
        <f t="shared" ref="RR21" si="839">RQ21+alpha_n2o*RR15-beta_n2o*(RQ21-C0_N2O)</f>
        <v>285.91447593066897</v>
      </c>
      <c r="RS21" s="3">
        <f t="shared" ref="RS21" si="840">RR21+alpha_n2o*RS15-beta_n2o*(RR21-C0_N2O)</f>
        <v>285.90645421197888</v>
      </c>
      <c r="RT21" s="3">
        <f t="shared" ref="RT21" si="841">RS21+alpha_n2o*RT15-beta_n2o*(RS21-C0_N2O)</f>
        <v>285.89850285924223</v>
      </c>
    </row>
    <row r="22" spans="1:488" x14ac:dyDescent="0.25">
      <c r="A22" t="s">
        <v>34</v>
      </c>
      <c r="B22" t="s">
        <v>14</v>
      </c>
      <c r="C22" s="46">
        <f>'FUND Simulation 1950-2010'!BK22</f>
        <v>1825.3035951496581</v>
      </c>
      <c r="D22" s="3">
        <f t="shared" ref="D22:BO22" si="842">C22+alpha_ch4*D16-beta_ch4*(C22-C0_CH4)</f>
        <v>1739.0282955538532</v>
      </c>
      <c r="E22" s="3">
        <f>D22+alpha_ch4*E16-beta_ch4*(D22-C0_CH4)</f>
        <v>1659.9426042576988</v>
      </c>
      <c r="F22" s="3">
        <f t="shared" si="842"/>
        <v>1587.4473872362239</v>
      </c>
      <c r="G22" s="3">
        <f t="shared" si="842"/>
        <v>1520.993438299872</v>
      </c>
      <c r="H22" s="3">
        <f t="shared" si="842"/>
        <v>1460.0773184415493</v>
      </c>
      <c r="I22" s="3">
        <f t="shared" si="842"/>
        <v>1404.2375419047535</v>
      </c>
      <c r="J22" s="3">
        <f t="shared" si="842"/>
        <v>1353.0510800793572</v>
      </c>
      <c r="K22" s="3">
        <f t="shared" si="842"/>
        <v>1306.1301567394107</v>
      </c>
      <c r="L22" s="3">
        <f t="shared" si="842"/>
        <v>1263.1193103444598</v>
      </c>
      <c r="M22" s="3">
        <f t="shared" si="842"/>
        <v>1223.6927011490882</v>
      </c>
      <c r="N22" s="3">
        <f t="shared" si="842"/>
        <v>1187.5516427199975</v>
      </c>
      <c r="O22" s="3">
        <f t="shared" si="842"/>
        <v>1154.4223391599978</v>
      </c>
      <c r="P22" s="3">
        <f t="shared" si="842"/>
        <v>1124.0538108966646</v>
      </c>
      <c r="Q22" s="3">
        <f t="shared" si="842"/>
        <v>1096.2159933219425</v>
      </c>
      <c r="R22" s="3">
        <f t="shared" si="842"/>
        <v>1070.6979938784473</v>
      </c>
      <c r="S22" s="3">
        <f t="shared" si="842"/>
        <v>1047.3064943885768</v>
      </c>
      <c r="T22" s="3">
        <f t="shared" si="842"/>
        <v>1025.8642865228621</v>
      </c>
      <c r="U22" s="3">
        <f t="shared" si="842"/>
        <v>1006.2089293126236</v>
      </c>
      <c r="V22" s="3">
        <f t="shared" si="842"/>
        <v>988.19151853657161</v>
      </c>
      <c r="W22" s="3">
        <f t="shared" si="842"/>
        <v>971.67555865852398</v>
      </c>
      <c r="X22" s="3">
        <f t="shared" si="842"/>
        <v>956.5359287703136</v>
      </c>
      <c r="Y22" s="3">
        <f t="shared" si="842"/>
        <v>942.65793470612084</v>
      </c>
      <c r="Z22" s="3">
        <f t="shared" si="842"/>
        <v>929.93644014727738</v>
      </c>
      <c r="AA22" s="3">
        <f t="shared" si="842"/>
        <v>918.27507013500428</v>
      </c>
      <c r="AB22" s="3">
        <f t="shared" si="842"/>
        <v>907.58548095708727</v>
      </c>
      <c r="AC22" s="3">
        <f t="shared" si="842"/>
        <v>897.78669087732999</v>
      </c>
      <c r="AD22" s="3">
        <f t="shared" si="842"/>
        <v>888.80446663755254</v>
      </c>
      <c r="AE22" s="3">
        <f t="shared" si="842"/>
        <v>880.57076108442311</v>
      </c>
      <c r="AF22" s="3">
        <f t="shared" si="842"/>
        <v>873.02319766072117</v>
      </c>
      <c r="AG22" s="3">
        <f t="shared" si="842"/>
        <v>866.10459785566104</v>
      </c>
      <c r="AH22" s="3">
        <f t="shared" si="842"/>
        <v>859.76254803435597</v>
      </c>
      <c r="AI22" s="3">
        <f t="shared" si="842"/>
        <v>853.94900236482636</v>
      </c>
      <c r="AJ22" s="3">
        <f t="shared" si="842"/>
        <v>848.6199188344242</v>
      </c>
      <c r="AK22" s="3">
        <f t="shared" si="842"/>
        <v>843.73492559822216</v>
      </c>
      <c r="AL22" s="3">
        <f t="shared" si="842"/>
        <v>839.25701513170361</v>
      </c>
      <c r="AM22" s="3">
        <f t="shared" si="842"/>
        <v>835.15226387072835</v>
      </c>
      <c r="AN22" s="3">
        <f t="shared" si="842"/>
        <v>831.38957521483428</v>
      </c>
      <c r="AO22" s="3">
        <f t="shared" si="842"/>
        <v>827.9404439469314</v>
      </c>
      <c r="AP22" s="3">
        <f t="shared" si="842"/>
        <v>824.77874028468716</v>
      </c>
      <c r="AQ22" s="3">
        <f t="shared" si="842"/>
        <v>821.88051192762987</v>
      </c>
      <c r="AR22" s="3">
        <f t="shared" si="842"/>
        <v>819.22380260032742</v>
      </c>
      <c r="AS22" s="3">
        <f t="shared" si="842"/>
        <v>816.78848571696676</v>
      </c>
      <c r="AT22" s="3">
        <f t="shared" si="842"/>
        <v>814.55611190721947</v>
      </c>
      <c r="AU22" s="3">
        <f t="shared" si="842"/>
        <v>812.50976924828456</v>
      </c>
      <c r="AV22" s="3">
        <f t="shared" si="842"/>
        <v>810.63395514426088</v>
      </c>
      <c r="AW22" s="3">
        <f t="shared" si="842"/>
        <v>808.91445888223916</v>
      </c>
      <c r="AX22" s="3">
        <f t="shared" si="842"/>
        <v>807.3382539753859</v>
      </c>
      <c r="AY22" s="3">
        <f t="shared" si="842"/>
        <v>805.89339947743701</v>
      </c>
      <c r="AZ22" s="3">
        <f t="shared" si="842"/>
        <v>804.56894952098389</v>
      </c>
      <c r="BA22" s="3">
        <f t="shared" si="842"/>
        <v>803.35487039423526</v>
      </c>
      <c r="BB22" s="3">
        <f t="shared" si="842"/>
        <v>802.24196452804904</v>
      </c>
      <c r="BC22" s="3">
        <f t="shared" si="842"/>
        <v>801.22180081737827</v>
      </c>
      <c r="BD22" s="3">
        <f t="shared" si="842"/>
        <v>800.28665074926346</v>
      </c>
      <c r="BE22" s="3">
        <f t="shared" si="842"/>
        <v>799.42942985349146</v>
      </c>
      <c r="BF22" s="3">
        <f t="shared" si="842"/>
        <v>798.64364403236721</v>
      </c>
      <c r="BG22" s="3">
        <f t="shared" si="842"/>
        <v>797.92334036300326</v>
      </c>
      <c r="BH22" s="3">
        <f t="shared" si="842"/>
        <v>797.26306199941962</v>
      </c>
      <c r="BI22" s="3">
        <f t="shared" si="842"/>
        <v>796.65780683280127</v>
      </c>
      <c r="BJ22" s="3">
        <f t="shared" si="842"/>
        <v>796.10298959673446</v>
      </c>
      <c r="BK22" s="3">
        <f t="shared" si="842"/>
        <v>795.59440713033996</v>
      </c>
      <c r="BL22" s="3">
        <f t="shared" si="842"/>
        <v>795.12820653614494</v>
      </c>
      <c r="BM22" s="3">
        <f t="shared" si="842"/>
        <v>794.70085599146614</v>
      </c>
      <c r="BN22" s="3">
        <f t="shared" si="842"/>
        <v>794.30911799217733</v>
      </c>
      <c r="BO22" s="3">
        <f t="shared" si="842"/>
        <v>793.95002482616258</v>
      </c>
      <c r="BP22" s="3">
        <f t="shared" ref="BP22:EA22" si="843">BO22+alpha_ch4*BP16-beta_ch4*(BO22-C0_CH4)</f>
        <v>793.620856090649</v>
      </c>
      <c r="BQ22" s="3">
        <f t="shared" si="843"/>
        <v>793.31911808309496</v>
      </c>
      <c r="BR22" s="3">
        <f t="shared" si="843"/>
        <v>793.04252490950375</v>
      </c>
      <c r="BS22" s="3">
        <f t="shared" si="843"/>
        <v>792.78898116704511</v>
      </c>
      <c r="BT22" s="3">
        <f t="shared" si="843"/>
        <v>792.5565660697913</v>
      </c>
      <c r="BU22" s="3">
        <f t="shared" si="843"/>
        <v>792.34351889730874</v>
      </c>
      <c r="BV22" s="3">
        <f t="shared" si="843"/>
        <v>792.14822565586633</v>
      </c>
      <c r="BW22" s="3">
        <f t="shared" si="843"/>
        <v>791.96920685121086</v>
      </c>
      <c r="BX22" s="3">
        <f t="shared" si="843"/>
        <v>791.80510628027662</v>
      </c>
      <c r="BY22" s="3">
        <f t="shared" si="843"/>
        <v>791.65468075692024</v>
      </c>
      <c r="BZ22" s="3">
        <f t="shared" si="843"/>
        <v>791.51679069384352</v>
      </c>
      <c r="CA22" s="3">
        <f t="shared" si="843"/>
        <v>791.39039146935659</v>
      </c>
      <c r="CB22" s="3">
        <f t="shared" si="843"/>
        <v>791.27452551357692</v>
      </c>
      <c r="CC22" s="3">
        <f t="shared" si="843"/>
        <v>791.16831505411221</v>
      </c>
      <c r="CD22" s="3">
        <f t="shared" si="843"/>
        <v>791.07095546626954</v>
      </c>
      <c r="CE22" s="3">
        <f t="shared" si="843"/>
        <v>790.98170917741379</v>
      </c>
      <c r="CF22" s="3">
        <f t="shared" si="843"/>
        <v>790.899900079296</v>
      </c>
      <c r="CG22" s="3">
        <f t="shared" si="843"/>
        <v>790.82490840602134</v>
      </c>
      <c r="CH22" s="3">
        <f t="shared" si="843"/>
        <v>790.75616603885294</v>
      </c>
      <c r="CI22" s="3">
        <f t="shared" si="843"/>
        <v>790.69315220228191</v>
      </c>
      <c r="CJ22" s="3">
        <f t="shared" si="843"/>
        <v>790.63538951875842</v>
      </c>
      <c r="CK22" s="3">
        <f t="shared" si="843"/>
        <v>790.58244039219517</v>
      </c>
      <c r="CL22" s="3">
        <f t="shared" si="843"/>
        <v>790.53390369284557</v>
      </c>
      <c r="CM22" s="3">
        <f t="shared" si="843"/>
        <v>790.48941171844172</v>
      </c>
      <c r="CN22" s="3">
        <f t="shared" si="843"/>
        <v>790.44862740857161</v>
      </c>
      <c r="CO22" s="3">
        <f t="shared" si="843"/>
        <v>790.4112417911906</v>
      </c>
      <c r="CP22" s="3">
        <f t="shared" si="843"/>
        <v>790.37697164192468</v>
      </c>
      <c r="CQ22" s="3">
        <f t="shared" si="843"/>
        <v>790.34555733843092</v>
      </c>
      <c r="CR22" s="3">
        <f t="shared" si="843"/>
        <v>790.31676089356165</v>
      </c>
      <c r="CS22" s="3">
        <f t="shared" si="843"/>
        <v>790.29036415243149</v>
      </c>
      <c r="CT22" s="3">
        <f t="shared" si="843"/>
        <v>790.26616713972885</v>
      </c>
      <c r="CU22" s="3">
        <f t="shared" si="843"/>
        <v>790.24398654475146</v>
      </c>
      <c r="CV22" s="3">
        <f t="shared" si="843"/>
        <v>790.22365433268885</v>
      </c>
      <c r="CW22" s="3">
        <f t="shared" si="843"/>
        <v>790.20501647163144</v>
      </c>
      <c r="CX22" s="3">
        <f t="shared" si="843"/>
        <v>790.18793176566214</v>
      </c>
      <c r="CY22" s="3">
        <f t="shared" si="843"/>
        <v>790.17227078519034</v>
      </c>
      <c r="CZ22" s="3">
        <f t="shared" si="843"/>
        <v>790.15791488642446</v>
      </c>
      <c r="DA22" s="3">
        <f t="shared" si="843"/>
        <v>790.14475531255573</v>
      </c>
      <c r="DB22" s="3">
        <f t="shared" si="843"/>
        <v>790.13269236984274</v>
      </c>
      <c r="DC22" s="3">
        <f t="shared" si="843"/>
        <v>790.12163467235587</v>
      </c>
      <c r="DD22" s="3">
        <f t="shared" si="843"/>
        <v>790.11149844965951</v>
      </c>
      <c r="DE22" s="3">
        <f t="shared" si="843"/>
        <v>790.10220691218785</v>
      </c>
      <c r="DF22" s="3">
        <f t="shared" si="843"/>
        <v>790.09368966950558</v>
      </c>
      <c r="DG22" s="3">
        <f t="shared" si="843"/>
        <v>790.08588219704677</v>
      </c>
      <c r="DH22" s="3">
        <f t="shared" si="843"/>
        <v>790.0787253472929</v>
      </c>
      <c r="DI22" s="3">
        <f t="shared" si="843"/>
        <v>790.07216490168514</v>
      </c>
      <c r="DJ22" s="3">
        <f t="shared" si="843"/>
        <v>790.06615115987802</v>
      </c>
      <c r="DK22" s="3">
        <f t="shared" si="843"/>
        <v>790.06063856322157</v>
      </c>
      <c r="DL22" s="3">
        <f t="shared" si="843"/>
        <v>790.05558534961983</v>
      </c>
      <c r="DM22" s="3">
        <f t="shared" si="843"/>
        <v>790.05095323715148</v>
      </c>
      <c r="DN22" s="3">
        <f t="shared" si="843"/>
        <v>790.04670713405551</v>
      </c>
      <c r="DO22" s="3">
        <f t="shared" si="843"/>
        <v>790.04281487288426</v>
      </c>
      <c r="DP22" s="3">
        <f t="shared" si="843"/>
        <v>790.03924696681054</v>
      </c>
      <c r="DQ22" s="3">
        <f t="shared" si="843"/>
        <v>790.03597638624296</v>
      </c>
      <c r="DR22" s="3">
        <f t="shared" si="843"/>
        <v>790.03297835405601</v>
      </c>
      <c r="DS22" s="3">
        <f t="shared" si="843"/>
        <v>790.03023015788472</v>
      </c>
      <c r="DT22" s="3">
        <f t="shared" si="843"/>
        <v>790.02771097806101</v>
      </c>
      <c r="DU22" s="3">
        <f t="shared" si="843"/>
        <v>790.02540172988927</v>
      </c>
      <c r="DV22" s="3">
        <f t="shared" si="843"/>
        <v>790.02328491906519</v>
      </c>
      <c r="DW22" s="3">
        <f t="shared" si="843"/>
        <v>790.02134450914309</v>
      </c>
      <c r="DX22" s="3">
        <f t="shared" si="843"/>
        <v>790.01956580004787</v>
      </c>
      <c r="DY22" s="3">
        <f t="shared" si="843"/>
        <v>790.01793531671058</v>
      </c>
      <c r="DZ22" s="3">
        <f t="shared" si="843"/>
        <v>790.01644070698467</v>
      </c>
      <c r="EA22" s="3">
        <f t="shared" si="843"/>
        <v>790.01507064806924</v>
      </c>
      <c r="EB22" s="3">
        <f t="shared" ref="EB22:GM22" si="844">EA22+alpha_ch4*EB16-beta_ch4*(EA22-C0_CH4)</f>
        <v>790.01381476073016</v>
      </c>
      <c r="EC22" s="3">
        <f t="shared" si="844"/>
        <v>790.01266353066933</v>
      </c>
      <c r="ED22" s="3">
        <f t="shared" si="844"/>
        <v>790.01160823644693</v>
      </c>
      <c r="EE22" s="3">
        <f t="shared" si="844"/>
        <v>790.01064088340968</v>
      </c>
      <c r="EF22" s="3">
        <f t="shared" si="844"/>
        <v>790.00975414312552</v>
      </c>
      <c r="EG22" s="3">
        <f t="shared" si="844"/>
        <v>790.00894129786502</v>
      </c>
      <c r="EH22" s="3">
        <f t="shared" si="844"/>
        <v>790.00819618970957</v>
      </c>
      <c r="EI22" s="3">
        <f t="shared" si="844"/>
        <v>790.00751317390041</v>
      </c>
      <c r="EJ22" s="3">
        <f t="shared" si="844"/>
        <v>790.00688707607537</v>
      </c>
      <c r="EK22" s="3">
        <f t="shared" si="844"/>
        <v>790.00631315306907</v>
      </c>
      <c r="EL22" s="3">
        <f t="shared" si="844"/>
        <v>790.00578705698001</v>
      </c>
      <c r="EM22" s="3">
        <f t="shared" si="844"/>
        <v>790.00530480223165</v>
      </c>
      <c r="EN22" s="3">
        <f t="shared" si="844"/>
        <v>790.00486273537899</v>
      </c>
      <c r="EO22" s="3">
        <f t="shared" si="844"/>
        <v>790.00445750743074</v>
      </c>
      <c r="EP22" s="3">
        <f t="shared" si="844"/>
        <v>790.00408604847814</v>
      </c>
      <c r="EQ22" s="3">
        <f t="shared" si="844"/>
        <v>790.00374554443829</v>
      </c>
      <c r="ER22" s="3">
        <f t="shared" si="844"/>
        <v>790.00343341573512</v>
      </c>
      <c r="ES22" s="3">
        <f t="shared" si="844"/>
        <v>790.00314729775721</v>
      </c>
      <c r="ET22" s="3">
        <f t="shared" si="844"/>
        <v>790.00288502294416</v>
      </c>
      <c r="EU22" s="3">
        <f t="shared" si="844"/>
        <v>790.00264460436551</v>
      </c>
      <c r="EV22" s="3">
        <f t="shared" si="844"/>
        <v>790.00242422066844</v>
      </c>
      <c r="EW22" s="3">
        <f t="shared" si="844"/>
        <v>790.00222220227943</v>
      </c>
      <c r="EX22" s="3">
        <f t="shared" si="844"/>
        <v>790.00203701875614</v>
      </c>
      <c r="EY22" s="3">
        <f t="shared" si="844"/>
        <v>790.00186726719312</v>
      </c>
      <c r="EZ22" s="3">
        <f t="shared" si="844"/>
        <v>790.00171166159373</v>
      </c>
      <c r="FA22" s="3">
        <f t="shared" si="844"/>
        <v>790.00156902312756</v>
      </c>
      <c r="FB22" s="3">
        <f t="shared" si="844"/>
        <v>790.0014382712003</v>
      </c>
      <c r="FC22" s="3">
        <f t="shared" si="844"/>
        <v>790.00131841526695</v>
      </c>
      <c r="FD22" s="3">
        <f t="shared" si="844"/>
        <v>790.00120854732802</v>
      </c>
      <c r="FE22" s="3">
        <f t="shared" si="844"/>
        <v>790.00110783505068</v>
      </c>
      <c r="FF22" s="3">
        <f t="shared" si="844"/>
        <v>790.00101551546311</v>
      </c>
      <c r="FG22" s="3">
        <f t="shared" si="844"/>
        <v>790.00093088917447</v>
      </c>
      <c r="FH22" s="3">
        <f t="shared" si="844"/>
        <v>790.0008533150766</v>
      </c>
      <c r="FI22" s="3">
        <f t="shared" si="844"/>
        <v>790.00078220548687</v>
      </c>
      <c r="FJ22" s="3">
        <f t="shared" si="844"/>
        <v>790.00071702169635</v>
      </c>
      <c r="FK22" s="3">
        <f t="shared" si="844"/>
        <v>790.00065726988828</v>
      </c>
      <c r="FL22" s="3">
        <f t="shared" si="844"/>
        <v>790.00060249739761</v>
      </c>
      <c r="FM22" s="3">
        <f t="shared" si="844"/>
        <v>790.00055228928113</v>
      </c>
      <c r="FN22" s="3">
        <f t="shared" si="844"/>
        <v>790.00050626517441</v>
      </c>
      <c r="FO22" s="3">
        <f t="shared" si="844"/>
        <v>790.00046407640991</v>
      </c>
      <c r="FP22" s="3">
        <f t="shared" si="844"/>
        <v>790.00042540337574</v>
      </c>
      <c r="FQ22" s="3">
        <f t="shared" si="844"/>
        <v>790.00038995309444</v>
      </c>
      <c r="FR22" s="3">
        <f t="shared" si="844"/>
        <v>790.00035745700325</v>
      </c>
      <c r="FS22" s="3">
        <f t="shared" si="844"/>
        <v>790.00032766891968</v>
      </c>
      <c r="FT22" s="3">
        <f t="shared" si="844"/>
        <v>790.00030036317639</v>
      </c>
      <c r="FU22" s="3">
        <f t="shared" si="844"/>
        <v>790.00027533291166</v>
      </c>
      <c r="FV22" s="3">
        <f t="shared" si="844"/>
        <v>790.0002523885023</v>
      </c>
      <c r="FW22" s="3">
        <f t="shared" si="844"/>
        <v>790.00023135612707</v>
      </c>
      <c r="FX22" s="3">
        <f t="shared" si="844"/>
        <v>790.00021207644977</v>
      </c>
      <c r="FY22" s="3">
        <f t="shared" si="844"/>
        <v>790.00019440341225</v>
      </c>
      <c r="FZ22" s="3">
        <f t="shared" si="844"/>
        <v>790.00017820312792</v>
      </c>
      <c r="GA22" s="3">
        <f t="shared" si="844"/>
        <v>790.00016335286728</v>
      </c>
      <c r="GB22" s="3">
        <f t="shared" si="844"/>
        <v>790.00014974012834</v>
      </c>
      <c r="GC22" s="3">
        <f t="shared" si="844"/>
        <v>790.00013726178429</v>
      </c>
      <c r="GD22" s="3">
        <f t="shared" si="844"/>
        <v>790.00012582330226</v>
      </c>
      <c r="GE22" s="3">
        <f t="shared" si="844"/>
        <v>790.00011533802706</v>
      </c>
      <c r="GF22" s="3">
        <f t="shared" si="844"/>
        <v>790.00010572652479</v>
      </c>
      <c r="GG22" s="3">
        <f t="shared" si="844"/>
        <v>790.00009691598109</v>
      </c>
      <c r="GH22" s="3">
        <f t="shared" si="844"/>
        <v>790.00008883964938</v>
      </c>
      <c r="GI22" s="3">
        <f t="shared" si="844"/>
        <v>790.00008143634523</v>
      </c>
      <c r="GJ22" s="3">
        <f t="shared" si="844"/>
        <v>790.00007464998316</v>
      </c>
      <c r="GK22" s="3">
        <f t="shared" si="844"/>
        <v>790.00006842915127</v>
      </c>
      <c r="GL22" s="3">
        <f t="shared" si="844"/>
        <v>790.00006272672204</v>
      </c>
      <c r="GM22" s="3">
        <f t="shared" si="844"/>
        <v>790.00005749949514</v>
      </c>
      <c r="GN22" s="3">
        <f t="shared" ref="GN22:HJ22" si="845">GM22+alpha_ch4*GN16-beta_ch4*(GM22-C0_CH4)</f>
        <v>790.00005270787051</v>
      </c>
      <c r="GO22" s="3">
        <f t="shared" si="845"/>
        <v>790.00004831554793</v>
      </c>
      <c r="GP22" s="3">
        <f t="shared" si="845"/>
        <v>790.00004428925229</v>
      </c>
      <c r="GQ22" s="3">
        <f t="shared" si="845"/>
        <v>790.00004059848129</v>
      </c>
      <c r="GR22" s="3">
        <f t="shared" si="845"/>
        <v>790.00003721527446</v>
      </c>
      <c r="GS22" s="3">
        <f t="shared" si="845"/>
        <v>790.00003411400155</v>
      </c>
      <c r="GT22" s="3">
        <f t="shared" si="845"/>
        <v>790.00003127116804</v>
      </c>
      <c r="GU22" s="3">
        <f t="shared" si="845"/>
        <v>790.00002866523732</v>
      </c>
      <c r="GV22" s="3">
        <f t="shared" si="845"/>
        <v>790.00002627646757</v>
      </c>
      <c r="GW22" s="3">
        <f t="shared" si="845"/>
        <v>790.00002408676198</v>
      </c>
      <c r="GX22" s="3">
        <f t="shared" si="845"/>
        <v>790.00002207953185</v>
      </c>
      <c r="GY22" s="3">
        <f t="shared" si="845"/>
        <v>790.00002023957086</v>
      </c>
      <c r="GZ22" s="3">
        <f t="shared" si="845"/>
        <v>790.00001855293999</v>
      </c>
      <c r="HA22" s="3">
        <f t="shared" si="845"/>
        <v>790.00001700686164</v>
      </c>
      <c r="HB22" s="3">
        <f t="shared" si="845"/>
        <v>790.00001558962322</v>
      </c>
      <c r="HC22" s="3">
        <f t="shared" si="845"/>
        <v>790.00001429048791</v>
      </c>
      <c r="HD22" s="3">
        <f t="shared" si="845"/>
        <v>790.00001309961397</v>
      </c>
      <c r="HE22" s="3">
        <f t="shared" si="845"/>
        <v>790.00001200797942</v>
      </c>
      <c r="HF22" s="3">
        <f t="shared" si="845"/>
        <v>790.00001100731447</v>
      </c>
      <c r="HG22" s="3">
        <f t="shared" si="845"/>
        <v>790.00001009003824</v>
      </c>
      <c r="HH22" s="3">
        <f t="shared" si="845"/>
        <v>790.00000924920175</v>
      </c>
      <c r="HI22" s="3">
        <f t="shared" si="845"/>
        <v>790.00000847843489</v>
      </c>
      <c r="HJ22" s="3">
        <f t="shared" si="845"/>
        <v>790.00000777189871</v>
      </c>
      <c r="HK22" s="3">
        <f t="shared" ref="HK22" si="846">HJ22+alpha_ch4*HK16-beta_ch4*(HJ22-C0_CH4)</f>
        <v>790.00000712424048</v>
      </c>
      <c r="HL22" s="3">
        <f t="shared" ref="HL22" si="847">HK22+alpha_ch4*HL16-beta_ch4*(HK22-C0_CH4)</f>
        <v>790.00000653055372</v>
      </c>
      <c r="HM22" s="3">
        <f t="shared" ref="HM22" si="848">HL22+alpha_ch4*HM16-beta_ch4*(HL22-C0_CH4)</f>
        <v>790.00000598634097</v>
      </c>
      <c r="HN22" s="3">
        <f t="shared" ref="HN22" si="849">HM22+alpha_ch4*HN16-beta_ch4*(HM22-C0_CH4)</f>
        <v>790.00000548747926</v>
      </c>
      <c r="HO22" s="3">
        <f t="shared" ref="HO22" si="850">HN22+alpha_ch4*HO16-beta_ch4*(HN22-C0_CH4)</f>
        <v>790.0000050301893</v>
      </c>
      <c r="HP22" s="3">
        <f t="shared" ref="HP22" si="851">HO22+alpha_ch4*HP16-beta_ch4*(HO22-C0_CH4)</f>
        <v>790.00000461100683</v>
      </c>
      <c r="HQ22" s="3">
        <f t="shared" ref="HQ22" si="852">HP22+alpha_ch4*HQ16-beta_ch4*(HP22-C0_CH4)</f>
        <v>790.00000422675623</v>
      </c>
      <c r="HR22" s="3">
        <f t="shared" ref="HR22" si="853">HQ22+alpha_ch4*HR16-beta_ch4*(HQ22-C0_CH4)</f>
        <v>790.00000387452656</v>
      </c>
      <c r="HS22" s="3">
        <f t="shared" ref="HS22" si="854">HR22+alpha_ch4*HS16-beta_ch4*(HR22-C0_CH4)</f>
        <v>790.00000355164934</v>
      </c>
      <c r="HT22" s="3">
        <f t="shared" ref="HT22" si="855">HS22+alpha_ch4*HT16-beta_ch4*(HS22-C0_CH4)</f>
        <v>790.00000325567862</v>
      </c>
      <c r="HU22" s="3">
        <f t="shared" ref="HU22" si="856">HT22+alpha_ch4*HU16-beta_ch4*(HT22-C0_CH4)</f>
        <v>790.00000298437203</v>
      </c>
      <c r="HV22" s="3">
        <f t="shared" ref="HV22" si="857">HU22+alpha_ch4*HV16-beta_ch4*(HU22-C0_CH4)</f>
        <v>790.00000273567434</v>
      </c>
      <c r="HW22" s="3">
        <f t="shared" ref="HW22" si="858">HV22+alpha_ch4*HW16-beta_ch4*(HV22-C0_CH4)</f>
        <v>790.00000250770154</v>
      </c>
      <c r="HX22" s="3">
        <f t="shared" ref="HX22" si="859">HW22+alpha_ch4*HX16-beta_ch4*(HW22-C0_CH4)</f>
        <v>790.00000229872637</v>
      </c>
      <c r="HY22" s="3">
        <f t="shared" ref="HY22" si="860">HX22+alpha_ch4*HY16-beta_ch4*(HX22-C0_CH4)</f>
        <v>790.00000210716587</v>
      </c>
      <c r="HZ22" s="3">
        <f t="shared" ref="HZ22" si="861">HY22+alpha_ch4*HZ16-beta_ch4*(HY22-C0_CH4)</f>
        <v>790.0000019315687</v>
      </c>
      <c r="IA22" s="3">
        <f t="shared" ref="IA22" si="862">HZ22+alpha_ch4*IA16-beta_ch4*(HZ22-C0_CH4)</f>
        <v>790.00000177060463</v>
      </c>
      <c r="IB22" s="3">
        <f t="shared" ref="IB22" si="863">IA22+alpha_ch4*IB16-beta_ch4*(IA22-C0_CH4)</f>
        <v>790.00000162305423</v>
      </c>
      <c r="IC22" s="3">
        <f t="shared" ref="IC22" si="864">IB22+alpha_ch4*IC16-beta_ch4*(IB22-C0_CH4)</f>
        <v>790.00000148779975</v>
      </c>
      <c r="ID22" s="3">
        <f t="shared" ref="ID22" si="865">IC22+alpha_ch4*ID16-beta_ch4*(IC22-C0_CH4)</f>
        <v>790.00000136381641</v>
      </c>
      <c r="IE22" s="3">
        <f t="shared" ref="IE22" si="866">ID22+alpha_ch4*IE16-beta_ch4*(ID22-C0_CH4)</f>
        <v>790.00000125016504</v>
      </c>
      <c r="IF22" s="3">
        <f t="shared" ref="IF22" si="867">IE22+alpha_ch4*IF16-beta_ch4*(IE22-C0_CH4)</f>
        <v>790.00000114598458</v>
      </c>
      <c r="IG22" s="3">
        <f t="shared" ref="IG22" si="868">IF22+alpha_ch4*IG16-beta_ch4*(IF22-C0_CH4)</f>
        <v>790.00000105048582</v>
      </c>
      <c r="IH22" s="3">
        <f t="shared" ref="IH22" si="869">IG22+alpha_ch4*IH16-beta_ch4*(IG22-C0_CH4)</f>
        <v>790.00000096294536</v>
      </c>
      <c r="II22" s="3">
        <f t="shared" ref="II22" si="870">IH22+alpha_ch4*II16-beta_ch4*(IH22-C0_CH4)</f>
        <v>790.00000088269996</v>
      </c>
      <c r="IJ22" s="3">
        <f t="shared" ref="IJ22" si="871">II22+alpha_ch4*IJ16-beta_ch4*(II22-C0_CH4)</f>
        <v>790.00000080914162</v>
      </c>
      <c r="IK22" s="3">
        <f t="shared" ref="IK22" si="872">IJ22+alpha_ch4*IK16-beta_ch4*(IJ22-C0_CH4)</f>
        <v>790.00000074171317</v>
      </c>
      <c r="IL22" s="3">
        <f t="shared" ref="IL22" si="873">IK22+alpha_ch4*IL16-beta_ch4*(IK22-C0_CH4)</f>
        <v>790.00000067990368</v>
      </c>
      <c r="IM22" s="3">
        <f t="shared" ref="IM22" si="874">IL22+alpha_ch4*IM16-beta_ch4*(IL22-C0_CH4)</f>
        <v>790.000000623245</v>
      </c>
      <c r="IN22" s="3">
        <f t="shared" ref="IN22" si="875">IM22+alpha_ch4*IN16-beta_ch4*(IM22-C0_CH4)</f>
        <v>790.00000057130796</v>
      </c>
      <c r="IO22" s="3">
        <f t="shared" ref="IO22" si="876">IN22+alpha_ch4*IO16-beta_ch4*(IN22-C0_CH4)</f>
        <v>790.00000052369899</v>
      </c>
      <c r="IP22" s="3">
        <f t="shared" ref="IP22" si="877">IO22+alpha_ch4*IP16-beta_ch4*(IO22-C0_CH4)</f>
        <v>790.00000048005745</v>
      </c>
      <c r="IQ22" s="3">
        <f t="shared" ref="IQ22" si="878">IP22+alpha_ch4*IQ16-beta_ch4*(IP22-C0_CH4)</f>
        <v>790.00000044005264</v>
      </c>
      <c r="IR22" s="3">
        <f t="shared" ref="IR22" si="879">IQ22+alpha_ch4*IR16-beta_ch4*(IQ22-C0_CH4)</f>
        <v>790.00000040338159</v>
      </c>
      <c r="IS22" s="3">
        <f t="shared" ref="IS22" si="880">IR22+alpha_ch4*IS16-beta_ch4*(IR22-C0_CH4)</f>
        <v>790.00000036976644</v>
      </c>
      <c r="IT22" s="3">
        <f t="shared" ref="IT22" si="881">IS22+alpha_ch4*IT16-beta_ch4*(IS22-C0_CH4)</f>
        <v>790.00000033895253</v>
      </c>
      <c r="IU22" s="3">
        <f t="shared" ref="IU22" si="882">IT22+alpha_ch4*IU16-beta_ch4*(IT22-C0_CH4)</f>
        <v>790.00000031070647</v>
      </c>
      <c r="IV22" s="3">
        <f t="shared" ref="IV22" si="883">IU22+alpha_ch4*IV16-beta_ch4*(IU22-C0_CH4)</f>
        <v>790.00000028481429</v>
      </c>
      <c r="IW22" s="3">
        <f t="shared" ref="IW22" si="884">IV22+alpha_ch4*IW16-beta_ch4*(IV22-C0_CH4)</f>
        <v>790.00000026107978</v>
      </c>
      <c r="IX22" s="3">
        <f t="shared" ref="IX22" si="885">IW22+alpha_ch4*IX16-beta_ch4*(IW22-C0_CH4)</f>
        <v>790.00000023932307</v>
      </c>
      <c r="IY22" s="3">
        <f t="shared" ref="IY22" si="886">IX22+alpha_ch4*IY16-beta_ch4*(IX22-C0_CH4)</f>
        <v>790.00000021937944</v>
      </c>
      <c r="IZ22" s="3">
        <f t="shared" ref="IZ22" si="887">IY22+alpha_ch4*IZ16-beta_ch4*(IY22-C0_CH4)</f>
        <v>790.00000020109781</v>
      </c>
      <c r="JA22" s="3">
        <f t="shared" ref="JA22" si="888">IZ22+alpha_ch4*JA16-beta_ch4*(IZ22-C0_CH4)</f>
        <v>790.00000018433968</v>
      </c>
      <c r="JB22" s="3">
        <f t="shared" ref="JB22" si="889">JA22+alpha_ch4*JB16-beta_ch4*(JA22-C0_CH4)</f>
        <v>790.00000016897809</v>
      </c>
      <c r="JC22" s="3">
        <f t="shared" ref="JC22" si="890">JB22+alpha_ch4*JC16-beta_ch4*(JB22-C0_CH4)</f>
        <v>790.00000015489661</v>
      </c>
      <c r="JD22" s="3">
        <f t="shared" ref="JD22" si="891">JC22+alpha_ch4*JD16-beta_ch4*(JC22-C0_CH4)</f>
        <v>790.00000014198861</v>
      </c>
      <c r="JE22" s="3">
        <f t="shared" ref="JE22" si="892">JD22+alpha_ch4*JE16-beta_ch4*(JD22-C0_CH4)</f>
        <v>790.0000001301562</v>
      </c>
      <c r="JF22" s="3">
        <f t="shared" ref="JF22" si="893">JE22+alpha_ch4*JF16-beta_ch4*(JE22-C0_CH4)</f>
        <v>790.00000011930979</v>
      </c>
      <c r="JG22" s="3">
        <f t="shared" ref="JG22" si="894">JF22+alpha_ch4*JG16-beta_ch4*(JF22-C0_CH4)</f>
        <v>790.00000010936731</v>
      </c>
      <c r="JH22" s="3">
        <f t="shared" ref="JH22" si="895">JG22+alpha_ch4*JH16-beta_ch4*(JG22-C0_CH4)</f>
        <v>790.00000010025337</v>
      </c>
      <c r="JI22" s="3">
        <f t="shared" ref="JI22" si="896">JH22+alpha_ch4*JI16-beta_ch4*(JH22-C0_CH4)</f>
        <v>790.00000009189898</v>
      </c>
      <c r="JJ22" s="3">
        <f t="shared" ref="JJ22" si="897">JI22+alpha_ch4*JJ16-beta_ch4*(JI22-C0_CH4)</f>
        <v>790.0000000842407</v>
      </c>
      <c r="JK22" s="3">
        <f t="shared" ref="JK22" si="898">JJ22+alpha_ch4*JK16-beta_ch4*(JJ22-C0_CH4)</f>
        <v>790.00000007722065</v>
      </c>
      <c r="JL22" s="3">
        <f t="shared" ref="JL22" si="899">JK22+alpha_ch4*JL16-beta_ch4*(JK22-C0_CH4)</f>
        <v>790.00000007078563</v>
      </c>
      <c r="JM22" s="3">
        <f t="shared" ref="JM22" si="900">JL22+alpha_ch4*JM16-beta_ch4*(JL22-C0_CH4)</f>
        <v>790.00000006488688</v>
      </c>
      <c r="JN22" s="3">
        <f t="shared" ref="JN22" si="901">JM22+alpha_ch4*JN16-beta_ch4*(JM22-C0_CH4)</f>
        <v>790.00000005947959</v>
      </c>
      <c r="JO22" s="3">
        <f t="shared" ref="JO22" si="902">JN22+alpha_ch4*JO16-beta_ch4*(JN22-C0_CH4)</f>
        <v>790.00000005452296</v>
      </c>
      <c r="JP22" s="3">
        <f t="shared" ref="JP22" si="903">JO22+alpha_ch4*JP16-beta_ch4*(JO22-C0_CH4)</f>
        <v>790.00000004997935</v>
      </c>
      <c r="JQ22" s="3">
        <f t="shared" ref="JQ22" si="904">JP22+alpha_ch4*JQ16-beta_ch4*(JP22-C0_CH4)</f>
        <v>790.00000004581443</v>
      </c>
      <c r="JR22" s="3">
        <f t="shared" ref="JR22" si="905">JQ22+alpha_ch4*JR16-beta_ch4*(JQ22-C0_CH4)</f>
        <v>790.0000000419966</v>
      </c>
      <c r="JS22" s="3">
        <f t="shared" ref="JS22" si="906">JR22+alpha_ch4*JS16-beta_ch4*(JR22-C0_CH4)</f>
        <v>790.00000003849686</v>
      </c>
      <c r="JT22" s="3">
        <f t="shared" ref="JT22" si="907">JS22+alpha_ch4*JT16-beta_ch4*(JS22-C0_CH4)</f>
        <v>790.00000003528885</v>
      </c>
      <c r="JU22" s="3">
        <f t="shared" ref="JU22" si="908">JT22+alpha_ch4*JU16-beta_ch4*(JT22-C0_CH4)</f>
        <v>790.00000003234811</v>
      </c>
      <c r="JV22" s="3">
        <f t="shared" ref="JV22" si="909">JU22+alpha_ch4*JV16-beta_ch4*(JU22-C0_CH4)</f>
        <v>790.00000002965248</v>
      </c>
      <c r="JW22" s="3">
        <f t="shared" ref="JW22" si="910">JV22+alpha_ch4*JW16-beta_ch4*(JV22-C0_CH4)</f>
        <v>790.00000002718139</v>
      </c>
      <c r="JX22" s="3">
        <f t="shared" ref="JX22" si="911">JW22+alpha_ch4*JX16-beta_ch4*(JW22-C0_CH4)</f>
        <v>790.00000002491629</v>
      </c>
      <c r="JY22" s="3">
        <f t="shared" ref="JY22" si="912">JX22+alpha_ch4*JY16-beta_ch4*(JX22-C0_CH4)</f>
        <v>790.00000002283991</v>
      </c>
      <c r="JZ22" s="3">
        <f t="shared" ref="JZ22" si="913">JY22+alpha_ch4*JZ16-beta_ch4*(JY22-C0_CH4)</f>
        <v>790.00000002093657</v>
      </c>
      <c r="KA22" s="3">
        <f t="shared" ref="KA22" si="914">JZ22+alpha_ch4*KA16-beta_ch4*(JZ22-C0_CH4)</f>
        <v>790.00000001919182</v>
      </c>
      <c r="KB22" s="3">
        <f t="shared" ref="KB22" si="915">KA22+alpha_ch4*KB16-beta_ch4*(KA22-C0_CH4)</f>
        <v>790.00000001759247</v>
      </c>
      <c r="KC22" s="3">
        <f t="shared" ref="KC22" si="916">KB22+alpha_ch4*KC16-beta_ch4*(KB22-C0_CH4)</f>
        <v>790.00000001612648</v>
      </c>
      <c r="KD22" s="3">
        <f t="shared" ref="KD22" si="917">KC22+alpha_ch4*KD16-beta_ch4*(KC22-C0_CH4)</f>
        <v>790.00000001478259</v>
      </c>
      <c r="KE22" s="3">
        <f t="shared" ref="KE22" si="918">KD22+alpha_ch4*KE16-beta_ch4*(KD22-C0_CH4)</f>
        <v>790.00000001355068</v>
      </c>
      <c r="KF22" s="3">
        <f t="shared" ref="KF22" si="919">KE22+alpha_ch4*KF16-beta_ch4*(KE22-C0_CH4)</f>
        <v>790.00000001242142</v>
      </c>
      <c r="KG22" s="3">
        <f t="shared" ref="KG22" si="920">KF22+alpha_ch4*KG16-beta_ch4*(KF22-C0_CH4)</f>
        <v>790.00000001138631</v>
      </c>
      <c r="KH22" s="3">
        <f t="shared" ref="KH22" si="921">KG22+alpha_ch4*KH16-beta_ch4*(KG22-C0_CH4)</f>
        <v>790.00000001043747</v>
      </c>
      <c r="KI22" s="3">
        <f t="shared" ref="KI22" si="922">KH22+alpha_ch4*KI16-beta_ch4*(KH22-C0_CH4)</f>
        <v>790.00000000956766</v>
      </c>
      <c r="KJ22" s="3">
        <f t="shared" ref="KJ22" si="923">KI22+alpha_ch4*KJ16-beta_ch4*(KI22-C0_CH4)</f>
        <v>790.00000000877037</v>
      </c>
      <c r="KK22" s="3">
        <f t="shared" ref="KK22" si="924">KJ22+alpha_ch4*KK16-beta_ch4*(KJ22-C0_CH4)</f>
        <v>790.00000000803948</v>
      </c>
      <c r="KL22" s="3">
        <f t="shared" ref="KL22" si="925">KK22+alpha_ch4*KL16-beta_ch4*(KK22-C0_CH4)</f>
        <v>790.00000000736952</v>
      </c>
      <c r="KM22" s="3">
        <f t="shared" ref="KM22" si="926">KL22+alpha_ch4*KM16-beta_ch4*(KL22-C0_CH4)</f>
        <v>790.00000000675539</v>
      </c>
      <c r="KN22" s="3">
        <f t="shared" ref="KN22" si="927">KM22+alpha_ch4*KN16-beta_ch4*(KM22-C0_CH4)</f>
        <v>790.00000000619241</v>
      </c>
      <c r="KO22" s="3">
        <f t="shared" ref="KO22" si="928">KN22+alpha_ch4*KO16-beta_ch4*(KN22-C0_CH4)</f>
        <v>790.00000000567638</v>
      </c>
      <c r="KP22" s="3">
        <f t="shared" ref="KP22" si="929">KO22+alpha_ch4*KP16-beta_ch4*(KO22-C0_CH4)</f>
        <v>790.00000000520333</v>
      </c>
      <c r="KQ22" s="3">
        <f t="shared" ref="KQ22" si="930">KP22+alpha_ch4*KQ16-beta_ch4*(KP22-C0_CH4)</f>
        <v>790.00000000476973</v>
      </c>
      <c r="KR22" s="3">
        <f t="shared" ref="KR22" si="931">KQ22+alpha_ch4*KR16-beta_ch4*(KQ22-C0_CH4)</f>
        <v>790.00000000437228</v>
      </c>
      <c r="KS22" s="3">
        <f t="shared" ref="KS22" si="932">KR22+alpha_ch4*KS16-beta_ch4*(KR22-C0_CH4)</f>
        <v>790.00000000400792</v>
      </c>
      <c r="KT22" s="3">
        <f t="shared" ref="KT22" si="933">KS22+alpha_ch4*KT16-beta_ch4*(KS22-C0_CH4)</f>
        <v>790.0000000036739</v>
      </c>
      <c r="KU22" s="3">
        <f t="shared" ref="KU22" si="934">KT22+alpha_ch4*KU16-beta_ch4*(KT22-C0_CH4)</f>
        <v>790.00000000336775</v>
      </c>
      <c r="KV22" s="3">
        <f t="shared" ref="KV22" si="935">KU22+alpha_ch4*KV16-beta_ch4*(KU22-C0_CH4)</f>
        <v>790.00000000308705</v>
      </c>
      <c r="KW22" s="3">
        <f t="shared" ref="KW22" si="936">KV22+alpha_ch4*KW16-beta_ch4*(KV22-C0_CH4)</f>
        <v>790.00000000282978</v>
      </c>
      <c r="KX22" s="3">
        <f t="shared" ref="KX22" si="937">KW22+alpha_ch4*KX16-beta_ch4*(KW22-C0_CH4)</f>
        <v>790.00000000259399</v>
      </c>
      <c r="KY22" s="3">
        <f t="shared" ref="KY22" si="938">KX22+alpha_ch4*KY16-beta_ch4*(KX22-C0_CH4)</f>
        <v>790.00000000237787</v>
      </c>
      <c r="KZ22" s="3">
        <f t="shared" ref="KZ22" si="939">KY22+alpha_ch4*KZ16-beta_ch4*(KY22-C0_CH4)</f>
        <v>790.00000000217972</v>
      </c>
      <c r="LA22" s="3">
        <f t="shared" ref="LA22" si="940">KZ22+alpha_ch4*LA16-beta_ch4*(KZ22-C0_CH4)</f>
        <v>790.00000000199805</v>
      </c>
      <c r="LB22" s="3">
        <f t="shared" ref="LB22" si="941">LA22+alpha_ch4*LB16-beta_ch4*(LA22-C0_CH4)</f>
        <v>790.00000000183149</v>
      </c>
      <c r="LC22" s="3">
        <f t="shared" ref="LC22" si="942">LB22+alpha_ch4*LC16-beta_ch4*(LB22-C0_CH4)</f>
        <v>790.00000000167893</v>
      </c>
      <c r="LD22" s="3">
        <f t="shared" ref="LD22" si="943">LC22+alpha_ch4*LD16-beta_ch4*(LC22-C0_CH4)</f>
        <v>790.00000000153898</v>
      </c>
      <c r="LE22" s="3">
        <f t="shared" ref="LE22" si="944">LD22+alpha_ch4*LE16-beta_ch4*(LD22-C0_CH4)</f>
        <v>790.00000000141074</v>
      </c>
      <c r="LF22" s="3">
        <f t="shared" ref="LF22" si="945">LE22+alpha_ch4*LF16-beta_ch4*(LE22-C0_CH4)</f>
        <v>790.00000000129319</v>
      </c>
      <c r="LG22" s="3">
        <f t="shared" ref="LG22" si="946">LF22+alpha_ch4*LG16-beta_ch4*(LF22-C0_CH4)</f>
        <v>790.00000000118541</v>
      </c>
      <c r="LH22" s="3">
        <f t="shared" ref="LH22" si="947">LG22+alpha_ch4*LH16-beta_ch4*(LG22-C0_CH4)</f>
        <v>790.00000000108662</v>
      </c>
      <c r="LI22" s="3">
        <f t="shared" ref="LI22" si="948">LH22+alpha_ch4*LI16-beta_ch4*(LH22-C0_CH4)</f>
        <v>790.00000000099612</v>
      </c>
      <c r="LJ22" s="3">
        <f t="shared" ref="LJ22" si="949">LI22+alpha_ch4*LJ16-beta_ch4*(LI22-C0_CH4)</f>
        <v>790.00000000091313</v>
      </c>
      <c r="LK22" s="3">
        <f t="shared" ref="LK22" si="950">LJ22+alpha_ch4*LK16-beta_ch4*(LJ22-C0_CH4)</f>
        <v>790.00000000083708</v>
      </c>
      <c r="LL22" s="3">
        <f t="shared" ref="LL22" si="951">LK22+alpha_ch4*LL16-beta_ch4*(LK22-C0_CH4)</f>
        <v>790.00000000076727</v>
      </c>
      <c r="LM22" s="3">
        <f t="shared" ref="LM22" si="952">LL22+alpha_ch4*LM16-beta_ch4*(LL22-C0_CH4)</f>
        <v>790.00000000070338</v>
      </c>
      <c r="LN22" s="3">
        <f t="shared" ref="LN22" si="953">LM22+alpha_ch4*LN16-beta_ch4*(LM22-C0_CH4)</f>
        <v>790.00000000064472</v>
      </c>
      <c r="LO22" s="3">
        <f t="shared" ref="LO22" si="954">LN22+alpha_ch4*LO16-beta_ch4*(LN22-C0_CH4)</f>
        <v>790.00000000059094</v>
      </c>
      <c r="LP22" s="3">
        <f t="shared" ref="LP22" si="955">LO22+alpha_ch4*LP16-beta_ch4*(LO22-C0_CH4)</f>
        <v>790.00000000054172</v>
      </c>
      <c r="LQ22" s="3">
        <f t="shared" ref="LQ22" si="956">LP22+alpha_ch4*LQ16-beta_ch4*(LP22-C0_CH4)</f>
        <v>790.00000000049658</v>
      </c>
      <c r="LR22" s="3">
        <f t="shared" ref="LR22" si="957">LQ22+alpha_ch4*LR16-beta_ch4*(LQ22-C0_CH4)</f>
        <v>790.0000000004552</v>
      </c>
      <c r="LS22" s="3">
        <f t="shared" ref="LS22" si="958">LR22+alpha_ch4*LS16-beta_ch4*(LR22-C0_CH4)</f>
        <v>790.00000000041723</v>
      </c>
      <c r="LT22" s="3">
        <f t="shared" ref="LT22" si="959">LS22+alpha_ch4*LT16-beta_ch4*(LS22-C0_CH4)</f>
        <v>790.00000000038244</v>
      </c>
      <c r="LU22" s="3">
        <f t="shared" ref="LU22" si="960">LT22+alpha_ch4*LU16-beta_ch4*(LT22-C0_CH4)</f>
        <v>790.00000000035061</v>
      </c>
      <c r="LV22" s="3">
        <f t="shared" ref="LV22" si="961">LU22+alpha_ch4*LV16-beta_ch4*(LU22-C0_CH4)</f>
        <v>790.00000000032139</v>
      </c>
      <c r="LW22" s="3">
        <f t="shared" ref="LW22" si="962">LV22+alpha_ch4*LW16-beta_ch4*(LV22-C0_CH4)</f>
        <v>790.00000000029456</v>
      </c>
      <c r="LX22" s="3">
        <f t="shared" ref="LX22" si="963">LW22+alpha_ch4*LX16-beta_ch4*(LW22-C0_CH4)</f>
        <v>790.00000000027001</v>
      </c>
      <c r="LY22" s="3">
        <f t="shared" ref="LY22" si="964">LX22+alpha_ch4*LY16-beta_ch4*(LX22-C0_CH4)</f>
        <v>790.0000000002475</v>
      </c>
      <c r="LZ22" s="3">
        <f t="shared" ref="LZ22" si="965">LY22+alpha_ch4*LZ16-beta_ch4*(LY22-C0_CH4)</f>
        <v>790.00000000022692</v>
      </c>
      <c r="MA22" s="3">
        <f t="shared" ref="MA22" si="966">LZ22+alpha_ch4*MA16-beta_ch4*(LZ22-C0_CH4)</f>
        <v>790.00000000020805</v>
      </c>
      <c r="MB22" s="3">
        <f t="shared" ref="MB22" si="967">MA22+alpha_ch4*MB16-beta_ch4*(MA22-C0_CH4)</f>
        <v>790.00000000019077</v>
      </c>
      <c r="MC22" s="3">
        <f t="shared" ref="MC22" si="968">MB22+alpha_ch4*MC16-beta_ch4*(MB22-C0_CH4)</f>
        <v>790.00000000017485</v>
      </c>
      <c r="MD22" s="3">
        <f t="shared" ref="MD22" si="969">MC22+alpha_ch4*MD16-beta_ch4*(MC22-C0_CH4)</f>
        <v>790.0000000001603</v>
      </c>
      <c r="ME22" s="3">
        <f t="shared" ref="ME22" si="970">MD22+alpha_ch4*ME16-beta_ch4*(MD22-C0_CH4)</f>
        <v>790.00000000014688</v>
      </c>
      <c r="MF22" s="3">
        <f t="shared" ref="MF22" si="971">ME22+alpha_ch4*MF16-beta_ch4*(ME22-C0_CH4)</f>
        <v>790.00000000013461</v>
      </c>
      <c r="MG22" s="3">
        <f t="shared" ref="MG22" si="972">MF22+alpha_ch4*MG16-beta_ch4*(MF22-C0_CH4)</f>
        <v>790.00000000012335</v>
      </c>
      <c r="MH22" s="3">
        <f t="shared" ref="MH22" si="973">MG22+alpha_ch4*MH16-beta_ch4*(MG22-C0_CH4)</f>
        <v>790.00000000011312</v>
      </c>
      <c r="MI22" s="3">
        <f t="shared" ref="MI22" si="974">MH22+alpha_ch4*MI16-beta_ch4*(MH22-C0_CH4)</f>
        <v>790.00000000010368</v>
      </c>
      <c r="MJ22" s="3">
        <f t="shared" ref="MJ22" si="975">MI22+alpha_ch4*MJ16-beta_ch4*(MI22-C0_CH4)</f>
        <v>790.00000000009504</v>
      </c>
      <c r="MK22" s="3">
        <f t="shared" ref="MK22" si="976">MJ22+alpha_ch4*MK16-beta_ch4*(MJ22-C0_CH4)</f>
        <v>790.00000000008708</v>
      </c>
      <c r="ML22" s="3">
        <f t="shared" ref="ML22" si="977">MK22+alpha_ch4*ML16-beta_ch4*(MK22-C0_CH4)</f>
        <v>790.00000000007981</v>
      </c>
      <c r="MM22" s="3">
        <f t="shared" ref="MM22" si="978">ML22+alpha_ch4*MM16-beta_ch4*(ML22-C0_CH4)</f>
        <v>790.00000000007321</v>
      </c>
      <c r="MN22" s="3">
        <f t="shared" ref="MN22" si="979">MM22+alpha_ch4*MN16-beta_ch4*(MM22-C0_CH4)</f>
        <v>790.00000000006708</v>
      </c>
      <c r="MO22" s="3">
        <f t="shared" ref="MO22" si="980">MN22+alpha_ch4*MO16-beta_ch4*(MN22-C0_CH4)</f>
        <v>790.0000000000615</v>
      </c>
      <c r="MP22" s="3">
        <f t="shared" ref="MP22" si="981">MO22+alpha_ch4*MP16-beta_ch4*(MO22-C0_CH4)</f>
        <v>790.00000000005639</v>
      </c>
      <c r="MQ22" s="3">
        <f t="shared" ref="MQ22" si="982">MP22+alpha_ch4*MQ16-beta_ch4*(MP22-C0_CH4)</f>
        <v>790.00000000005173</v>
      </c>
      <c r="MR22" s="3">
        <f t="shared" ref="MR22" si="983">MQ22+alpha_ch4*MR16-beta_ch4*(MQ22-C0_CH4)</f>
        <v>790.00000000004741</v>
      </c>
      <c r="MS22" s="3">
        <f t="shared" ref="MS22" si="984">MR22+alpha_ch4*MS16-beta_ch4*(MR22-C0_CH4)</f>
        <v>790.00000000004343</v>
      </c>
      <c r="MT22" s="3">
        <f t="shared" ref="MT22" si="985">MS22+alpha_ch4*MT16-beta_ch4*(MS22-C0_CH4)</f>
        <v>790.00000000003979</v>
      </c>
      <c r="MU22" s="3">
        <f t="shared" ref="MU22" si="986">MT22+alpha_ch4*MU16-beta_ch4*(MT22-C0_CH4)</f>
        <v>790.00000000003649</v>
      </c>
      <c r="MV22" s="3">
        <f t="shared" ref="MV22" si="987">MU22+alpha_ch4*MV16-beta_ch4*(MU22-C0_CH4)</f>
        <v>790.00000000003342</v>
      </c>
      <c r="MW22" s="3">
        <f t="shared" ref="MW22" si="988">MV22+alpha_ch4*MW16-beta_ch4*(MV22-C0_CH4)</f>
        <v>790.0000000000307</v>
      </c>
      <c r="MX22" s="3">
        <f t="shared" ref="MX22" si="989">MW22+alpha_ch4*MX16-beta_ch4*(MW22-C0_CH4)</f>
        <v>790.00000000002819</v>
      </c>
      <c r="MY22" s="3">
        <f t="shared" ref="MY22" si="990">MX22+alpha_ch4*MY16-beta_ch4*(MX22-C0_CH4)</f>
        <v>790.00000000002581</v>
      </c>
      <c r="MZ22" s="3">
        <f t="shared" ref="MZ22" si="991">MY22+alpha_ch4*MZ16-beta_ch4*(MY22-C0_CH4)</f>
        <v>790.00000000002365</v>
      </c>
      <c r="NA22" s="3">
        <f t="shared" ref="NA22" si="992">MZ22+alpha_ch4*NA16-beta_ch4*(MZ22-C0_CH4)</f>
        <v>790.00000000002171</v>
      </c>
      <c r="NB22" s="3">
        <f t="shared" ref="NB22" si="993">NA22+alpha_ch4*NB16-beta_ch4*(NA22-C0_CH4)</f>
        <v>790.0000000000199</v>
      </c>
      <c r="NC22" s="3">
        <f t="shared" ref="NC22" si="994">NB22+alpha_ch4*NC16-beta_ch4*(NB22-C0_CH4)</f>
        <v>790.00000000001819</v>
      </c>
      <c r="ND22" s="3">
        <f t="shared" ref="ND22" si="995">NC22+alpha_ch4*ND16-beta_ch4*(NC22-C0_CH4)</f>
        <v>790.00000000001671</v>
      </c>
      <c r="NE22" s="3">
        <f t="shared" ref="NE22" si="996">ND22+alpha_ch4*NE16-beta_ch4*(ND22-C0_CH4)</f>
        <v>790.00000000001535</v>
      </c>
      <c r="NF22" s="3">
        <f t="shared" ref="NF22" si="997">NE22+alpha_ch4*NF16-beta_ch4*(NE22-C0_CH4)</f>
        <v>790.0000000000141</v>
      </c>
      <c r="NG22" s="3">
        <f t="shared" ref="NG22" si="998">NF22+alpha_ch4*NG16-beta_ch4*(NF22-C0_CH4)</f>
        <v>790.00000000001296</v>
      </c>
      <c r="NH22" s="3">
        <f t="shared" ref="NH22" si="999">NG22+alpha_ch4*NH16-beta_ch4*(NG22-C0_CH4)</f>
        <v>790.00000000001182</v>
      </c>
      <c r="NI22" s="3">
        <f t="shared" ref="NI22" si="1000">NH22+alpha_ch4*NI16-beta_ch4*(NH22-C0_CH4)</f>
        <v>790.0000000000108</v>
      </c>
      <c r="NJ22" s="3">
        <f t="shared" ref="NJ22" si="1001">NI22+alpha_ch4*NJ16-beta_ch4*(NI22-C0_CH4)</f>
        <v>790.00000000000989</v>
      </c>
      <c r="NK22" s="3">
        <f t="shared" ref="NK22" si="1002">NJ22+alpha_ch4*NK16-beta_ch4*(NJ22-C0_CH4)</f>
        <v>790.00000000000909</v>
      </c>
      <c r="NL22" s="3">
        <f t="shared" ref="NL22" si="1003">NK22+alpha_ch4*NL16-beta_ch4*(NK22-C0_CH4)</f>
        <v>790.0000000000083</v>
      </c>
      <c r="NM22" s="3">
        <f t="shared" ref="NM22" si="1004">NL22+alpha_ch4*NM16-beta_ch4*(NL22-C0_CH4)</f>
        <v>790.00000000000762</v>
      </c>
      <c r="NN22" s="3">
        <f t="shared" ref="NN22" si="1005">NM22+alpha_ch4*NN16-beta_ch4*(NM22-C0_CH4)</f>
        <v>790.00000000000693</v>
      </c>
      <c r="NO22" s="3">
        <f t="shared" ref="NO22" si="1006">NN22+alpha_ch4*NO16-beta_ch4*(NN22-C0_CH4)</f>
        <v>790.00000000000637</v>
      </c>
      <c r="NP22" s="3">
        <f t="shared" ref="NP22" si="1007">NO22+alpha_ch4*NP16-beta_ch4*(NO22-C0_CH4)</f>
        <v>790.0000000000058</v>
      </c>
      <c r="NQ22" s="3">
        <f t="shared" ref="NQ22" si="1008">NP22+alpha_ch4*NQ16-beta_ch4*(NP22-C0_CH4)</f>
        <v>790.00000000000534</v>
      </c>
      <c r="NR22" s="3">
        <f t="shared" ref="NR22" si="1009">NQ22+alpha_ch4*NR16-beta_ch4*(NQ22-C0_CH4)</f>
        <v>790.00000000000489</v>
      </c>
      <c r="NS22" s="3">
        <f t="shared" ref="NS22" si="1010">NR22+alpha_ch4*NS16-beta_ch4*(NR22-C0_CH4)</f>
        <v>790.00000000000443</v>
      </c>
      <c r="NT22" s="3">
        <f t="shared" ref="NT22" si="1011">NS22+alpha_ch4*NT16-beta_ch4*(NS22-C0_CH4)</f>
        <v>790.00000000000409</v>
      </c>
      <c r="NU22" s="3">
        <f t="shared" ref="NU22" si="1012">NT22+alpha_ch4*NU16-beta_ch4*(NT22-C0_CH4)</f>
        <v>790.00000000000375</v>
      </c>
      <c r="NV22" s="3">
        <f t="shared" ref="NV22" si="1013">NU22+alpha_ch4*NV16-beta_ch4*(NU22-C0_CH4)</f>
        <v>790.00000000000341</v>
      </c>
      <c r="NW22" s="3">
        <f t="shared" ref="NW22" si="1014">NV22+alpha_ch4*NW16-beta_ch4*(NV22-C0_CH4)</f>
        <v>790.00000000000318</v>
      </c>
      <c r="NX22" s="3">
        <f t="shared" ref="NX22" si="1015">NW22+alpha_ch4*NX16-beta_ch4*(NW22-C0_CH4)</f>
        <v>790.00000000000296</v>
      </c>
      <c r="NY22" s="3">
        <f t="shared" ref="NY22" si="1016">NX22+alpha_ch4*NY16-beta_ch4*(NX22-C0_CH4)</f>
        <v>790.00000000000273</v>
      </c>
      <c r="NZ22" s="3">
        <f t="shared" ref="NZ22" si="1017">NY22+alpha_ch4*NZ16-beta_ch4*(NY22-C0_CH4)</f>
        <v>790.0000000000025</v>
      </c>
      <c r="OA22" s="3">
        <f t="shared" ref="OA22" si="1018">NZ22+alpha_ch4*OA16-beta_ch4*(NZ22-C0_CH4)</f>
        <v>790.00000000000227</v>
      </c>
      <c r="OB22" s="3">
        <f t="shared" ref="OB22" si="1019">OA22+alpha_ch4*OB16-beta_ch4*(OA22-C0_CH4)</f>
        <v>790.00000000000205</v>
      </c>
      <c r="OC22" s="3">
        <f t="shared" ref="OC22" si="1020">OB22+alpha_ch4*OC16-beta_ch4*(OB22-C0_CH4)</f>
        <v>790.00000000000182</v>
      </c>
      <c r="OD22" s="3">
        <f t="shared" ref="OD22" si="1021">OC22+alpha_ch4*OD16-beta_ch4*(OC22-C0_CH4)</f>
        <v>790.00000000000171</v>
      </c>
      <c r="OE22" s="3">
        <f t="shared" ref="OE22" si="1022">OD22+alpha_ch4*OE16-beta_ch4*(OD22-C0_CH4)</f>
        <v>790.00000000000159</v>
      </c>
      <c r="OF22" s="3">
        <f t="shared" ref="OF22" si="1023">OE22+alpha_ch4*OF16-beta_ch4*(OE22-C0_CH4)</f>
        <v>790.00000000000148</v>
      </c>
      <c r="OG22" s="3">
        <f t="shared" ref="OG22" si="1024">OF22+alpha_ch4*OG16-beta_ch4*(OF22-C0_CH4)</f>
        <v>790.00000000000136</v>
      </c>
      <c r="OH22" s="3">
        <f t="shared" ref="OH22" si="1025">OG22+alpha_ch4*OH16-beta_ch4*(OG22-C0_CH4)</f>
        <v>790.00000000000125</v>
      </c>
      <c r="OI22" s="3">
        <f t="shared" ref="OI22" si="1026">OH22+alpha_ch4*OI16-beta_ch4*(OH22-C0_CH4)</f>
        <v>790.00000000000114</v>
      </c>
      <c r="OJ22" s="3">
        <f t="shared" ref="OJ22" si="1027">OI22+alpha_ch4*OJ16-beta_ch4*(OI22-C0_CH4)</f>
        <v>790.00000000000102</v>
      </c>
      <c r="OK22" s="3">
        <f t="shared" ref="OK22" si="1028">OJ22+alpha_ch4*OK16-beta_ch4*(OJ22-C0_CH4)</f>
        <v>790.00000000000091</v>
      </c>
      <c r="OL22" s="3">
        <f t="shared" ref="OL22" si="1029">OK22+alpha_ch4*OL16-beta_ch4*(OK22-C0_CH4)</f>
        <v>790.0000000000008</v>
      </c>
      <c r="OM22" s="3">
        <f t="shared" ref="OM22" si="1030">OL22+alpha_ch4*OM16-beta_ch4*(OL22-C0_CH4)</f>
        <v>790.00000000000068</v>
      </c>
      <c r="ON22" s="3">
        <f t="shared" ref="ON22" si="1031">OM22+alpha_ch4*ON16-beta_ch4*(OM22-C0_CH4)</f>
        <v>790.00000000000068</v>
      </c>
      <c r="OO22" s="3">
        <f t="shared" ref="OO22" si="1032">ON22+alpha_ch4*OO16-beta_ch4*(ON22-C0_CH4)</f>
        <v>790.00000000000068</v>
      </c>
      <c r="OP22" s="3">
        <f t="shared" ref="OP22" si="1033">OO22+alpha_ch4*OP16-beta_ch4*(OO22-C0_CH4)</f>
        <v>790.00000000000068</v>
      </c>
      <c r="OQ22" s="3">
        <f t="shared" ref="OQ22" si="1034">OP22+alpha_ch4*OQ16-beta_ch4*(OP22-C0_CH4)</f>
        <v>790.00000000000068</v>
      </c>
      <c r="OR22" s="3">
        <f t="shared" ref="OR22" si="1035">OQ22+alpha_ch4*OR16-beta_ch4*(OQ22-C0_CH4)</f>
        <v>790.00000000000068</v>
      </c>
      <c r="OS22" s="3">
        <f t="shared" ref="OS22" si="1036">OR22+alpha_ch4*OS16-beta_ch4*(OR22-C0_CH4)</f>
        <v>790.00000000000068</v>
      </c>
      <c r="OT22" s="3">
        <f t="shared" ref="OT22" si="1037">OS22+alpha_ch4*OT16-beta_ch4*(OS22-C0_CH4)</f>
        <v>790.00000000000068</v>
      </c>
      <c r="OU22" s="3">
        <f t="shared" ref="OU22" si="1038">OT22+alpha_ch4*OU16-beta_ch4*(OT22-C0_CH4)</f>
        <v>790.00000000000068</v>
      </c>
      <c r="OV22" s="3">
        <f t="shared" ref="OV22" si="1039">OU22+alpha_ch4*OV16-beta_ch4*(OU22-C0_CH4)</f>
        <v>790.00000000000068</v>
      </c>
      <c r="OW22" s="3">
        <f t="shared" ref="OW22" si="1040">OV22+alpha_ch4*OW16-beta_ch4*(OV22-C0_CH4)</f>
        <v>790.00000000000068</v>
      </c>
      <c r="OX22" s="3">
        <f t="shared" ref="OX22" si="1041">OW22+alpha_ch4*OX16-beta_ch4*(OW22-C0_CH4)</f>
        <v>790.00000000000068</v>
      </c>
      <c r="OY22" s="3">
        <f t="shared" ref="OY22" si="1042">OX22+alpha_ch4*OY16-beta_ch4*(OX22-C0_CH4)</f>
        <v>790.00000000000068</v>
      </c>
      <c r="OZ22" s="3">
        <f t="shared" ref="OZ22" si="1043">OY22+alpha_ch4*OZ16-beta_ch4*(OY22-C0_CH4)</f>
        <v>790.00000000000068</v>
      </c>
      <c r="PA22" s="3">
        <f t="shared" ref="PA22" si="1044">OZ22+alpha_ch4*PA16-beta_ch4*(OZ22-C0_CH4)</f>
        <v>790.00000000000068</v>
      </c>
      <c r="PB22" s="3">
        <f t="shared" ref="PB22" si="1045">PA22+alpha_ch4*PB16-beta_ch4*(PA22-C0_CH4)</f>
        <v>790.00000000000068</v>
      </c>
      <c r="PC22" s="3">
        <f t="shared" ref="PC22" si="1046">PB22+alpha_ch4*PC16-beta_ch4*(PB22-C0_CH4)</f>
        <v>790.00000000000068</v>
      </c>
      <c r="PD22" s="3">
        <f t="shared" ref="PD22" si="1047">PC22+alpha_ch4*PD16-beta_ch4*(PC22-C0_CH4)</f>
        <v>790.00000000000068</v>
      </c>
      <c r="PE22" s="3">
        <f t="shared" ref="PE22" si="1048">PD22+alpha_ch4*PE16-beta_ch4*(PD22-C0_CH4)</f>
        <v>790.00000000000068</v>
      </c>
      <c r="PF22" s="3">
        <f t="shared" ref="PF22" si="1049">PE22+alpha_ch4*PF16-beta_ch4*(PE22-C0_CH4)</f>
        <v>790.00000000000068</v>
      </c>
      <c r="PG22" s="3">
        <f t="shared" ref="PG22" si="1050">PF22+alpha_ch4*PG16-beta_ch4*(PF22-C0_CH4)</f>
        <v>790.00000000000068</v>
      </c>
      <c r="PH22" s="3">
        <f t="shared" ref="PH22" si="1051">PG22+alpha_ch4*PH16-beta_ch4*(PG22-C0_CH4)</f>
        <v>790.00000000000068</v>
      </c>
      <c r="PI22" s="3">
        <f t="shared" ref="PI22" si="1052">PH22+alpha_ch4*PI16-beta_ch4*(PH22-C0_CH4)</f>
        <v>790.00000000000068</v>
      </c>
      <c r="PJ22" s="3">
        <f t="shared" ref="PJ22" si="1053">PI22+alpha_ch4*PJ16-beta_ch4*(PI22-C0_CH4)</f>
        <v>790.00000000000068</v>
      </c>
      <c r="PK22" s="3">
        <f t="shared" ref="PK22" si="1054">PJ22+alpha_ch4*PK16-beta_ch4*(PJ22-C0_CH4)</f>
        <v>790.00000000000068</v>
      </c>
      <c r="PL22" s="3">
        <f t="shared" ref="PL22" si="1055">PK22+alpha_ch4*PL16-beta_ch4*(PK22-C0_CH4)</f>
        <v>790.00000000000068</v>
      </c>
      <c r="PM22" s="3">
        <f t="shared" ref="PM22" si="1056">PL22+alpha_ch4*PM16-beta_ch4*(PL22-C0_CH4)</f>
        <v>790.00000000000068</v>
      </c>
      <c r="PN22" s="3">
        <f t="shared" ref="PN22" si="1057">PM22+alpha_ch4*PN16-beta_ch4*(PM22-C0_CH4)</f>
        <v>790.00000000000068</v>
      </c>
      <c r="PO22" s="3">
        <f t="shared" ref="PO22" si="1058">PN22+alpha_ch4*PO16-beta_ch4*(PN22-C0_CH4)</f>
        <v>790.00000000000068</v>
      </c>
      <c r="PP22" s="3">
        <f t="shared" ref="PP22" si="1059">PO22+alpha_ch4*PP16-beta_ch4*(PO22-C0_CH4)</f>
        <v>790.00000000000068</v>
      </c>
      <c r="PQ22" s="3">
        <f t="shared" ref="PQ22" si="1060">PP22+alpha_ch4*PQ16-beta_ch4*(PP22-C0_CH4)</f>
        <v>790.00000000000068</v>
      </c>
      <c r="PR22" s="3">
        <f t="shared" ref="PR22" si="1061">PQ22+alpha_ch4*PR16-beta_ch4*(PQ22-C0_CH4)</f>
        <v>790.00000000000068</v>
      </c>
      <c r="PS22" s="3">
        <f t="shared" ref="PS22" si="1062">PR22+alpha_ch4*PS16-beta_ch4*(PR22-C0_CH4)</f>
        <v>790.00000000000068</v>
      </c>
      <c r="PT22" s="3">
        <f t="shared" ref="PT22" si="1063">PS22+alpha_ch4*PT16-beta_ch4*(PS22-C0_CH4)</f>
        <v>790.00000000000068</v>
      </c>
      <c r="PU22" s="3">
        <f t="shared" ref="PU22" si="1064">PT22+alpha_ch4*PU16-beta_ch4*(PT22-C0_CH4)</f>
        <v>790.00000000000068</v>
      </c>
      <c r="PV22" s="3">
        <f t="shared" ref="PV22" si="1065">PU22+alpha_ch4*PV16-beta_ch4*(PU22-C0_CH4)</f>
        <v>790.00000000000068</v>
      </c>
      <c r="PW22" s="3">
        <f t="shared" ref="PW22" si="1066">PV22+alpha_ch4*PW16-beta_ch4*(PV22-C0_CH4)</f>
        <v>790.00000000000068</v>
      </c>
      <c r="PX22" s="3">
        <f t="shared" ref="PX22" si="1067">PW22+alpha_ch4*PX16-beta_ch4*(PW22-C0_CH4)</f>
        <v>790.00000000000068</v>
      </c>
      <c r="PY22" s="3">
        <f t="shared" ref="PY22" si="1068">PX22+alpha_ch4*PY16-beta_ch4*(PX22-C0_CH4)</f>
        <v>790.00000000000068</v>
      </c>
      <c r="PZ22" s="3">
        <f t="shared" ref="PZ22" si="1069">PY22+alpha_ch4*PZ16-beta_ch4*(PY22-C0_CH4)</f>
        <v>790.00000000000068</v>
      </c>
      <c r="QA22" s="3">
        <f t="shared" ref="QA22" si="1070">PZ22+alpha_ch4*QA16-beta_ch4*(PZ22-C0_CH4)</f>
        <v>790.00000000000068</v>
      </c>
      <c r="QB22" s="3">
        <f t="shared" ref="QB22" si="1071">QA22+alpha_ch4*QB16-beta_ch4*(QA22-C0_CH4)</f>
        <v>790.00000000000068</v>
      </c>
      <c r="QC22" s="3">
        <f t="shared" ref="QC22" si="1072">QB22+alpha_ch4*QC16-beta_ch4*(QB22-C0_CH4)</f>
        <v>790.00000000000068</v>
      </c>
      <c r="QD22" s="3">
        <f t="shared" ref="QD22" si="1073">QC22+alpha_ch4*QD16-beta_ch4*(QC22-C0_CH4)</f>
        <v>790.00000000000068</v>
      </c>
      <c r="QE22" s="3">
        <f t="shared" ref="QE22" si="1074">QD22+alpha_ch4*QE16-beta_ch4*(QD22-C0_CH4)</f>
        <v>790.00000000000068</v>
      </c>
      <c r="QF22" s="3">
        <f t="shared" ref="QF22" si="1075">QE22+alpha_ch4*QF16-beta_ch4*(QE22-C0_CH4)</f>
        <v>790.00000000000068</v>
      </c>
      <c r="QG22" s="3">
        <f t="shared" ref="QG22" si="1076">QF22+alpha_ch4*QG16-beta_ch4*(QF22-C0_CH4)</f>
        <v>790.00000000000068</v>
      </c>
      <c r="QH22" s="3">
        <f t="shared" ref="QH22" si="1077">QG22+alpha_ch4*QH16-beta_ch4*(QG22-C0_CH4)</f>
        <v>790.00000000000068</v>
      </c>
      <c r="QI22" s="3">
        <f t="shared" ref="QI22" si="1078">QH22+alpha_ch4*QI16-beta_ch4*(QH22-C0_CH4)</f>
        <v>790.00000000000068</v>
      </c>
      <c r="QJ22" s="3">
        <f t="shared" ref="QJ22" si="1079">QI22+alpha_ch4*QJ16-beta_ch4*(QI22-C0_CH4)</f>
        <v>790.00000000000068</v>
      </c>
      <c r="QK22" s="3">
        <f t="shared" ref="QK22" si="1080">QJ22+alpha_ch4*QK16-beta_ch4*(QJ22-C0_CH4)</f>
        <v>790.00000000000068</v>
      </c>
      <c r="QL22" s="3">
        <f t="shared" ref="QL22" si="1081">QK22+alpha_ch4*QL16-beta_ch4*(QK22-C0_CH4)</f>
        <v>790.00000000000068</v>
      </c>
      <c r="QM22" s="3">
        <f t="shared" ref="QM22" si="1082">QL22+alpha_ch4*QM16-beta_ch4*(QL22-C0_CH4)</f>
        <v>790.00000000000068</v>
      </c>
      <c r="QN22" s="3">
        <f t="shared" ref="QN22" si="1083">QM22+alpha_ch4*QN16-beta_ch4*(QM22-C0_CH4)</f>
        <v>790.00000000000068</v>
      </c>
      <c r="QO22" s="3">
        <f t="shared" ref="QO22" si="1084">QN22+alpha_ch4*QO16-beta_ch4*(QN22-C0_CH4)</f>
        <v>790.00000000000068</v>
      </c>
      <c r="QP22" s="3">
        <f t="shared" ref="QP22" si="1085">QO22+alpha_ch4*QP16-beta_ch4*(QO22-C0_CH4)</f>
        <v>790.00000000000068</v>
      </c>
      <c r="QQ22" s="3">
        <f t="shared" ref="QQ22" si="1086">QP22+alpha_ch4*QQ16-beta_ch4*(QP22-C0_CH4)</f>
        <v>790.00000000000068</v>
      </c>
      <c r="QR22" s="3">
        <f t="shared" ref="QR22" si="1087">QQ22+alpha_ch4*QR16-beta_ch4*(QQ22-C0_CH4)</f>
        <v>790.00000000000068</v>
      </c>
      <c r="QS22" s="3">
        <f t="shared" ref="QS22" si="1088">QR22+alpha_ch4*QS16-beta_ch4*(QR22-C0_CH4)</f>
        <v>790.00000000000068</v>
      </c>
      <c r="QT22" s="3">
        <f t="shared" ref="QT22" si="1089">QS22+alpha_ch4*QT16-beta_ch4*(QS22-C0_CH4)</f>
        <v>790.00000000000068</v>
      </c>
      <c r="QU22" s="3">
        <f t="shared" ref="QU22" si="1090">QT22+alpha_ch4*QU16-beta_ch4*(QT22-C0_CH4)</f>
        <v>790.00000000000068</v>
      </c>
      <c r="QV22" s="3">
        <f t="shared" ref="QV22" si="1091">QU22+alpha_ch4*QV16-beta_ch4*(QU22-C0_CH4)</f>
        <v>790.00000000000068</v>
      </c>
      <c r="QW22" s="3">
        <f t="shared" ref="QW22" si="1092">QV22+alpha_ch4*QW16-beta_ch4*(QV22-C0_CH4)</f>
        <v>790.00000000000068</v>
      </c>
      <c r="QX22" s="3">
        <f t="shared" ref="QX22" si="1093">QW22+alpha_ch4*QX16-beta_ch4*(QW22-C0_CH4)</f>
        <v>790.00000000000068</v>
      </c>
      <c r="QY22" s="3">
        <f t="shared" ref="QY22" si="1094">QX22+alpha_ch4*QY16-beta_ch4*(QX22-C0_CH4)</f>
        <v>790.00000000000068</v>
      </c>
      <c r="QZ22" s="3">
        <f t="shared" ref="QZ22" si="1095">QY22+alpha_ch4*QZ16-beta_ch4*(QY22-C0_CH4)</f>
        <v>790.00000000000068</v>
      </c>
      <c r="RA22" s="3">
        <f t="shared" ref="RA22" si="1096">QZ22+alpha_ch4*RA16-beta_ch4*(QZ22-C0_CH4)</f>
        <v>790.00000000000068</v>
      </c>
      <c r="RB22" s="3">
        <f t="shared" ref="RB22" si="1097">RA22+alpha_ch4*RB16-beta_ch4*(RA22-C0_CH4)</f>
        <v>790.00000000000068</v>
      </c>
      <c r="RC22" s="3">
        <f t="shared" ref="RC22" si="1098">RB22+alpha_ch4*RC16-beta_ch4*(RB22-C0_CH4)</f>
        <v>790.00000000000068</v>
      </c>
      <c r="RD22" s="3">
        <f t="shared" ref="RD22" si="1099">RC22+alpha_ch4*RD16-beta_ch4*(RC22-C0_CH4)</f>
        <v>790.00000000000068</v>
      </c>
      <c r="RE22" s="3">
        <f t="shared" ref="RE22" si="1100">RD22+alpha_ch4*RE16-beta_ch4*(RD22-C0_CH4)</f>
        <v>790.00000000000068</v>
      </c>
      <c r="RF22" s="3">
        <f t="shared" ref="RF22" si="1101">RE22+alpha_ch4*RF16-beta_ch4*(RE22-C0_CH4)</f>
        <v>790.00000000000068</v>
      </c>
      <c r="RG22" s="3">
        <f t="shared" ref="RG22" si="1102">RF22+alpha_ch4*RG16-beta_ch4*(RF22-C0_CH4)</f>
        <v>790.00000000000068</v>
      </c>
      <c r="RH22" s="3">
        <f t="shared" ref="RH22" si="1103">RG22+alpha_ch4*RH16-beta_ch4*(RG22-C0_CH4)</f>
        <v>790.00000000000068</v>
      </c>
      <c r="RI22" s="3">
        <f t="shared" ref="RI22" si="1104">RH22+alpha_ch4*RI16-beta_ch4*(RH22-C0_CH4)</f>
        <v>790.00000000000068</v>
      </c>
      <c r="RJ22" s="3">
        <f t="shared" ref="RJ22" si="1105">RI22+alpha_ch4*RJ16-beta_ch4*(RI22-C0_CH4)</f>
        <v>790.00000000000068</v>
      </c>
      <c r="RK22" s="3">
        <f t="shared" ref="RK22" si="1106">RJ22+alpha_ch4*RK16-beta_ch4*(RJ22-C0_CH4)</f>
        <v>790.00000000000068</v>
      </c>
      <c r="RL22" s="3">
        <f t="shared" ref="RL22" si="1107">RK22+alpha_ch4*RL16-beta_ch4*(RK22-C0_CH4)</f>
        <v>790.00000000000068</v>
      </c>
      <c r="RM22" s="3">
        <f t="shared" ref="RM22" si="1108">RL22+alpha_ch4*RM16-beta_ch4*(RL22-C0_CH4)</f>
        <v>790.00000000000068</v>
      </c>
      <c r="RN22" s="3">
        <f t="shared" ref="RN22" si="1109">RM22+alpha_ch4*RN16-beta_ch4*(RM22-C0_CH4)</f>
        <v>790.00000000000068</v>
      </c>
      <c r="RO22" s="3">
        <f t="shared" ref="RO22" si="1110">RN22+alpha_ch4*RO16-beta_ch4*(RN22-C0_CH4)</f>
        <v>790.00000000000068</v>
      </c>
      <c r="RP22" s="3">
        <f t="shared" ref="RP22" si="1111">RO22+alpha_ch4*RP16-beta_ch4*(RO22-C0_CH4)</f>
        <v>790.00000000000068</v>
      </c>
      <c r="RQ22" s="3">
        <f t="shared" ref="RQ22" si="1112">RP22+alpha_ch4*RQ16-beta_ch4*(RP22-C0_CH4)</f>
        <v>790.00000000000068</v>
      </c>
      <c r="RR22" s="3">
        <f t="shared" ref="RR22" si="1113">RQ22+alpha_ch4*RR16-beta_ch4*(RQ22-C0_CH4)</f>
        <v>790.00000000000068</v>
      </c>
      <c r="RS22" s="3">
        <f t="shared" ref="RS22" si="1114">RR22+alpha_ch4*RS16-beta_ch4*(RR22-C0_CH4)</f>
        <v>790.00000000000068</v>
      </c>
      <c r="RT22" s="3">
        <f t="shared" ref="RT22" si="1115">RS22+alpha_ch4*RT16-beta_ch4*(RS22-C0_CH4)</f>
        <v>790.00000000000068</v>
      </c>
    </row>
    <row r="23" spans="1:488" x14ac:dyDescent="0.25">
      <c r="A23" t="s">
        <v>35</v>
      </c>
      <c r="B23" t="s">
        <v>6</v>
      </c>
      <c r="C23" s="46">
        <f>'FUND Simulation 1950-2010'!BK23</f>
        <v>319.93930336102454</v>
      </c>
      <c r="D23" s="3">
        <f>delta_1*C23+0.000471*alpha_1*(C17+C12)</f>
        <v>320.33467335030667</v>
      </c>
      <c r="E23" s="3">
        <f t="shared" ref="E23:BO23" si="1116">delta_1*D23+0.000471*alpha_1*(D17+D12)</f>
        <v>320.72099940948465</v>
      </c>
      <c r="F23" s="3">
        <f t="shared" si="1116"/>
        <v>321.09968349021841</v>
      </c>
      <c r="G23" s="3">
        <f t="shared" si="1116"/>
        <v>321.47197269790797</v>
      </c>
      <c r="H23" s="3">
        <f t="shared" si="1116"/>
        <v>321.83932555506885</v>
      </c>
      <c r="I23" s="3">
        <f t="shared" si="1116"/>
        <v>322.20251635983647</v>
      </c>
      <c r="J23" s="3">
        <f t="shared" si="1116"/>
        <v>322.56220099229716</v>
      </c>
      <c r="K23" s="3">
        <f t="shared" si="1116"/>
        <v>322.91896186870395</v>
      </c>
      <c r="L23" s="3">
        <f t="shared" si="1116"/>
        <v>323.27347140509227</v>
      </c>
      <c r="M23" s="3">
        <f t="shared" si="1116"/>
        <v>323.62614947289302</v>
      </c>
      <c r="N23" s="3">
        <f t="shared" si="1116"/>
        <v>323.97729712513888</v>
      </c>
      <c r="O23" s="3">
        <f t="shared" si="1116"/>
        <v>324.32710611535668</v>
      </c>
      <c r="P23" s="3">
        <f t="shared" si="1116"/>
        <v>324.6759753114323</v>
      </c>
      <c r="Q23" s="3">
        <f t="shared" si="1116"/>
        <v>325.02402563464682</v>
      </c>
      <c r="R23" s="3">
        <f t="shared" si="1116"/>
        <v>325.37137044571011</v>
      </c>
      <c r="S23" s="3">
        <f t="shared" si="1116"/>
        <v>325.718212438428</v>
      </c>
      <c r="T23" s="3">
        <f t="shared" si="1116"/>
        <v>326.06463114093418</v>
      </c>
      <c r="U23" s="3">
        <f t="shared" si="1116"/>
        <v>326.41063363025978</v>
      </c>
      <c r="V23" s="3">
        <f t="shared" si="1116"/>
        <v>326.75638217586311</v>
      </c>
      <c r="W23" s="3">
        <f t="shared" si="1116"/>
        <v>327.10186593981837</v>
      </c>
      <c r="X23" s="3">
        <f t="shared" si="1116"/>
        <v>327.44714817140351</v>
      </c>
      <c r="Y23" s="3">
        <f t="shared" si="1116"/>
        <v>327.79226650374892</v>
      </c>
      <c r="Z23" s="3">
        <f t="shared" si="1116"/>
        <v>328.13720694393533</v>
      </c>
      <c r="AA23" s="3">
        <f t="shared" si="1116"/>
        <v>328.4820429623469</v>
      </c>
      <c r="AB23" s="3">
        <f t="shared" si="1116"/>
        <v>328.82672055704842</v>
      </c>
      <c r="AC23" s="3">
        <f t="shared" si="1116"/>
        <v>329.17130763729136</v>
      </c>
      <c r="AD23" s="3">
        <f t="shared" si="1116"/>
        <v>329.51576234413477</v>
      </c>
      <c r="AE23" s="3">
        <f t="shared" si="1116"/>
        <v>329.86013523971155</v>
      </c>
      <c r="AF23" s="3">
        <f t="shared" si="1116"/>
        <v>330.20439303810542</v>
      </c>
      <c r="AG23" s="3">
        <f t="shared" si="1116"/>
        <v>330.54856727130664</v>
      </c>
      <c r="AH23" s="3">
        <f t="shared" si="1116"/>
        <v>330.89263311913544</v>
      </c>
      <c r="AI23" s="3">
        <f t="shared" si="1116"/>
        <v>331.23661440098209</v>
      </c>
      <c r="AJ23" s="3">
        <f t="shared" si="1116"/>
        <v>331.58046850692051</v>
      </c>
      <c r="AK23" s="3">
        <f t="shared" si="1116"/>
        <v>331.92423918939295</v>
      </c>
      <c r="AL23" s="3">
        <f t="shared" si="1116"/>
        <v>332.26789822265476</v>
      </c>
      <c r="AM23" s="3">
        <f t="shared" si="1116"/>
        <v>332.61145516508321</v>
      </c>
      <c r="AN23" s="3">
        <f t="shared" si="1116"/>
        <v>332.95491547524853</v>
      </c>
      <c r="AO23" s="3">
        <f t="shared" si="1116"/>
        <v>333.29825853640745</v>
      </c>
      <c r="AP23" s="3">
        <f t="shared" si="1116"/>
        <v>333.64151463509774</v>
      </c>
      <c r="AQ23" s="3">
        <f t="shared" si="1116"/>
        <v>333.98465229023088</v>
      </c>
      <c r="AR23" s="3">
        <f t="shared" si="1116"/>
        <v>334.32770350417309</v>
      </c>
      <c r="AS23" s="3">
        <f t="shared" si="1116"/>
        <v>334.67065271915226</v>
      </c>
      <c r="AT23" s="3">
        <f t="shared" si="1116"/>
        <v>335.01347179124429</v>
      </c>
      <c r="AU23" s="3">
        <f t="shared" si="1116"/>
        <v>335.35620524832632</v>
      </c>
      <c r="AV23" s="3">
        <f t="shared" si="1116"/>
        <v>335.69883870022596</v>
      </c>
      <c r="AW23" s="3">
        <f t="shared" si="1116"/>
        <v>336.04134672312728</v>
      </c>
      <c r="AX23" s="3">
        <f t="shared" si="1116"/>
        <v>336.38377576693068</v>
      </c>
      <c r="AY23" s="3">
        <f t="shared" si="1116"/>
        <v>336.72611026974289</v>
      </c>
      <c r="AZ23" s="3">
        <f t="shared" si="1116"/>
        <v>337.06832704253435</v>
      </c>
      <c r="BA23" s="3">
        <f t="shared" si="1116"/>
        <v>337.41047064510508</v>
      </c>
      <c r="BB23" s="3">
        <f t="shared" si="1116"/>
        <v>337.75252401869551</v>
      </c>
      <c r="BC23" s="3">
        <f t="shared" si="1116"/>
        <v>338.09446582358601</v>
      </c>
      <c r="BD23" s="3">
        <f t="shared" si="1116"/>
        <v>338.43634855647457</v>
      </c>
      <c r="BE23" s="3">
        <f t="shared" si="1116"/>
        <v>338.77815422359117</v>
      </c>
      <c r="BF23" s="3">
        <f t="shared" si="1116"/>
        <v>339.11986303190804</v>
      </c>
      <c r="BG23" s="3">
        <f t="shared" si="1116"/>
        <v>339.46146272603534</v>
      </c>
      <c r="BH23" s="3">
        <f t="shared" si="1116"/>
        <v>339.80301127812515</v>
      </c>
      <c r="BI23" s="3">
        <f t="shared" si="1116"/>
        <v>340.14449019211401</v>
      </c>
      <c r="BJ23" s="3">
        <f t="shared" si="1116"/>
        <v>340.48588136168257</v>
      </c>
      <c r="BK23" s="3">
        <f t="shared" si="1116"/>
        <v>340.82718283187131</v>
      </c>
      <c r="BL23" s="3">
        <f t="shared" si="1116"/>
        <v>341.16844076603292</v>
      </c>
      <c r="BM23" s="3">
        <f t="shared" si="1116"/>
        <v>341.50963810826335</v>
      </c>
      <c r="BN23" s="3">
        <f t="shared" si="1116"/>
        <v>341.85075812107772</v>
      </c>
      <c r="BO23" s="3">
        <f t="shared" si="1116"/>
        <v>342.19180701725827</v>
      </c>
      <c r="BP23" s="3">
        <f t="shared" ref="BP23:EA23" si="1117">delta_1*BO23+0.000471*alpha_1*(BO17+BO12)</f>
        <v>342.53281823334788</v>
      </c>
      <c r="BQ23" s="3">
        <f t="shared" si="1117"/>
        <v>342.8737758990697</v>
      </c>
      <c r="BR23" s="3">
        <f t="shared" si="1117"/>
        <v>343.21466440890759</v>
      </c>
      <c r="BS23" s="3">
        <f t="shared" si="1117"/>
        <v>343.55550042623361</v>
      </c>
      <c r="BT23" s="3">
        <f t="shared" si="1117"/>
        <v>343.89631160311461</v>
      </c>
      <c r="BU23" s="3">
        <f t="shared" si="1117"/>
        <v>344.23708306569182</v>
      </c>
      <c r="BV23" s="3">
        <f t="shared" si="1117"/>
        <v>344.57780016582905</v>
      </c>
      <c r="BW23" s="3">
        <f t="shared" si="1117"/>
        <v>344.91844846888233</v>
      </c>
      <c r="BX23" s="3">
        <f t="shared" si="1117"/>
        <v>345.25904851673056</v>
      </c>
      <c r="BY23" s="3">
        <f t="shared" si="1117"/>
        <v>345.59963272115914</v>
      </c>
      <c r="BZ23" s="3">
        <f t="shared" si="1117"/>
        <v>345.94018724883898</v>
      </c>
      <c r="CA23" s="3">
        <f t="shared" si="1117"/>
        <v>346.28069845545053</v>
      </c>
      <c r="CB23" s="3">
        <f t="shared" si="1117"/>
        <v>346.62115287607338</v>
      </c>
      <c r="CC23" s="3">
        <f t="shared" si="1117"/>
        <v>346.96156966470113</v>
      </c>
      <c r="CD23" s="3">
        <f t="shared" si="1117"/>
        <v>347.30197903457804</v>
      </c>
      <c r="CE23" s="3">
        <f t="shared" si="1117"/>
        <v>347.64236803157598</v>
      </c>
      <c r="CF23" s="3">
        <f t="shared" si="1117"/>
        <v>347.98272386381745</v>
      </c>
      <c r="CG23" s="3">
        <f t="shared" si="1117"/>
        <v>348.3230338939203</v>
      </c>
      <c r="CH23" s="3">
        <f t="shared" si="1117"/>
        <v>348.66331444169651</v>
      </c>
      <c r="CI23" s="3">
        <f t="shared" si="1117"/>
        <v>349.00359164258839</v>
      </c>
      <c r="CJ23" s="3">
        <f t="shared" si="1117"/>
        <v>349.34385330209585</v>
      </c>
      <c r="CK23" s="3">
        <f t="shared" si="1117"/>
        <v>349.68408736729151</v>
      </c>
      <c r="CL23" s="3">
        <f t="shared" si="1117"/>
        <v>350.02428192043959</v>
      </c>
      <c r="CM23" s="3">
        <f t="shared" si="1117"/>
        <v>350.3644506205186</v>
      </c>
      <c r="CN23" s="3">
        <f t="shared" si="1117"/>
        <v>350.70461579599692</v>
      </c>
      <c r="CO23" s="3">
        <f t="shared" si="1117"/>
        <v>351.04476591863789</v>
      </c>
      <c r="CP23" s="3">
        <f t="shared" si="1117"/>
        <v>351.38488958528205</v>
      </c>
      <c r="CQ23" s="3">
        <f t="shared" si="1117"/>
        <v>351.72497551250626</v>
      </c>
      <c r="CR23" s="3">
        <f t="shared" si="1117"/>
        <v>352.06503763193547</v>
      </c>
      <c r="CS23" s="3">
        <f t="shared" si="1117"/>
        <v>352.40509841439592</v>
      </c>
      <c r="CT23" s="3">
        <f t="shared" si="1117"/>
        <v>352.74514692452124</v>
      </c>
      <c r="CU23" s="3">
        <f t="shared" si="1117"/>
        <v>353.08517233964199</v>
      </c>
      <c r="CV23" s="3">
        <f t="shared" si="1117"/>
        <v>353.42516394516696</v>
      </c>
      <c r="CW23" s="3">
        <f t="shared" si="1117"/>
        <v>353.76513480906118</v>
      </c>
      <c r="CX23" s="3">
        <f t="shared" si="1117"/>
        <v>354.10510605068771</v>
      </c>
      <c r="CY23" s="3">
        <f t="shared" si="1117"/>
        <v>354.44506727114742</v>
      </c>
      <c r="CZ23" s="3">
        <f t="shared" si="1117"/>
        <v>354.78500817421605</v>
      </c>
      <c r="DA23" s="3">
        <f t="shared" si="1117"/>
        <v>355.12491856228456</v>
      </c>
      <c r="DB23" s="3">
        <f t="shared" si="1117"/>
        <v>355.46480882791963</v>
      </c>
      <c r="DC23" s="3">
        <f t="shared" si="1117"/>
        <v>355.80469633752386</v>
      </c>
      <c r="DD23" s="3">
        <f t="shared" si="1117"/>
        <v>356.14457118139114</v>
      </c>
      <c r="DE23" s="3">
        <f t="shared" si="1117"/>
        <v>356.48442354339659</v>
      </c>
      <c r="DF23" s="3">
        <f t="shared" si="1117"/>
        <v>356.82424369743774</v>
      </c>
      <c r="DG23" s="3">
        <f t="shared" si="1117"/>
        <v>357.16403955001442</v>
      </c>
      <c r="DH23" s="3">
        <f t="shared" si="1117"/>
        <v>357.50382498325195</v>
      </c>
      <c r="DI23" s="3">
        <f t="shared" si="1117"/>
        <v>357.84359053364608</v>
      </c>
      <c r="DJ23" s="3">
        <f t="shared" si="1117"/>
        <v>358.18332682296966</v>
      </c>
      <c r="DK23" s="3">
        <f t="shared" si="1117"/>
        <v>358.52302455515792</v>
      </c>
      <c r="DL23" s="3">
        <f t="shared" si="1117"/>
        <v>358.8626927837247</v>
      </c>
      <c r="DM23" s="3">
        <f t="shared" si="1117"/>
        <v>359.20234677394012</v>
      </c>
      <c r="DN23" s="3">
        <f t="shared" si="1117"/>
        <v>359.54197747136311</v>
      </c>
      <c r="DO23" s="3">
        <f t="shared" si="1117"/>
        <v>359.88157590060723</v>
      </c>
      <c r="DP23" s="3">
        <f t="shared" si="1117"/>
        <v>360.22113316251847</v>
      </c>
      <c r="DQ23" s="3">
        <f t="shared" si="1117"/>
        <v>360.56065798540533</v>
      </c>
      <c r="DR23" s="3">
        <f t="shared" si="1117"/>
        <v>360.9001650632971</v>
      </c>
      <c r="DS23" s="3">
        <f t="shared" si="1117"/>
        <v>361.23964572183445</v>
      </c>
      <c r="DT23" s="3">
        <f t="shared" si="1117"/>
        <v>361.579091360397</v>
      </c>
      <c r="DU23" s="3">
        <f t="shared" si="1117"/>
        <v>361.91849344953175</v>
      </c>
      <c r="DV23" s="3">
        <f t="shared" si="1117"/>
        <v>362.25785806944617</v>
      </c>
      <c r="DW23" s="3">
        <f t="shared" si="1117"/>
        <v>362.59719624966368</v>
      </c>
      <c r="DX23" s="3">
        <f t="shared" si="1117"/>
        <v>362.93649966962818</v>
      </c>
      <c r="DY23" s="3">
        <f t="shared" si="1117"/>
        <v>363.27576007701833</v>
      </c>
      <c r="DZ23" s="3">
        <f t="shared" si="1117"/>
        <v>363.61496928545853</v>
      </c>
      <c r="EA23" s="3">
        <f t="shared" si="1117"/>
        <v>363.95413091403043</v>
      </c>
      <c r="EB23" s="3">
        <f t="shared" ref="EB23:GM23" si="1118">delta_1*EA23+0.000471*alpha_1*(EA17+EA12)</f>
        <v>364.29325258639983</v>
      </c>
      <c r="EC23" s="3">
        <f t="shared" si="1118"/>
        <v>364.63232630903309</v>
      </c>
      <c r="ED23" s="3">
        <f t="shared" si="1118"/>
        <v>364.97134415116051</v>
      </c>
      <c r="EE23" s="3">
        <f t="shared" si="1118"/>
        <v>365.31029824277255</v>
      </c>
      <c r="EF23" s="3">
        <f t="shared" si="1118"/>
        <v>365.64919425407101</v>
      </c>
      <c r="EG23" s="3">
        <f t="shared" si="1118"/>
        <v>365.98804243928424</v>
      </c>
      <c r="EH23" s="3">
        <f t="shared" si="1118"/>
        <v>366.32683510810182</v>
      </c>
      <c r="EI23" s="3">
        <f t="shared" si="1118"/>
        <v>366.66556462931197</v>
      </c>
      <c r="EJ23" s="3">
        <f t="shared" si="1118"/>
        <v>367.00422342895035</v>
      </c>
      <c r="EK23" s="3">
        <f t="shared" si="1118"/>
        <v>367.34281733233792</v>
      </c>
      <c r="EL23" s="3">
        <f t="shared" si="1118"/>
        <v>367.68135669937118</v>
      </c>
      <c r="EM23" s="3">
        <f t="shared" si="1118"/>
        <v>368.01983412590943</v>
      </c>
      <c r="EN23" s="3">
        <f t="shared" si="1118"/>
        <v>368.35824226382812</v>
      </c>
      <c r="EO23" s="3">
        <f t="shared" si="1118"/>
        <v>368.6965738193046</v>
      </c>
      <c r="EP23" s="3">
        <f t="shared" si="1118"/>
        <v>369.0348318099708</v>
      </c>
      <c r="EQ23" s="3">
        <f t="shared" si="1118"/>
        <v>369.37302274940828</v>
      </c>
      <c r="ER23" s="3">
        <f t="shared" si="1118"/>
        <v>369.71113950360717</v>
      </c>
      <c r="ES23" s="3">
        <f t="shared" si="1118"/>
        <v>370.04917499089441</v>
      </c>
      <c r="ET23" s="3">
        <f t="shared" si="1118"/>
        <v>370.38712218041871</v>
      </c>
      <c r="EU23" s="3">
        <f t="shared" si="1118"/>
        <v>370.72498147599379</v>
      </c>
      <c r="EV23" s="3">
        <f t="shared" si="1118"/>
        <v>371.06275580935846</v>
      </c>
      <c r="EW23" s="3">
        <f t="shared" si="1118"/>
        <v>371.40043829831041</v>
      </c>
      <c r="EX23" s="3">
        <f t="shared" si="1118"/>
        <v>371.738022109045</v>
      </c>
      <c r="EY23" s="3">
        <f t="shared" si="1118"/>
        <v>372.07550045486028</v>
      </c>
      <c r="EZ23" s="3">
        <f t="shared" si="1118"/>
        <v>372.41287676044163</v>
      </c>
      <c r="FA23" s="3">
        <f t="shared" si="1118"/>
        <v>372.75015790858066</v>
      </c>
      <c r="FB23" s="3">
        <f t="shared" si="1118"/>
        <v>373.08733725269599</v>
      </c>
      <c r="FC23" s="3">
        <f t="shared" si="1118"/>
        <v>373.42440819253886</v>
      </c>
      <c r="FD23" s="3">
        <f t="shared" si="1118"/>
        <v>373.76136417297505</v>
      </c>
      <c r="FE23" s="3">
        <f t="shared" si="1118"/>
        <v>374.09820921981225</v>
      </c>
      <c r="FF23" s="3">
        <f t="shared" si="1118"/>
        <v>374.4349509398358</v>
      </c>
      <c r="FG23" s="3">
        <f t="shared" si="1118"/>
        <v>374.77158291266255</v>
      </c>
      <c r="FH23" s="3">
        <f t="shared" si="1118"/>
        <v>375.10809876264227</v>
      </c>
      <c r="FI23" s="3">
        <f t="shared" si="1118"/>
        <v>375.44449215770891</v>
      </c>
      <c r="FJ23" s="3">
        <f t="shared" si="1118"/>
        <v>375.78076396536204</v>
      </c>
      <c r="FK23" s="3">
        <f t="shared" si="1118"/>
        <v>376.11691749777526</v>
      </c>
      <c r="FL23" s="3">
        <f t="shared" si="1118"/>
        <v>376.45294655149968</v>
      </c>
      <c r="FM23" s="3">
        <f t="shared" si="1118"/>
        <v>376.78884496532299</v>
      </c>
      <c r="FN23" s="3">
        <f t="shared" si="1118"/>
        <v>377.12460661927304</v>
      </c>
      <c r="FO23" s="3">
        <f t="shared" si="1118"/>
        <v>377.46022955468538</v>
      </c>
      <c r="FP23" s="3">
        <f t="shared" si="1118"/>
        <v>377.79571323605506</v>
      </c>
      <c r="FQ23" s="3">
        <f t="shared" si="1118"/>
        <v>378.13105166406501</v>
      </c>
      <c r="FR23" s="3">
        <f t="shared" si="1118"/>
        <v>378.46623887870004</v>
      </c>
      <c r="FS23" s="3">
        <f t="shared" si="1118"/>
        <v>378.80126895843165</v>
      </c>
      <c r="FT23" s="3">
        <f t="shared" si="1118"/>
        <v>379.1361472369793</v>
      </c>
      <c r="FU23" s="3">
        <f t="shared" si="1118"/>
        <v>379.47087407005944</v>
      </c>
      <c r="FV23" s="3">
        <f t="shared" si="1118"/>
        <v>379.80544365173216</v>
      </c>
      <c r="FW23" s="3">
        <f t="shared" si="1118"/>
        <v>380.13985021421962</v>
      </c>
      <c r="FX23" s="3">
        <f t="shared" si="1118"/>
        <v>380.47408802713437</v>
      </c>
      <c r="FY23" s="3">
        <f t="shared" si="1118"/>
        <v>380.80816753560083</v>
      </c>
      <c r="FZ23" s="3">
        <f t="shared" si="1118"/>
        <v>381.14208571463377</v>
      </c>
      <c r="GA23" s="3">
        <f t="shared" si="1118"/>
        <v>381.47583694728559</v>
      </c>
      <c r="GB23" s="3">
        <f t="shared" si="1118"/>
        <v>381.8094156539637</v>
      </c>
      <c r="GC23" s="3">
        <f t="shared" si="1118"/>
        <v>382.14281715796392</v>
      </c>
      <c r="GD23" s="3">
        <f t="shared" si="1118"/>
        <v>382.47604652571727</v>
      </c>
      <c r="GE23" s="3">
        <f t="shared" si="1118"/>
        <v>382.80909828746798</v>
      </c>
      <c r="GF23" s="3">
        <f t="shared" si="1118"/>
        <v>383.14196700983388</v>
      </c>
      <c r="GG23" s="3">
        <f t="shared" si="1118"/>
        <v>383.47464729513359</v>
      </c>
      <c r="GH23" s="3">
        <f t="shared" si="1118"/>
        <v>383.80713520013995</v>
      </c>
      <c r="GI23" s="3">
        <f t="shared" si="1118"/>
        <v>384.13942884544645</v>
      </c>
      <c r="GJ23" s="3">
        <f t="shared" si="1118"/>
        <v>384.47152293789856</v>
      </c>
      <c r="GK23" s="3">
        <f t="shared" si="1118"/>
        <v>384.80341572020734</v>
      </c>
      <c r="GL23" s="3">
        <f t="shared" si="1118"/>
        <v>385.13510593715796</v>
      </c>
      <c r="GM23" s="3">
        <f t="shared" si="1118"/>
        <v>385.46658839814387</v>
      </c>
      <c r="GN23" s="3">
        <f t="shared" ref="GN23:HJ23" si="1119">delta_1*GM23+0.000471*alpha_1*(GM17+GM12)</f>
        <v>385.7978625213222</v>
      </c>
      <c r="GO23" s="3">
        <f t="shared" si="1119"/>
        <v>386.12892569303739</v>
      </c>
      <c r="GP23" s="3">
        <f t="shared" si="1119"/>
        <v>386.45977282399434</v>
      </c>
      <c r="GQ23" s="3">
        <f t="shared" si="1119"/>
        <v>386.79040402907168</v>
      </c>
      <c r="GR23" s="3">
        <f t="shared" si="1119"/>
        <v>387.12081539862288</v>
      </c>
      <c r="GS23" s="3">
        <f t="shared" si="1119"/>
        <v>387.45100194329086</v>
      </c>
      <c r="GT23" s="3">
        <f t="shared" si="1119"/>
        <v>387.66534337093964</v>
      </c>
      <c r="GU23" s="3">
        <f t="shared" si="1119"/>
        <v>387.87967925141595</v>
      </c>
      <c r="GV23" s="3">
        <f t="shared" si="1119"/>
        <v>388.09398911244261</v>
      </c>
      <c r="GW23" s="3">
        <f t="shared" si="1119"/>
        <v>388.30825376125199</v>
      </c>
      <c r="GX23" s="3">
        <f t="shared" si="1119"/>
        <v>388.5224550704408</v>
      </c>
      <c r="GY23" s="3">
        <f t="shared" si="1119"/>
        <v>388.73657583496112</v>
      </c>
      <c r="GZ23" s="3">
        <f t="shared" si="1119"/>
        <v>388.95059967286039</v>
      </c>
      <c r="HA23" s="3">
        <f t="shared" si="1119"/>
        <v>389.16451095314494</v>
      </c>
      <c r="HB23" s="3">
        <f t="shared" si="1119"/>
        <v>389.3782947406666</v>
      </c>
      <c r="HC23" s="3">
        <f t="shared" si="1119"/>
        <v>389.59193675188459</v>
      </c>
      <c r="HD23" s="3">
        <f t="shared" si="1119"/>
        <v>389.80542331775109</v>
      </c>
      <c r="HE23" s="3">
        <f t="shared" si="1119"/>
        <v>390.01874135142083</v>
      </c>
      <c r="HF23" s="3">
        <f t="shared" si="1119"/>
        <v>390.23187831936599</v>
      </c>
      <c r="HG23" s="3">
        <f t="shared" si="1119"/>
        <v>390.44482221501238</v>
      </c>
      <c r="HH23" s="3">
        <f t="shared" si="1119"/>
        <v>390.65756153433705</v>
      </c>
      <c r="HI23" s="3">
        <f t="shared" si="1119"/>
        <v>390.87008525306646</v>
      </c>
      <c r="HJ23" s="3">
        <f t="shared" si="1119"/>
        <v>391.08238280523483</v>
      </c>
      <c r="HK23" s="3">
        <f t="shared" ref="HK23" si="1120">delta_1*HJ23+0.000471*alpha_1*(HJ17+HJ12)</f>
        <v>391.29444406293658</v>
      </c>
      <c r="HL23" s="3">
        <f t="shared" ref="HL23" si="1121">delta_1*HK23+0.000471*alpha_1*(HK17+HK12)</f>
        <v>391.50625931715319</v>
      </c>
      <c r="HM23" s="3">
        <f t="shared" ref="HM23" si="1122">delta_1*HL23+0.000471*alpha_1*(HL17+HL12)</f>
        <v>391.71781925956378</v>
      </c>
      <c r="HN23" s="3">
        <f t="shared" ref="HN23" si="1123">delta_1*HM23+0.000471*alpha_1*(HM17+HM12)</f>
        <v>391.92911496526705</v>
      </c>
      <c r="HO23" s="3">
        <f t="shared" ref="HO23" si="1124">delta_1*HN23+0.000471*alpha_1*(HN17+HN12)</f>
        <v>392.14013787635412</v>
      </c>
      <c r="HP23" s="3">
        <f t="shared" ref="HP23" si="1125">delta_1*HO23+0.000471*alpha_1*(HO17+HO12)</f>
        <v>392.35087978628098</v>
      </c>
      <c r="HQ23" s="3">
        <f t="shared" ref="HQ23" si="1126">delta_1*HP23+0.000471*alpha_1*(HP17+HP12)</f>
        <v>392.56133282499377</v>
      </c>
      <c r="HR23" s="3">
        <f t="shared" ref="HR23" si="1127">delta_1*HQ23+0.000471*alpha_1*(HQ17+HQ12)</f>
        <v>392.77148944476534</v>
      </c>
      <c r="HS23" s="3">
        <f t="shared" ref="HS23" si="1128">delta_1*HR23+0.000471*alpha_1*(HR17+HR12)</f>
        <v>392.98134240670487</v>
      </c>
      <c r="HT23" s="3">
        <f t="shared" ref="HT23" si="1129">delta_1*HS23+0.000471*alpha_1*(HS17+HS12)</f>
        <v>393.19088476790427</v>
      </c>
      <c r="HU23" s="3">
        <f t="shared" ref="HU23" si="1130">delta_1*HT23+0.000471*alpha_1*(HT17+HT12)</f>
        <v>393.4001098691885</v>
      </c>
      <c r="HV23" s="3">
        <f t="shared" ref="HV23" si="1131">delta_1*HU23+0.000471*alpha_1*(HU17+HU12)</f>
        <v>393.60901132343821</v>
      </c>
      <c r="HW23" s="3">
        <f t="shared" ref="HW23" si="1132">delta_1*HV23+0.000471*alpha_1*(HV17+HV12)</f>
        <v>393.81758300445523</v>
      </c>
      <c r="HX23" s="3">
        <f t="shared" ref="HX23" si="1133">delta_1*HW23+0.000471*alpha_1*(HW17+HW12)</f>
        <v>394.02581903634297</v>
      </c>
      <c r="HY23" s="3">
        <f t="shared" ref="HY23" si="1134">delta_1*HX23+0.000471*alpha_1*(HX17+HX12)</f>
        <v>394.23371378337578</v>
      </c>
      <c r="HZ23" s="3">
        <f t="shared" ref="HZ23" si="1135">delta_1*HY23+0.000471*alpha_1*(HY17+HY12)</f>
        <v>394.441261840332</v>
      </c>
      <c r="IA23" s="3">
        <f t="shared" ref="IA23" si="1136">delta_1*HZ23+0.000471*alpha_1*(HZ17+HZ12)</f>
        <v>394.64845802326766</v>
      </c>
      <c r="IB23" s="3">
        <f t="shared" ref="IB23" si="1137">delta_1*IA23+0.000471*alpha_1*(IA17+IA12)</f>
        <v>394.85529736070811</v>
      </c>
      <c r="IC23" s="3">
        <f t="shared" ref="IC23" si="1138">delta_1*IB23+0.000471*alpha_1*(IB17+IB12)</f>
        <v>395.06177508523723</v>
      </c>
      <c r="ID23" s="3">
        <f t="shared" ref="ID23" si="1139">delta_1*IC23+0.000471*alpha_1*(IC17+IC12)</f>
        <v>395.26788662546358</v>
      </c>
      <c r="IE23" s="3">
        <f t="shared" ref="IE23" si="1140">delta_1*ID23+0.000471*alpha_1*(ID17+ID12)</f>
        <v>395.4736275983455</v>
      </c>
      <c r="IF23" s="3">
        <f t="shared" ref="IF23" si="1141">delta_1*IE23+0.000471*alpha_1*(IE17+IE12)</f>
        <v>395.67899380185656</v>
      </c>
      <c r="IG23" s="3">
        <f t="shared" ref="IG23" si="1142">delta_1*IF23+0.000471*alpha_1*(IF17+IF12)</f>
        <v>395.88398120797513</v>
      </c>
      <c r="IH23" s="3">
        <f t="shared" ref="IH23" si="1143">delta_1*IG23+0.000471*alpha_1*(IG17+IG12)</f>
        <v>396.08858595598161</v>
      </c>
      <c r="II23" s="3">
        <f t="shared" ref="II23" si="1144">delta_1*IH23+0.000471*alpha_1*(IH17+IH12)</f>
        <v>396.2928043460488</v>
      </c>
      <c r="IJ23" s="3">
        <f t="shared" ref="IJ23" si="1145">delta_1*II23+0.000471*alpha_1*(II17+II12)</f>
        <v>396.49663283311048</v>
      </c>
      <c r="IK23" s="3">
        <f t="shared" ref="IK23" si="1146">delta_1*IJ23+0.000471*alpha_1*(IJ17+IJ12)</f>
        <v>396.70006802099505</v>
      </c>
      <c r="IL23" s="3">
        <f t="shared" ref="IL23" si="1147">delta_1*IK23+0.000471*alpha_1*(IK17+IK12)</f>
        <v>396.90310665681125</v>
      </c>
      <c r="IM23" s="3">
        <f t="shared" ref="IM23" si="1148">delta_1*IL23+0.000471*alpha_1*(IL17+IL12)</f>
        <v>397.10574562557383</v>
      </c>
      <c r="IN23" s="3">
        <f t="shared" ref="IN23" si="1149">delta_1*IM23+0.000471*alpha_1*(IM17+IM12)</f>
        <v>397.30798194505763</v>
      </c>
      <c r="IO23" s="3">
        <f t="shared" ref="IO23" si="1150">delta_1*IN23+0.000471*alpha_1*(IN17+IN12)</f>
        <v>397.50981276086929</v>
      </c>
      <c r="IP23" s="3">
        <f t="shared" ref="IP23" si="1151">delta_1*IO23+0.000471*alpha_1*(IO17+IO12)</f>
        <v>397.71123534172591</v>
      </c>
      <c r="IQ23" s="3">
        <f t="shared" ref="IQ23" si="1152">delta_1*IP23+0.000471*alpha_1*(IP17+IP12)</f>
        <v>397.9122470749312</v>
      </c>
      <c r="IR23" s="3">
        <f t="shared" ref="IR23" si="1153">delta_1*IQ23+0.000471*alpha_1*(IQ17+IQ12)</f>
        <v>398.11284546203967</v>
      </c>
      <c r="IS23" s="3">
        <f t="shared" ref="IS23" si="1154">delta_1*IR23+0.000471*alpha_1*(IR17+IR12)</f>
        <v>398.31302811470016</v>
      </c>
      <c r="IT23" s="3">
        <f t="shared" ref="IT23" si="1155">delta_1*IS23+0.000471*alpha_1*(IS17+IS12)</f>
        <v>398.51279275067003</v>
      </c>
      <c r="IU23" s="3">
        <f t="shared" ref="IU23" si="1156">delta_1*IT23+0.000471*alpha_1*(IT17+IT12)</f>
        <v>398.7121371899924</v>
      </c>
      <c r="IV23" s="3">
        <f t="shared" ref="IV23" si="1157">delta_1*IU23+0.000471*alpha_1*(IU17+IU12)</f>
        <v>398.9110593513289</v>
      </c>
      <c r="IW23" s="3">
        <f t="shared" ref="IW23" si="1158">delta_1*IV23+0.000471*alpha_1*(IV17+IV12)</f>
        <v>399.10955724844064</v>
      </c>
      <c r="IX23" s="3">
        <f t="shared" ref="IX23" si="1159">delta_1*IW23+0.000471*alpha_1*(IW17+IW12)</f>
        <v>399.30762898681047</v>
      </c>
      <c r="IY23" s="3">
        <f t="shared" ref="IY23" si="1160">delta_1*IX23+0.000471*alpha_1*(IX17+IX12)</f>
        <v>399.50527276040077</v>
      </c>
      <c r="IZ23" s="3">
        <f t="shared" ref="IZ23" si="1161">delta_1*IY23+0.000471*alpha_1*(IY17+IY12)</f>
        <v>399.70248684853971</v>
      </c>
      <c r="JA23" s="3">
        <f t="shared" ref="JA23" si="1162">delta_1*IZ23+0.000471*alpha_1*(IZ17+IZ12)</f>
        <v>399.89926961293105</v>
      </c>
      <c r="JB23" s="3">
        <f t="shared" ref="JB23" si="1163">delta_1*JA23+0.000471*alpha_1*(JA17+JA12)</f>
        <v>400.09561949478132</v>
      </c>
      <c r="JC23" s="3">
        <f t="shared" ref="JC23" si="1164">delta_1*JB23+0.000471*alpha_1*(JB17+JB12)</f>
        <v>400.2915350120395</v>
      </c>
      <c r="JD23" s="3">
        <f t="shared" ref="JD23" si="1165">delta_1*JC23+0.000471*alpha_1*(JC17+JC12)</f>
        <v>400.48701475674432</v>
      </c>
      <c r="JE23" s="3">
        <f t="shared" ref="JE23" si="1166">delta_1*JD23+0.000471*alpha_1*(JD17+JD12)</f>
        <v>400.68205739247395</v>
      </c>
      <c r="JF23" s="3">
        <f t="shared" ref="JF23" si="1167">delta_1*JE23+0.000471*alpha_1*(JE17+JE12)</f>
        <v>400.8766616518941</v>
      </c>
      <c r="JG23" s="3">
        <f t="shared" ref="JG23" si="1168">delta_1*JF23+0.000471*alpha_1*(JF17+JF12)</f>
        <v>401.07082633440001</v>
      </c>
      <c r="JH23" s="3">
        <f t="shared" ref="JH23" si="1169">delta_1*JG23+0.000471*alpha_1*(JG17+JG12)</f>
        <v>401.2645503038483</v>
      </c>
      <c r="JI23" s="3">
        <f t="shared" ref="JI23" si="1170">delta_1*JH23+0.000471*alpha_1*(JH17+JH12)</f>
        <v>401.45783248637485</v>
      </c>
      <c r="JJ23" s="3">
        <f t="shared" ref="JJ23" si="1171">delta_1*JI23+0.000471*alpha_1*(JI17+JI12)</f>
        <v>401.65067186829498</v>
      </c>
      <c r="JK23" s="3">
        <f t="shared" ref="JK23" si="1172">delta_1*JJ23+0.000471*alpha_1*(JJ17+JJ12)</f>
        <v>401.8430674940825</v>
      </c>
      <c r="JL23" s="3">
        <f t="shared" ref="JL23" si="1173">delta_1*JK23+0.000471*alpha_1*(JK17+JK12)</f>
        <v>402.03501846442401</v>
      </c>
      <c r="JM23" s="3">
        <f t="shared" ref="JM23" si="1174">delta_1*JL23+0.000471*alpha_1*(JL17+JL12)</f>
        <v>402.22652393434589</v>
      </c>
      <c r="JN23" s="3">
        <f t="shared" ref="JN23" si="1175">delta_1*JM23+0.000471*alpha_1*(JM17+JM12)</f>
        <v>402.41758311141018</v>
      </c>
      <c r="JO23" s="3">
        <f t="shared" ref="JO23" si="1176">delta_1*JN23+0.000471*alpha_1*(JN17+JN12)</f>
        <v>402.6081952539771</v>
      </c>
      <c r="JP23" s="3">
        <f t="shared" ref="JP23" si="1177">delta_1*JO23+0.000471*alpha_1*(JO17+JO12)</f>
        <v>402.79835966953107</v>
      </c>
      <c r="JQ23" s="3">
        <f t="shared" ref="JQ23" si="1178">delta_1*JP23+0.000471*alpha_1*(JP17+JP12)</f>
        <v>402.98807571306787</v>
      </c>
      <c r="JR23" s="3">
        <f t="shared" ref="JR23" si="1179">delta_1*JQ23+0.000471*alpha_1*(JQ17+JQ12)</f>
        <v>403.17734278554025</v>
      </c>
      <c r="JS23" s="3">
        <f t="shared" ref="JS23" si="1180">delta_1*JR23+0.000471*alpha_1*(JR17+JR12)</f>
        <v>403.36616033235964</v>
      </c>
      <c r="JT23" s="3">
        <f t="shared" ref="JT23" si="1181">delta_1*JS23+0.000471*alpha_1*(JS17+JS12)</f>
        <v>403.55452784195177</v>
      </c>
      <c r="JU23" s="3">
        <f t="shared" ref="JU23" si="1182">delta_1*JT23+0.000471*alpha_1*(JT17+JT12)</f>
        <v>403.74244484436412</v>
      </c>
      <c r="JV23" s="3">
        <f t="shared" ref="JV23" si="1183">delta_1*JU23+0.000471*alpha_1*(JU17+JU12)</f>
        <v>403.92991090992268</v>
      </c>
      <c r="JW23" s="3">
        <f t="shared" ref="JW23" si="1184">delta_1*JV23+0.000471*alpha_1*(JV17+JV12)</f>
        <v>404.11692564793674</v>
      </c>
      <c r="JX23" s="3">
        <f t="shared" ref="JX23" si="1185">delta_1*JW23+0.000471*alpha_1*(JW17+JW12)</f>
        <v>404.30348870544913</v>
      </c>
      <c r="JY23" s="3">
        <f t="shared" ref="JY23" si="1186">delta_1*JX23+0.000471*alpha_1*(JX17+JX12)</f>
        <v>404.48959976603061</v>
      </c>
      <c r="JZ23" s="3">
        <f t="shared" ref="JZ23" si="1187">delta_1*JY23+0.000471*alpha_1*(JY17+JY12)</f>
        <v>404.6752585486164</v>
      </c>
      <c r="KA23" s="3">
        <f t="shared" ref="KA23" si="1188">delta_1*JZ23+0.000471*alpha_1*(JZ17+JZ12)</f>
        <v>404.86046480638339</v>
      </c>
      <c r="KB23" s="3">
        <f t="shared" ref="KB23" si="1189">delta_1*KA23+0.000471*alpha_1*(KA17+KA12)</f>
        <v>405.04521832566627</v>
      </c>
      <c r="KC23" s="3">
        <f t="shared" ref="KC23" si="1190">delta_1*KB23+0.000471*alpha_1*(KB17+KB12)</f>
        <v>405.22951892491108</v>
      </c>
      <c r="KD23" s="3">
        <f t="shared" ref="KD23" si="1191">delta_1*KC23+0.000471*alpha_1*(KC17+KC12)</f>
        <v>405.41336645366522</v>
      </c>
      <c r="KE23" s="3">
        <f t="shared" ref="KE23" si="1192">delta_1*KD23+0.000471*alpha_1*(KD17+KD12)</f>
        <v>405.59676079160164</v>
      </c>
      <c r="KF23" s="3">
        <f t="shared" ref="KF23" si="1193">delta_1*KE23+0.000471*alpha_1*(KE17+KE12)</f>
        <v>405.7797018475768</v>
      </c>
      <c r="KG23" s="3">
        <f t="shared" ref="KG23" si="1194">delta_1*KF23+0.000471*alpha_1*(KF17+KF12)</f>
        <v>405.96218955872052</v>
      </c>
      <c r="KH23" s="3">
        <f t="shared" ref="KH23" si="1195">delta_1*KG23+0.000471*alpha_1*(KG17+KG12)</f>
        <v>406.14422388955688</v>
      </c>
      <c r="KI23" s="3">
        <f t="shared" ref="KI23" si="1196">delta_1*KH23+0.000471*alpha_1*(KH17+KH12)</f>
        <v>406.3258048311547</v>
      </c>
      <c r="KJ23" s="3">
        <f t="shared" ref="KJ23" si="1197">delta_1*KI23+0.000471*alpha_1*(KI17+KI12)</f>
        <v>406.50693240030677</v>
      </c>
      <c r="KK23" s="3">
        <f t="shared" ref="KK23" si="1198">delta_1*KJ23+0.000471*alpha_1*(KJ17+KJ12)</f>
        <v>406.68760663873661</v>
      </c>
      <c r="KL23" s="3">
        <f t="shared" ref="KL23" si="1199">delta_1*KK23+0.000471*alpha_1*(KK17+KK12)</f>
        <v>406.86782761233189</v>
      </c>
      <c r="KM23" s="3">
        <f t="shared" ref="KM23" si="1200">delta_1*KL23+0.000471*alpha_1*(KL17+KL12)</f>
        <v>407.04759541040329</v>
      </c>
      <c r="KN23" s="3">
        <f t="shared" ref="KN23" si="1201">delta_1*KM23+0.000471*alpha_1*(KM17+KM12)</f>
        <v>407.22691014496792</v>
      </c>
      <c r="KO23" s="3">
        <f t="shared" ref="KO23" si="1202">delta_1*KN23+0.000471*alpha_1*(KN17+KN12)</f>
        <v>407.40577195005687</v>
      </c>
      <c r="KP23" s="3">
        <f t="shared" ref="KP23" si="1203">delta_1*KO23+0.000471*alpha_1*(KO17+KO12)</f>
        <v>407.58418098104522</v>
      </c>
      <c r="KQ23" s="3">
        <f t="shared" ref="KQ23" si="1204">delta_1*KP23+0.000471*alpha_1*(KP17+KP12)</f>
        <v>407.76213741400431</v>
      </c>
      <c r="KR23" s="3">
        <f t="shared" ref="KR23" si="1205">delta_1*KQ23+0.000471*alpha_1*(KQ17+KQ12)</f>
        <v>407.93964144507521</v>
      </c>
      <c r="KS23" s="3">
        <f t="shared" ref="KS23" si="1206">delta_1*KR23+0.000471*alpha_1*(KR17+KR12)</f>
        <v>408.11669328986278</v>
      </c>
      <c r="KT23" s="3">
        <f t="shared" ref="KT23" si="1207">delta_1*KS23+0.000471*alpha_1*(KS17+KS12)</f>
        <v>408.29329318284948</v>
      </c>
      <c r="KU23" s="3">
        <f t="shared" ref="KU23" si="1208">delta_1*KT23+0.000471*alpha_1*(KT17+KT12)</f>
        <v>408.46944137682806</v>
      </c>
      <c r="KV23" s="3">
        <f t="shared" ref="KV23" si="1209">delta_1*KU23+0.000471*alpha_1*(KU17+KU12)</f>
        <v>408.64513814235283</v>
      </c>
      <c r="KW23" s="3">
        <f t="shared" ref="KW23" si="1210">delta_1*KV23+0.000471*alpha_1*(KV17+KV12)</f>
        <v>408.8203837672088</v>
      </c>
      <c r="KX23" s="3">
        <f t="shared" ref="KX23" si="1211">delta_1*KW23+0.000471*alpha_1*(KW17+KW12)</f>
        <v>408.9951785558975</v>
      </c>
      <c r="KY23" s="3">
        <f t="shared" ref="KY23" si="1212">delta_1*KX23+0.000471*alpha_1*(KX17+KX12)</f>
        <v>409.16952282913979</v>
      </c>
      <c r="KZ23" s="3">
        <f t="shared" ref="KZ23" si="1213">delta_1*KY23+0.000471*alpha_1*(KY17+KY12)</f>
        <v>409.34341692339433</v>
      </c>
      <c r="LA23" s="3">
        <f t="shared" ref="LA23" si="1214">delta_1*KZ23+0.000471*alpha_1*(KZ17+KZ12)</f>
        <v>409.51686119039147</v>
      </c>
      <c r="LB23" s="3">
        <f t="shared" ref="LB23" si="1215">delta_1*LA23+0.000471*alpha_1*(LA17+LA12)</f>
        <v>409.68985599668213</v>
      </c>
      <c r="LC23" s="3">
        <f t="shared" ref="LC23" si="1216">delta_1*LB23+0.000471*alpha_1*(LB17+LB12)</f>
        <v>409.86240172320089</v>
      </c>
      <c r="LD23" s="3">
        <f t="shared" ref="LD23" si="1217">delta_1*LC23+0.000471*alpha_1*(LC17+LC12)</f>
        <v>410.03449876484297</v>
      </c>
      <c r="LE23" s="3">
        <f t="shared" ref="LE23" si="1218">delta_1*LD23+0.000471*alpha_1*(LD17+LD12)</f>
        <v>410.20614753005458</v>
      </c>
      <c r="LF23" s="3">
        <f t="shared" ref="LF23" si="1219">delta_1*LE23+0.000471*alpha_1*(LE17+LE12)</f>
        <v>410.37734844043621</v>
      </c>
      <c r="LG23" s="3">
        <f t="shared" ref="LG23" si="1220">delta_1*LF23+0.000471*alpha_1*(LF17+LF12)</f>
        <v>410.54810193035843</v>
      </c>
      <c r="LH23" s="3">
        <f t="shared" ref="LH23" si="1221">delta_1*LG23+0.000471*alpha_1*(LG17+LG12)</f>
        <v>410.71840844658948</v>
      </c>
      <c r="LI23" s="3">
        <f t="shared" ref="LI23" si="1222">delta_1*LH23+0.000471*alpha_1*(LH17+LH12)</f>
        <v>410.88826844793493</v>
      </c>
      <c r="LJ23" s="3">
        <f t="shared" ref="LJ23" si="1223">delta_1*LI23+0.000471*alpha_1*(LI17+LI12)</f>
        <v>411.05768240488828</v>
      </c>
      <c r="LK23" s="3">
        <f t="shared" ref="LK23" si="1224">delta_1*LJ23+0.000471*alpha_1*(LJ17+LJ12)</f>
        <v>411.22665079929237</v>
      </c>
      <c r="LL23" s="3">
        <f t="shared" ref="LL23" si="1225">delta_1*LK23+0.000471*alpha_1*(LK17+LK12)</f>
        <v>411.3951741240117</v>
      </c>
      <c r="LM23" s="3">
        <f t="shared" ref="LM23" si="1226">delta_1*LL23+0.000471*alpha_1*(LL17+LL12)</f>
        <v>411.56325288261439</v>
      </c>
      <c r="LN23" s="3">
        <f t="shared" ref="LN23" si="1227">delta_1*LM23+0.000471*alpha_1*(LM17+LM12)</f>
        <v>411.73088758906431</v>
      </c>
      <c r="LO23" s="3">
        <f t="shared" ref="LO23" si="1228">delta_1*LN23+0.000471*alpha_1*(LN17+LN12)</f>
        <v>411.89807876742253</v>
      </c>
      <c r="LP23" s="3">
        <f t="shared" ref="LP23" si="1229">delta_1*LO23+0.000471*alpha_1*(LO17+LO12)</f>
        <v>412.06482695155802</v>
      </c>
      <c r="LQ23" s="3">
        <f t="shared" ref="LQ23" si="1230">delta_1*LP23+0.000471*alpha_1*(LP17+LP12)</f>
        <v>412.23113268486708</v>
      </c>
      <c r="LR23" s="3">
        <f t="shared" ref="LR23" si="1231">delta_1*LQ23+0.000471*alpha_1*(LQ17+LQ12)</f>
        <v>412.39699652000144</v>
      </c>
      <c r="LS23" s="3">
        <f t="shared" ref="LS23" si="1232">delta_1*LR23+0.000471*alpha_1*(LR17+LR12)</f>
        <v>412.56241901860477</v>
      </c>
      <c r="LT23" s="3">
        <f t="shared" ref="LT23" si="1233">delta_1*LS23+0.000471*alpha_1*(LS17+LS12)</f>
        <v>412.72740075105679</v>
      </c>
      <c r="LU23" s="3">
        <f t="shared" ref="LU23" si="1234">delta_1*LT23+0.000471*alpha_1*(LT17+LT12)</f>
        <v>412.89194229622569</v>
      </c>
      <c r="LV23" s="3">
        <f t="shared" ref="LV23" si="1235">delta_1*LU23+0.000471*alpha_1*(LU17+LU12)</f>
        <v>413.05604424122748</v>
      </c>
      <c r="LW23" s="3">
        <f t="shared" ref="LW23" si="1236">delta_1*LV23+0.000471*alpha_1*(LV17+LV12)</f>
        <v>413.21970718119297</v>
      </c>
      <c r="LX23" s="3">
        <f t="shared" ref="LX23" si="1237">delta_1*LW23+0.000471*alpha_1*(LW17+LW12)</f>
        <v>413.38293171904161</v>
      </c>
      <c r="LY23" s="3">
        <f t="shared" ref="LY23" si="1238">delta_1*LX23+0.000471*alpha_1*(LX17+LX12)</f>
        <v>413.54571846526215</v>
      </c>
      <c r="LZ23" s="3">
        <f t="shared" ref="LZ23" si="1239">delta_1*LY23+0.000471*alpha_1*(LY17+LY12)</f>
        <v>413.70806803769977</v>
      </c>
      <c r="MA23" s="3">
        <f t="shared" ref="MA23" si="1240">delta_1*LZ23+0.000471*alpha_1*(LZ17+LZ12)</f>
        <v>413.86998106134968</v>
      </c>
      <c r="MB23" s="3">
        <f t="shared" ref="MB23" si="1241">delta_1*MA23+0.000471*alpha_1*(MA17+MA12)</f>
        <v>414.03145816815675</v>
      </c>
      <c r="MC23" s="3">
        <f t="shared" ref="MC23" si="1242">delta_1*MB23+0.000471*alpha_1*(MB17+MB12)</f>
        <v>414.19249999682103</v>
      </c>
      <c r="MD23" s="3">
        <f t="shared" ref="MD23" si="1243">delta_1*MC23+0.000471*alpha_1*(MC17+MC12)</f>
        <v>414.35310719260923</v>
      </c>
      <c r="ME23" s="3">
        <f t="shared" ref="ME23" si="1244">delta_1*MD23+0.000471*alpha_1*(MD17+MD12)</f>
        <v>414.51328040717158</v>
      </c>
      <c r="MF23" s="3">
        <f t="shared" ref="MF23" si="1245">delta_1*ME23+0.000471*alpha_1*(ME17+ME12)</f>
        <v>414.67302029836407</v>
      </c>
      <c r="MG23" s="3">
        <f t="shared" ref="MG23" si="1246">delta_1*MF23+0.000471*alpha_1*(MF17+MF12)</f>
        <v>414.83232753007582</v>
      </c>
      <c r="MH23" s="3">
        <f t="shared" ref="MH23" si="1247">delta_1*MG23+0.000471*alpha_1*(MG17+MG12)</f>
        <v>414.99120277206185</v>
      </c>
      <c r="MI23" s="3">
        <f t="shared" ref="MI23" si="1248">delta_1*MH23+0.000471*alpha_1*(MH17+MH12)</f>
        <v>415.14964669978025</v>
      </c>
      <c r="MJ23" s="3">
        <f t="shared" ref="MJ23" si="1249">delta_1*MI23+0.000471*alpha_1*(MI17+MI12)</f>
        <v>415.30765999423431</v>
      </c>
      <c r="MK23" s="3">
        <f t="shared" ref="MK23" si="1250">delta_1*MJ23+0.000471*alpha_1*(MJ17+MJ12)</f>
        <v>415.46524334181925</v>
      </c>
      <c r="ML23" s="3">
        <f t="shared" ref="ML23" si="1251">delta_1*MK23+0.000471*alpha_1*(MK17+MK12)</f>
        <v>415.62239743417308</v>
      </c>
      <c r="MM23" s="3">
        <f t="shared" ref="MM23" si="1252">delta_1*ML23+0.000471*alpha_1*(ML17+ML12)</f>
        <v>415.7791229680322</v>
      </c>
      <c r="MN23" s="3">
        <f t="shared" ref="MN23" si="1253">delta_1*MM23+0.000471*alpha_1*(MM17+MM12)</f>
        <v>415.93542064509074</v>
      </c>
      <c r="MO23" s="3">
        <f t="shared" ref="MO23" si="1254">delta_1*MN23+0.000471*alpha_1*(MN17+MN12)</f>
        <v>416.0912911718641</v>
      </c>
      <c r="MP23" s="3">
        <f t="shared" ref="MP23" si="1255">delta_1*MO23+0.000471*alpha_1*(MO17+MO12)</f>
        <v>416.24673525955615</v>
      </c>
      <c r="MQ23" s="3">
        <f t="shared" ref="MQ23" si="1256">delta_1*MP23+0.000471*alpha_1*(MP17+MP12)</f>
        <v>416.40175362393046</v>
      </c>
      <c r="MR23" s="3">
        <f t="shared" ref="MR23" si="1257">delta_1*MQ23+0.000471*alpha_1*(MQ17+MQ12)</f>
        <v>416.55634698518503</v>
      </c>
      <c r="MS23" s="3">
        <f t="shared" ref="MS23" si="1258">delta_1*MR23+0.000471*alpha_1*(MR17+MR12)</f>
        <v>416.7105160678305</v>
      </c>
      <c r="MT23" s="3">
        <f t="shared" ref="MT23" si="1259">delta_1*MS23+0.000471*alpha_1*(MS17+MS12)</f>
        <v>416.86426160057187</v>
      </c>
      <c r="MU23" s="3">
        <f t="shared" ref="MU23" si="1260">delta_1*MT23+0.000471*alpha_1*(MT17+MT12)</f>
        <v>417.01758431619328</v>
      </c>
      <c r="MV23" s="3">
        <f t="shared" ref="MV23" si="1261">delta_1*MU23+0.000471*alpha_1*(MU17+MU12)</f>
        <v>417.17048495144627</v>
      </c>
      <c r="MW23" s="3">
        <f t="shared" ref="MW23" si="1262">delta_1*MV23+0.000471*alpha_1*(MV17+MV12)</f>
        <v>417.32296424694096</v>
      </c>
      <c r="MX23" s="3">
        <f t="shared" ref="MX23" si="1263">delta_1*MW23+0.000471*alpha_1*(MW17+MW12)</f>
        <v>417.4750229470402</v>
      </c>
      <c r="MY23" s="3">
        <f t="shared" ref="MY23" si="1264">delta_1*MX23+0.000471*alpha_1*(MX17+MX12)</f>
        <v>417.62666179975685</v>
      </c>
      <c r="MZ23" s="3">
        <f t="shared" ref="MZ23" si="1265">delta_1*MY23+0.000471*alpha_1*(MY17+MY12)</f>
        <v>417.77788155665337</v>
      </c>
      <c r="NA23" s="3">
        <f t="shared" ref="NA23" si="1266">delta_1*MZ23+0.000471*alpha_1*(MZ17+MZ12)</f>
        <v>417.92868297274464</v>
      </c>
      <c r="NB23" s="3">
        <f t="shared" ref="NB23" si="1267">delta_1*NA23+0.000471*alpha_1*(NA17+NA12)</f>
        <v>418.0790668064032</v>
      </c>
      <c r="NC23" s="3">
        <f t="shared" ref="NC23" si="1268">delta_1*NB23+0.000471*alpha_1*(NB17+NB12)</f>
        <v>418.22903381926687</v>
      </c>
      <c r="ND23" s="3">
        <f t="shared" ref="ND23" si="1269">delta_1*NC23+0.000471*alpha_1*(NC17+NC12)</f>
        <v>418.37858477614913</v>
      </c>
      <c r="NE23" s="3">
        <f t="shared" ref="NE23" si="1270">delta_1*ND23+0.000471*alpha_1*(ND17+ND12)</f>
        <v>418.52772044495163</v>
      </c>
      <c r="NF23" s="3">
        <f t="shared" ref="NF23" si="1271">delta_1*NE23+0.000471*alpha_1*(NE17+NE12)</f>
        <v>418.6764415965792</v>
      </c>
      <c r="NG23" s="3">
        <f t="shared" ref="NG23" si="1272">delta_1*NF23+0.000471*alpha_1*(NF17+NF12)</f>
        <v>418.82474900485698</v>
      </c>
      <c r="NH23" s="3">
        <f t="shared" ref="NH23" si="1273">delta_1*NG23+0.000471*alpha_1*(NG17+NG12)</f>
        <v>418.97264344644969</v>
      </c>
      <c r="NI23" s="3">
        <f t="shared" ref="NI23" si="1274">delta_1*NH23+0.000471*alpha_1*(NH17+NH12)</f>
        <v>419.12012570078309</v>
      </c>
      <c r="NJ23" s="3">
        <f t="shared" ref="NJ23" si="1275">delta_1*NI23+0.000471*alpha_1*(NI17+NI12)</f>
        <v>419.26719654996742</v>
      </c>
      <c r="NK23" s="3">
        <f t="shared" ref="NK23" si="1276">delta_1*NJ23+0.000471*alpha_1*(NJ17+NJ12)</f>
        <v>419.41385677872279</v>
      </c>
      <c r="NL23" s="3">
        <f t="shared" ref="NL23" si="1277">delta_1*NK23+0.000471*alpha_1*(NK17+NK12)</f>
        <v>419.56010717430655</v>
      </c>
      <c r="NM23" s="3">
        <f t="shared" ref="NM23" si="1278">delta_1*NL23+0.000471*alpha_1*(NL17+NL12)</f>
        <v>419.70594852644234</v>
      </c>
      <c r="NN23" s="3">
        <f t="shared" ref="NN23" si="1279">delta_1*NM23+0.000471*alpha_1*(NM17+NM12)</f>
        <v>419.85138162725116</v>
      </c>
      <c r="NO23" s="3">
        <f t="shared" ref="NO23" si="1280">delta_1*NN23+0.000471*alpha_1*(NN17+NN12)</f>
        <v>419.9964072711839</v>
      </c>
      <c r="NP23" s="3">
        <f t="shared" ref="NP23" si="1281">delta_1*NO23+0.000471*alpha_1*(NO17+NO12)</f>
        <v>420.1410262549557</v>
      </c>
      <c r="NQ23" s="3">
        <f t="shared" ref="NQ23" si="1282">delta_1*NP23+0.000471*alpha_1*(NP17+NP12)</f>
        <v>420.28523937748207</v>
      </c>
      <c r="NR23" s="3">
        <f t="shared" ref="NR23" si="1283">delta_1*NQ23+0.000471*alpha_1*(NQ17+NQ12)</f>
        <v>420.4290474398162</v>
      </c>
      <c r="NS23" s="3">
        <f t="shared" ref="NS23" si="1284">delta_1*NR23+0.000471*alpha_1*(NR17+NR12)</f>
        <v>420.57245124508813</v>
      </c>
      <c r="NT23" s="3">
        <f t="shared" ref="NT23" si="1285">delta_1*NS23+0.000471*alpha_1*(NS17+NS12)</f>
        <v>420.71545159844521</v>
      </c>
      <c r="NU23" s="3">
        <f t="shared" ref="NU23" si="1286">delta_1*NT23+0.000471*alpha_1*(NT17+NT12)</f>
        <v>420.85804930699413</v>
      </c>
      <c r="NV23" s="3">
        <f t="shared" ref="NV23" si="1287">delta_1*NU23+0.000471*alpha_1*(NU17+NU12)</f>
        <v>421.00024517974418</v>
      </c>
      <c r="NW23" s="3">
        <f t="shared" ref="NW23" si="1288">delta_1*NV23+0.000471*alpha_1*(NV17+NV12)</f>
        <v>421.14204002755196</v>
      </c>
      <c r="NX23" s="3">
        <f t="shared" ref="NX23" si="1289">delta_1*NW23+0.000471*alpha_1*(NW17+NW12)</f>
        <v>421.28343466306728</v>
      </c>
      <c r="NY23" s="3">
        <f t="shared" ref="NY23" si="1290">delta_1*NX23+0.000471*alpha_1*(NX17+NX12)</f>
        <v>421.42442990068048</v>
      </c>
      <c r="NZ23" s="3">
        <f t="shared" ref="NZ23" si="1291">delta_1*NY23+0.000471*alpha_1*(NY17+NY12)</f>
        <v>421.56502655647068</v>
      </c>
      <c r="OA23" s="3">
        <f t="shared" ref="OA23" si="1292">delta_1*NZ23+0.000471*alpha_1*(NZ17+NZ12)</f>
        <v>421.70522544815566</v>
      </c>
      <c r="OB23" s="3">
        <f t="shared" ref="OB23" si="1293">delta_1*OA23+0.000471*alpha_1*(OA17+OA12)</f>
        <v>421.84502739504239</v>
      </c>
      <c r="OC23" s="3">
        <f t="shared" ref="OC23" si="1294">delta_1*OB23+0.000471*alpha_1*(OB17+OB12)</f>
        <v>421.98443321797896</v>
      </c>
      <c r="OD23" s="3">
        <f t="shared" ref="OD23" si="1295">delta_1*OC23+0.000471*alpha_1*(OC17+OC12)</f>
        <v>422.12344373930762</v>
      </c>
      <c r="OE23" s="3">
        <f t="shared" ref="OE23" si="1296">delta_1*OD23+0.000471*alpha_1*(OD17+OD12)</f>
        <v>422.26205978281854</v>
      </c>
      <c r="OF23" s="3">
        <f t="shared" ref="OF23" si="1297">delta_1*OE23+0.000471*alpha_1*(OE17+OE12)</f>
        <v>422.40028217370491</v>
      </c>
      <c r="OG23" s="3">
        <f t="shared" ref="OG23" si="1298">delta_1*OF23+0.000471*alpha_1*(OF17+OF12)</f>
        <v>422.53811173851898</v>
      </c>
      <c r="OH23" s="3">
        <f t="shared" ref="OH23" si="1299">delta_1*OG23+0.000471*alpha_1*(OG17+OG12)</f>
        <v>422.67554930512881</v>
      </c>
      <c r="OI23" s="3">
        <f t="shared" ref="OI23" si="1300">delta_1*OH23+0.000471*alpha_1*(OH17+OH12)</f>
        <v>422.81259570267611</v>
      </c>
      <c r="OJ23" s="3">
        <f t="shared" ref="OJ23" si="1301">delta_1*OI23+0.000471*alpha_1*(OI17+OI12)</f>
        <v>422.94925176153492</v>
      </c>
      <c r="OK23" s="3">
        <f t="shared" ref="OK23" si="1302">delta_1*OJ23+0.000471*alpha_1*(OJ17+OJ12)</f>
        <v>423.08551831327134</v>
      </c>
      <c r="OL23" s="3">
        <f t="shared" ref="OL23" si="1303">delta_1*OK23+0.000471*alpha_1*(OK17+OK12)</f>
        <v>423.22139619060374</v>
      </c>
      <c r="OM23" s="3">
        <f t="shared" ref="OM23" si="1304">delta_1*OL23+0.000471*alpha_1*(OL17+OL12)</f>
        <v>423.35688622736399</v>
      </c>
      <c r="ON23" s="3">
        <f t="shared" ref="ON23" si="1305">delta_1*OM23+0.000471*alpha_1*(OM17+OM12)</f>
        <v>423.4919892584594</v>
      </c>
      <c r="OO23" s="3">
        <f t="shared" ref="OO23" si="1306">delta_1*ON23+0.000471*alpha_1*(ON17+ON12)</f>
        <v>423.62670611983572</v>
      </c>
      <c r="OP23" s="3">
        <f t="shared" ref="OP23" si="1307">delta_1*OO23+0.000471*alpha_1*(OO17+OO12)</f>
        <v>423.76103764844027</v>
      </c>
      <c r="OQ23" s="3">
        <f t="shared" ref="OQ23" si="1308">delta_1*OP23+0.000471*alpha_1*(OP17+OP12)</f>
        <v>423.8949846821863</v>
      </c>
      <c r="OR23" s="3">
        <f t="shared" ref="OR23" si="1309">delta_1*OQ23+0.000471*alpha_1*(OQ17+OQ12)</f>
        <v>424.02854805991802</v>
      </c>
      <c r="OS23" s="3">
        <f t="shared" ref="OS23" si="1310">delta_1*OR23+0.000471*alpha_1*(OR17+OR12)</f>
        <v>424.16172862137586</v>
      </c>
      <c r="OT23" s="3">
        <f t="shared" ref="OT23" si="1311">delta_1*OS23+0.000471*alpha_1*(OS17+OS12)</f>
        <v>424.29452720716284</v>
      </c>
      <c r="OU23" s="3">
        <f t="shared" ref="OU23" si="1312">delta_1*OT23+0.000471*alpha_1*(OT17+OT12)</f>
        <v>424.42694465871142</v>
      </c>
      <c r="OV23" s="3">
        <f t="shared" ref="OV23" si="1313">delta_1*OU23+0.000471*alpha_1*(OU17+OU12)</f>
        <v>424.55898181825097</v>
      </c>
      <c r="OW23" s="3">
        <f t="shared" ref="OW23" si="1314">delta_1*OV23+0.000471*alpha_1*(OV17+OV12)</f>
        <v>424.69063952877565</v>
      </c>
      <c r="OX23" s="3">
        <f t="shared" ref="OX23" si="1315">delta_1*OW23+0.000471*alpha_1*(OW17+OW12)</f>
        <v>424.82191863401329</v>
      </c>
      <c r="OY23" s="3">
        <f t="shared" ref="OY23" si="1316">delta_1*OX23+0.000471*alpha_1*(OX17+OX12)</f>
        <v>424.9528199783943</v>
      </c>
      <c r="OZ23" s="3">
        <f t="shared" ref="OZ23" si="1317">delta_1*OY23+0.000471*alpha_1*(OY17+OY12)</f>
        <v>425.08334440702163</v>
      </c>
      <c r="PA23" s="3">
        <f t="shared" ref="PA23" si="1318">delta_1*OZ23+0.000471*alpha_1*(OZ17+OZ12)</f>
        <v>425.21349276564081</v>
      </c>
      <c r="PB23" s="3">
        <f t="shared" ref="PB23" si="1319">delta_1*PA23+0.000471*alpha_1*(PA17+PA12)</f>
        <v>425.3432659006109</v>
      </c>
      <c r="PC23" s="3">
        <f t="shared" ref="PC23" si="1320">delta_1*PB23+0.000471*alpha_1*(PB17+PB12)</f>
        <v>425.47266465887566</v>
      </c>
      <c r="PD23" s="3">
        <f t="shared" ref="PD23" si="1321">delta_1*PC23+0.000471*alpha_1*(PC17+PC12)</f>
        <v>425.60168988793521</v>
      </c>
      <c r="PE23" s="3">
        <f t="shared" ref="PE23" si="1322">delta_1*PD23+0.000471*alpha_1*(PD17+PD12)</f>
        <v>425.73034243581833</v>
      </c>
      <c r="PF23" s="3">
        <f t="shared" ref="PF23" si="1323">delta_1*PE23+0.000471*alpha_1*(PE17+PE12)</f>
        <v>425.85862315105521</v>
      </c>
      <c r="PG23" s="3">
        <f t="shared" ref="PG23" si="1324">delta_1*PF23+0.000471*alpha_1*(PF17+PF12)</f>
        <v>425.98653288265035</v>
      </c>
      <c r="PH23" s="3">
        <f t="shared" ref="PH23" si="1325">delta_1*PG23+0.000471*alpha_1*(PG17+PG12)</f>
        <v>426.11407248005628</v>
      </c>
      <c r="PI23" s="3">
        <f t="shared" ref="PI23" si="1326">delta_1*PH23+0.000471*alpha_1*(PH17+PH12)</f>
        <v>426.24124279314731</v>
      </c>
      <c r="PJ23" s="3">
        <f t="shared" ref="PJ23" si="1327">delta_1*PI23+0.000471*alpha_1*(PI17+PI12)</f>
        <v>426.368044672194</v>
      </c>
      <c r="PK23" s="3">
        <f t="shared" ref="PK23" si="1328">delta_1*PJ23+0.000471*alpha_1*(PJ17+PJ12)</f>
        <v>426.49447896783801</v>
      </c>
      <c r="PL23" s="3">
        <f t="shared" ref="PL23" si="1329">delta_1*PK23+0.000471*alpha_1*(PK17+PK12)</f>
        <v>426.62054653106702</v>
      </c>
      <c r="PM23" s="3">
        <f t="shared" ref="PM23" si="1330">delta_1*PL23+0.000471*alpha_1*(PL17+PL12)</f>
        <v>426.74624821319037</v>
      </c>
      <c r="PN23" s="3">
        <f t="shared" ref="PN23" si="1331">delta_1*PM23+0.000471*alpha_1*(PM17+PM12)</f>
        <v>426.87158486581484</v>
      </c>
      <c r="PO23" s="3">
        <f t="shared" ref="PO23" si="1332">delta_1*PN23+0.000471*alpha_1*(PN17+PN12)</f>
        <v>426.99655734082086</v>
      </c>
      <c r="PP23" s="3">
        <f t="shared" ref="PP23" si="1333">delta_1*PO23+0.000471*alpha_1*(PO17+PO12)</f>
        <v>427.12116649033919</v>
      </c>
      <c r="PQ23" s="3">
        <f t="shared" ref="PQ23" si="1334">delta_1*PP23+0.000471*alpha_1*(PP17+PP12)</f>
        <v>427.2454131667277</v>
      </c>
      <c r="PR23" s="3">
        <f t="shared" ref="PR23" si="1335">delta_1*PQ23+0.000471*alpha_1*(PQ17+PQ12)</f>
        <v>427.36929822254859</v>
      </c>
      <c r="PS23" s="3">
        <f t="shared" ref="PS23" si="1336">delta_1*PR23+0.000471*alpha_1*(PR17+PR12)</f>
        <v>427.49282251054592</v>
      </c>
      <c r="PT23" s="3">
        <f t="shared" ref="PT23" si="1337">delta_1*PS23+0.000471*alpha_1*(PS17+PS12)</f>
        <v>427.61598688362341</v>
      </c>
      <c r="PU23" s="3">
        <f t="shared" ref="PU23" si="1338">delta_1*PT23+0.000471*alpha_1*(PT17+PT12)</f>
        <v>427.73879219482274</v>
      </c>
      <c r="PV23" s="3">
        <f t="shared" ref="PV23" si="1339">delta_1*PU23+0.000471*alpha_1*(PU17+PU12)</f>
        <v>427.86123929730167</v>
      </c>
      <c r="PW23" s="3">
        <f t="shared" ref="PW23" si="1340">delta_1*PV23+0.000471*alpha_1*(PV17+PV12)</f>
        <v>427.98332904431311</v>
      </c>
      <c r="PX23" s="3">
        <f t="shared" ref="PX23" si="1341">delta_1*PW23+0.000471*alpha_1*(PW17+PW12)</f>
        <v>428.10506228918376</v>
      </c>
      <c r="PY23" s="3">
        <f t="shared" ref="PY23" si="1342">delta_1*PX23+0.000471*alpha_1*(PX17+PX12)</f>
        <v>428.22643988529364</v>
      </c>
      <c r="PZ23" s="3">
        <f t="shared" ref="PZ23" si="1343">delta_1*PY23+0.000471*alpha_1*(PY17+PY12)</f>
        <v>428.34746268605545</v>
      </c>
      <c r="QA23" s="3">
        <f t="shared" ref="QA23" si="1344">delta_1*PZ23+0.000471*alpha_1*(PZ17+PZ12)</f>
        <v>428.46813154489433</v>
      </c>
      <c r="QB23" s="3">
        <f t="shared" ref="QB23" si="1345">delta_1*QA23+0.000471*alpha_1*(QA17+QA12)</f>
        <v>428.588447315228</v>
      </c>
      <c r="QC23" s="3">
        <f t="shared" ref="QC23" si="1346">delta_1*QB23+0.000471*alpha_1*(QB17+QB12)</f>
        <v>428.70841085044691</v>
      </c>
      <c r="QD23" s="3">
        <f t="shared" ref="QD23" si="1347">delta_1*QC23+0.000471*alpha_1*(QC17+QC12)</f>
        <v>428.82802300389488</v>
      </c>
      <c r="QE23" s="3">
        <f t="shared" ref="QE23" si="1348">delta_1*QD23+0.000471*alpha_1*(QD17+QD12)</f>
        <v>428.94728462884967</v>
      </c>
      <c r="QF23" s="3">
        <f t="shared" ref="QF23" si="1349">delta_1*QE23+0.000471*alpha_1*(QE17+QE12)</f>
        <v>429.06619657850405</v>
      </c>
      <c r="QG23" s="3">
        <f t="shared" ref="QG23" si="1350">delta_1*QF23+0.000471*alpha_1*(QF17+QF12)</f>
        <v>429.18475970594693</v>
      </c>
      <c r="QH23" s="3">
        <f t="shared" ref="QH23" si="1351">delta_1*QG23+0.000471*alpha_1*(QG17+QG12)</f>
        <v>429.30297486414486</v>
      </c>
      <c r="QI23" s="3">
        <f t="shared" ref="QI23" si="1352">delta_1*QH23+0.000471*alpha_1*(QH17+QH12)</f>
        <v>429.42084290592351</v>
      </c>
      <c r="QJ23" s="3">
        <f t="shared" ref="QJ23" si="1353">delta_1*QI23+0.000471*alpha_1*(QI17+QI12)</f>
        <v>429.53836468394968</v>
      </c>
      <c r="QK23" s="3">
        <f t="shared" ref="QK23" si="1354">delta_1*QJ23+0.000471*alpha_1*(QJ17+QJ12)</f>
        <v>429.65554105071305</v>
      </c>
      <c r="QL23" s="3">
        <f t="shared" ref="QL23" si="1355">delta_1*QK23+0.000471*alpha_1*(QK17+QK12)</f>
        <v>429.77237285850873</v>
      </c>
      <c r="QM23" s="3">
        <f t="shared" ref="QM23" si="1356">delta_1*QL23+0.000471*alpha_1*(QL17+QL12)</f>
        <v>429.88886095941939</v>
      </c>
      <c r="QN23" s="3">
        <f t="shared" ref="QN23" si="1357">delta_1*QM23+0.000471*alpha_1*(QM17+QM12)</f>
        <v>430.005006205298</v>
      </c>
      <c r="QO23" s="3">
        <f t="shared" ref="QO23" si="1358">delta_1*QN23+0.000471*alpha_1*(QN17+QN12)</f>
        <v>430.12080944775067</v>
      </c>
      <c r="QP23" s="3">
        <f t="shared" ref="QP23" si="1359">delta_1*QO23+0.000471*alpha_1*(QO17+QO12)</f>
        <v>430.23627153811958</v>
      </c>
      <c r="QQ23" s="3">
        <f t="shared" ref="QQ23" si="1360">delta_1*QP23+0.000471*alpha_1*(QP17+QP12)</f>
        <v>430.35139332746604</v>
      </c>
      <c r="QR23" s="3">
        <f t="shared" ref="QR23" si="1361">delta_1*QQ23+0.000471*alpha_1*(QQ17+QQ12)</f>
        <v>430.46617566655402</v>
      </c>
      <c r="QS23" s="3">
        <f t="shared" ref="QS23" si="1362">delta_1*QR23+0.000471*alpha_1*(QR17+QR12)</f>
        <v>430.58061940583343</v>
      </c>
      <c r="QT23" s="3">
        <f t="shared" ref="QT23" si="1363">delta_1*QS23+0.000471*alpha_1*(QS17+QS12)</f>
        <v>430.69472539542403</v>
      </c>
      <c r="QU23" s="3">
        <f t="shared" ref="QU23" si="1364">delta_1*QT23+0.000471*alpha_1*(QT17+QT12)</f>
        <v>430.808494485099</v>
      </c>
      <c r="QV23" s="3">
        <f t="shared" ref="QV23" si="1365">delta_1*QU23+0.000471*alpha_1*(QU17+QU12)</f>
        <v>430.92192752426922</v>
      </c>
      <c r="QW23" s="3">
        <f t="shared" ref="QW23" si="1366">delta_1*QV23+0.000471*alpha_1*(QV17+QV12)</f>
        <v>431.03502536196726</v>
      </c>
      <c r="QX23" s="3">
        <f t="shared" ref="QX23" si="1367">delta_1*QW23+0.000471*alpha_1*(QW17+QW12)</f>
        <v>431.1477888468317</v>
      </c>
      <c r="QY23" s="3">
        <f t="shared" ref="QY23" si="1368">delta_1*QX23+0.000471*alpha_1*(QX17+QX12)</f>
        <v>431.26021882709165</v>
      </c>
      <c r="QZ23" s="3">
        <f t="shared" ref="QZ23" si="1369">delta_1*QY23+0.000471*alpha_1*(QY17+QY12)</f>
        <v>431.37231615055134</v>
      </c>
      <c r="RA23" s="3">
        <f t="shared" ref="RA23" si="1370">delta_1*QZ23+0.000471*alpha_1*(QZ17+QZ12)</f>
        <v>431.484081664575</v>
      </c>
      <c r="RB23" s="3">
        <f t="shared" ref="RB23" si="1371">delta_1*RA23+0.000471*alpha_1*(RA17+RA12)</f>
        <v>431.59551621607159</v>
      </c>
      <c r="RC23" s="3">
        <f t="shared" ref="RC23" si="1372">delta_1*RB23+0.000471*alpha_1*(RB17+RB12)</f>
        <v>431.70662065148008</v>
      </c>
      <c r="RD23" s="3">
        <f t="shared" ref="RD23" si="1373">delta_1*RC23+0.000471*alpha_1*(RC17+RC12)</f>
        <v>431.81739581675447</v>
      </c>
      <c r="RE23" s="3">
        <f t="shared" ref="RE23" si="1374">delta_1*RD23+0.000471*alpha_1*(RD17+RD12)</f>
        <v>431.92784255734921</v>
      </c>
      <c r="RF23" s="3">
        <f t="shared" ref="RF23" si="1375">delta_1*RE23+0.000471*alpha_1*(RE17+RE12)</f>
        <v>432.03796171820477</v>
      </c>
      <c r="RG23" s="3">
        <f t="shared" ref="RG23" si="1376">delta_1*RF23+0.000471*alpha_1*(RF17+RF12)</f>
        <v>432.1477541437331</v>
      </c>
      <c r="RH23" s="3">
        <f t="shared" ref="RH23" si="1377">delta_1*RG23+0.000471*alpha_1*(RG17+RG12)</f>
        <v>432.2572206778035</v>
      </c>
      <c r="RI23" s="3">
        <f t="shared" ref="RI23" si="1378">delta_1*RH23+0.000471*alpha_1*(RH17+RH12)</f>
        <v>432.36636216372852</v>
      </c>
      <c r="RJ23" s="3">
        <f t="shared" ref="RJ23" si="1379">delta_1*RI23+0.000471*alpha_1*(RI17+RI12)</f>
        <v>432.47517944424987</v>
      </c>
      <c r="RK23" s="3">
        <f t="shared" ref="RK23" si="1380">delta_1*RJ23+0.000471*alpha_1*(RJ17+RJ12)</f>
        <v>432.58367336152475</v>
      </c>
      <c r="RL23" s="3">
        <f t="shared" ref="RL23" si="1381">delta_1*RK23+0.000471*alpha_1*(RK17+RK12)</f>
        <v>432.69184475711182</v>
      </c>
      <c r="RM23" s="3">
        <f t="shared" ref="RM23" si="1382">delta_1*RL23+0.000471*alpha_1*(RL17+RL12)</f>
        <v>432.79969447195799</v>
      </c>
      <c r="RN23" s="3">
        <f t="shared" ref="RN23" si="1383">delta_1*RM23+0.000471*alpha_1*(RM17+RM12)</f>
        <v>432.90722334638468</v>
      </c>
      <c r="RO23" s="3">
        <f t="shared" ref="RO23" si="1384">delta_1*RN23+0.000471*alpha_1*(RN17+RN12)</f>
        <v>433.01443222007453</v>
      </c>
      <c r="RP23" s="3">
        <f t="shared" ref="RP23" si="1385">delta_1*RO23+0.000471*alpha_1*(RO17+RO12)</f>
        <v>433.12132193205815</v>
      </c>
      <c r="RQ23" s="3">
        <f t="shared" ref="RQ23" si="1386">delta_1*RP23+0.000471*alpha_1*(RP17+RP12)</f>
        <v>433.22789332070107</v>
      </c>
      <c r="RR23" s="3">
        <f t="shared" ref="RR23" si="1387">delta_1*RQ23+0.000471*alpha_1*(RQ17+RQ12)</f>
        <v>433.33414722369076</v>
      </c>
      <c r="RS23" s="3">
        <f t="shared" ref="RS23" si="1388">delta_1*RR23+0.000471*alpha_1*(RR17+RR12)</f>
        <v>433.44008447802366</v>
      </c>
      <c r="RT23" s="3">
        <f t="shared" ref="RT23" si="1389">delta_1*RS23+0.000471*alpha_1*(RS17+RS12)</f>
        <v>433.54570591999254</v>
      </c>
    </row>
    <row r="24" spans="1:488" x14ac:dyDescent="0.25">
      <c r="A24" t="s">
        <v>35</v>
      </c>
      <c r="B24" t="s">
        <v>7</v>
      </c>
      <c r="C24" s="46">
        <f>'FUND Simulation 1950-2010'!BK24</f>
        <v>39.834623794579322</v>
      </c>
      <c r="D24" s="3">
        <f t="shared" ref="D24:BO24" si="1390">delta_2*C24+0.000471*alpha_2*(C17+C12)</f>
        <v>40.33329907545955</v>
      </c>
      <c r="E24" s="3">
        <f t="shared" si="1390"/>
        <v>40.816688747110135</v>
      </c>
      <c r="F24" s="3">
        <f t="shared" si="1390"/>
        <v>41.286991709406834</v>
      </c>
      <c r="G24" s="3">
        <f t="shared" si="1390"/>
        <v>41.746162587970602</v>
      </c>
      <c r="H24" s="3">
        <f t="shared" si="1390"/>
        <v>42.19647588828969</v>
      </c>
      <c r="I24" s="3">
        <f t="shared" si="1390"/>
        <v>42.63914720572739</v>
      </c>
      <c r="J24" s="3">
        <f t="shared" si="1390"/>
        <v>43.075206609893776</v>
      </c>
      <c r="K24" s="3">
        <f t="shared" si="1390"/>
        <v>43.505568315364613</v>
      </c>
      <c r="L24" s="3">
        <f t="shared" si="1390"/>
        <v>43.931282482887667</v>
      </c>
      <c r="M24" s="3">
        <f t="shared" si="1390"/>
        <v>44.353007854026373</v>
      </c>
      <c r="N24" s="3">
        <f t="shared" si="1390"/>
        <v>44.771218560590711</v>
      </c>
      <c r="O24" s="3">
        <f t="shared" si="1390"/>
        <v>45.186219276953828</v>
      </c>
      <c r="P24" s="3">
        <f t="shared" si="1390"/>
        <v>45.598632476796077</v>
      </c>
      <c r="Q24" s="3">
        <f t="shared" si="1390"/>
        <v>46.008651311192949</v>
      </c>
      <c r="R24" s="3">
        <f t="shared" si="1390"/>
        <v>46.416456768207475</v>
      </c>
      <c r="S24" s="3">
        <f t="shared" si="1390"/>
        <v>46.822366773531392</v>
      </c>
      <c r="T24" s="3">
        <f t="shared" si="1390"/>
        <v>47.226508892583837</v>
      </c>
      <c r="U24" s="3">
        <f t="shared" si="1390"/>
        <v>47.628898876613015</v>
      </c>
      <c r="V24" s="3">
        <f t="shared" si="1390"/>
        <v>48.029791191115237</v>
      </c>
      <c r="W24" s="3">
        <f t="shared" si="1390"/>
        <v>48.429173282492151</v>
      </c>
      <c r="X24" s="3">
        <f t="shared" si="1390"/>
        <v>48.827146611994202</v>
      </c>
      <c r="Y24" s="3">
        <f t="shared" si="1390"/>
        <v>49.223772952291107</v>
      </c>
      <c r="Z24" s="3">
        <f t="shared" si="1390"/>
        <v>49.619034481422347</v>
      </c>
      <c r="AA24" s="3">
        <f t="shared" si="1390"/>
        <v>50.013047985384503</v>
      </c>
      <c r="AB24" s="3">
        <f t="shared" si="1390"/>
        <v>50.405733817631713</v>
      </c>
      <c r="AC24" s="3">
        <f t="shared" si="1390"/>
        <v>50.797200106400133</v>
      </c>
      <c r="AD24" s="3">
        <f t="shared" si="1390"/>
        <v>51.18738580831964</v>
      </c>
      <c r="AE24" s="3">
        <f t="shared" si="1390"/>
        <v>51.576372234219683</v>
      </c>
      <c r="AF24" s="3">
        <f t="shared" si="1390"/>
        <v>51.96411147424255</v>
      </c>
      <c r="AG24" s="3">
        <f t="shared" si="1390"/>
        <v>52.350655470188016</v>
      </c>
      <c r="AH24" s="3">
        <f t="shared" si="1390"/>
        <v>52.735969325316404</v>
      </c>
      <c r="AI24" s="3">
        <f t="shared" si="1390"/>
        <v>53.120093068997669</v>
      </c>
      <c r="AJ24" s="3">
        <f t="shared" si="1390"/>
        <v>53.502964421531608</v>
      </c>
      <c r="AK24" s="3">
        <f t="shared" si="1390"/>
        <v>53.884654139733229</v>
      </c>
      <c r="AL24" s="3">
        <f t="shared" si="1390"/>
        <v>54.265122050091435</v>
      </c>
      <c r="AM24" s="3">
        <f t="shared" si="1390"/>
        <v>54.644386219031894</v>
      </c>
      <c r="AN24" s="3">
        <f t="shared" si="1390"/>
        <v>55.022458355883593</v>
      </c>
      <c r="AO24" s="3">
        <f t="shared" si="1390"/>
        <v>55.399310021895921</v>
      </c>
      <c r="AP24" s="3">
        <f t="shared" si="1390"/>
        <v>55.774991169294054</v>
      </c>
      <c r="AQ24" s="3">
        <f t="shared" si="1390"/>
        <v>56.149456585765918</v>
      </c>
      <c r="AR24" s="3">
        <f t="shared" si="1390"/>
        <v>56.522758850233132</v>
      </c>
      <c r="AS24" s="3">
        <f t="shared" si="1390"/>
        <v>56.894877227527701</v>
      </c>
      <c r="AT24" s="3">
        <f t="shared" si="1390"/>
        <v>57.265771676213802</v>
      </c>
      <c r="AU24" s="3">
        <f t="shared" si="1390"/>
        <v>57.635514067782026</v>
      </c>
      <c r="AV24" s="3">
        <f t="shared" si="1390"/>
        <v>58.004085432849209</v>
      </c>
      <c r="AW24" s="3">
        <f t="shared" si="1390"/>
        <v>58.371449879381281</v>
      </c>
      <c r="AX24" s="3">
        <f t="shared" si="1390"/>
        <v>58.737682189032526</v>
      </c>
      <c r="AY24" s="3">
        <f t="shared" si="1390"/>
        <v>59.102761534970945</v>
      </c>
      <c r="AZ24" s="3">
        <f t="shared" si="1390"/>
        <v>59.466655413604229</v>
      </c>
      <c r="BA24" s="3">
        <f t="shared" si="1390"/>
        <v>59.829435639726789</v>
      </c>
      <c r="BB24" s="3">
        <f t="shared" si="1390"/>
        <v>60.191079032784472</v>
      </c>
      <c r="BC24" s="3">
        <f t="shared" si="1390"/>
        <v>60.551555889901188</v>
      </c>
      <c r="BD24" s="3">
        <f t="shared" si="1390"/>
        <v>60.910950184402957</v>
      </c>
      <c r="BE24" s="3">
        <f t="shared" si="1390"/>
        <v>61.269237211728736</v>
      </c>
      <c r="BF24" s="3">
        <f t="shared" si="1390"/>
        <v>61.62638956719173</v>
      </c>
      <c r="BG24" s="3">
        <f t="shared" si="1390"/>
        <v>61.982391517862268</v>
      </c>
      <c r="BH24" s="3">
        <f t="shared" si="1390"/>
        <v>62.337335416464583</v>
      </c>
      <c r="BI24" s="3">
        <f t="shared" si="1390"/>
        <v>62.691195718249233</v>
      </c>
      <c r="BJ24" s="3">
        <f t="shared" si="1390"/>
        <v>63.043947548347667</v>
      </c>
      <c r="BK24" s="3">
        <f t="shared" si="1390"/>
        <v>63.395590948568483</v>
      </c>
      <c r="BL24" s="3">
        <f t="shared" si="1390"/>
        <v>63.746199988778095</v>
      </c>
      <c r="BM24" s="3">
        <f t="shared" si="1390"/>
        <v>64.095751274679401</v>
      </c>
      <c r="BN24" s="3">
        <f t="shared" si="1390"/>
        <v>64.444221966209412</v>
      </c>
      <c r="BO24" s="3">
        <f t="shared" si="1390"/>
        <v>64.791624594241995</v>
      </c>
      <c r="BP24" s="3">
        <f t="shared" ref="BP24:EA24" si="1391">delta_2*BO24+0.000471*alpha_2*(BO17+BO12)</f>
        <v>65.138013537887119</v>
      </c>
      <c r="BQ24" s="3">
        <f t="shared" si="1391"/>
        <v>65.483367170010197</v>
      </c>
      <c r="BR24" s="3">
        <f t="shared" si="1391"/>
        <v>65.827664330297878</v>
      </c>
      <c r="BS24" s="3">
        <f t="shared" si="1391"/>
        <v>66.170933561092653</v>
      </c>
      <c r="BT24" s="3">
        <f t="shared" si="1391"/>
        <v>66.513220231900689</v>
      </c>
      <c r="BU24" s="3">
        <f t="shared" si="1391"/>
        <v>66.854504162914253</v>
      </c>
      <c r="BV24" s="3">
        <f t="shared" si="1391"/>
        <v>67.194765577106352</v>
      </c>
      <c r="BW24" s="3">
        <f t="shared" si="1391"/>
        <v>67.533985080306792</v>
      </c>
      <c r="BX24" s="3">
        <f t="shared" si="1391"/>
        <v>67.872197141734404</v>
      </c>
      <c r="BY24" s="3">
        <f t="shared" si="1391"/>
        <v>68.209454397176984</v>
      </c>
      <c r="BZ24" s="3">
        <f t="shared" si="1391"/>
        <v>68.545738191289487</v>
      </c>
      <c r="CA24" s="3">
        <f t="shared" si="1391"/>
        <v>68.881030210832321</v>
      </c>
      <c r="CB24" s="3">
        <f t="shared" si="1391"/>
        <v>69.215312468944802</v>
      </c>
      <c r="CC24" s="3">
        <f t="shared" si="1391"/>
        <v>69.548617211193246</v>
      </c>
      <c r="CD24" s="3">
        <f t="shared" si="1391"/>
        <v>69.880993608667339</v>
      </c>
      <c r="CE24" s="3">
        <f t="shared" si="1391"/>
        <v>70.21242428584334</v>
      </c>
      <c r="CF24" s="3">
        <f t="shared" si="1391"/>
        <v>70.542892164614628</v>
      </c>
      <c r="CG24" s="3">
        <f t="shared" si="1391"/>
        <v>70.872380451541943</v>
      </c>
      <c r="CH24" s="3">
        <f t="shared" si="1391"/>
        <v>71.200916948914838</v>
      </c>
      <c r="CI24" s="3">
        <f t="shared" si="1391"/>
        <v>71.528544483507545</v>
      </c>
      <c r="CJ24" s="3">
        <f t="shared" si="1391"/>
        <v>71.855246795134548</v>
      </c>
      <c r="CK24" s="3">
        <f t="shared" si="1391"/>
        <v>72.181007886146645</v>
      </c>
      <c r="CL24" s="3">
        <f t="shared" si="1391"/>
        <v>72.505812010891717</v>
      </c>
      <c r="CM24" s="3">
        <f t="shared" si="1391"/>
        <v>72.829682815825805</v>
      </c>
      <c r="CN24" s="3">
        <f t="shared" si="1391"/>
        <v>73.152657220029297</v>
      </c>
      <c r="CO24" s="3">
        <f t="shared" si="1391"/>
        <v>73.474719953778816</v>
      </c>
      <c r="CP24" s="3">
        <f t="shared" si="1391"/>
        <v>73.795855981784726</v>
      </c>
      <c r="CQ24" s="3">
        <f t="shared" si="1391"/>
        <v>74.116050494329698</v>
      </c>
      <c r="CR24" s="3">
        <f t="shared" si="1391"/>
        <v>74.435327514820131</v>
      </c>
      <c r="CS24" s="3">
        <f t="shared" si="1391"/>
        <v>74.753724137805946</v>
      </c>
      <c r="CT24" s="3">
        <f t="shared" si="1391"/>
        <v>75.071225961646419</v>
      </c>
      <c r="CU24" s="3">
        <f t="shared" si="1391"/>
        <v>75.387818797700163</v>
      </c>
      <c r="CV24" s="3">
        <f t="shared" si="1391"/>
        <v>75.703488662633234</v>
      </c>
      <c r="CW24" s="3">
        <f t="shared" si="1391"/>
        <v>76.018258200128344</v>
      </c>
      <c r="CX24" s="3">
        <f t="shared" si="1391"/>
        <v>76.332162378340996</v>
      </c>
      <c r="CY24" s="3">
        <f t="shared" si="1391"/>
        <v>76.645187579594136</v>
      </c>
      <c r="CZ24" s="3">
        <f t="shared" si="1391"/>
        <v>76.957320381634574</v>
      </c>
      <c r="DA24" s="3">
        <f t="shared" si="1391"/>
        <v>77.268547550850016</v>
      </c>
      <c r="DB24" s="3">
        <f t="shared" si="1391"/>
        <v>77.578887567227454</v>
      </c>
      <c r="DC24" s="3">
        <f t="shared" si="1391"/>
        <v>77.888369588893426</v>
      </c>
      <c r="DD24" s="3">
        <f t="shared" si="1391"/>
        <v>78.196980730515264</v>
      </c>
      <c r="DE24" s="3">
        <f t="shared" si="1391"/>
        <v>78.504708286179479</v>
      </c>
      <c r="DF24" s="3">
        <f t="shared" si="1391"/>
        <v>78.811539723422882</v>
      </c>
      <c r="DG24" s="3">
        <f t="shared" si="1391"/>
        <v>79.117489671339911</v>
      </c>
      <c r="DH24" s="3">
        <f t="shared" si="1391"/>
        <v>79.422581912049949</v>
      </c>
      <c r="DI24" s="3">
        <f t="shared" si="1391"/>
        <v>79.72680424589386</v>
      </c>
      <c r="DJ24" s="3">
        <f t="shared" si="1391"/>
        <v>80.03014463796967</v>
      </c>
      <c r="DK24" s="3">
        <f t="shared" si="1391"/>
        <v>80.332591212887436</v>
      </c>
      <c r="DL24" s="3">
        <f t="shared" si="1391"/>
        <v>80.634160358047751</v>
      </c>
      <c r="DM24" s="3">
        <f t="shared" si="1391"/>
        <v>80.934877972317054</v>
      </c>
      <c r="DN24" s="3">
        <f t="shared" si="1391"/>
        <v>81.234732468372883</v>
      </c>
      <c r="DO24" s="3">
        <f t="shared" si="1391"/>
        <v>81.533712412392475</v>
      </c>
      <c r="DP24" s="3">
        <f t="shared" si="1391"/>
        <v>81.831806519288449</v>
      </c>
      <c r="DQ24" s="3">
        <f t="shared" si="1391"/>
        <v>82.129030654192206</v>
      </c>
      <c r="DR24" s="3">
        <f t="shared" si="1391"/>
        <v>82.425409816621539</v>
      </c>
      <c r="DS24" s="3">
        <f t="shared" si="1391"/>
        <v>82.720932985952771</v>
      </c>
      <c r="DT24" s="3">
        <f t="shared" si="1391"/>
        <v>83.015589285324907</v>
      </c>
      <c r="DU24" s="3">
        <f t="shared" si="1391"/>
        <v>83.309367977287707</v>
      </c>
      <c r="DV24" s="3">
        <f t="shared" si="1391"/>
        <v>83.602280830330741</v>
      </c>
      <c r="DW24" s="3">
        <f t="shared" si="1391"/>
        <v>83.89434719490032</v>
      </c>
      <c r="DX24" s="3">
        <f t="shared" si="1391"/>
        <v>84.185556598856053</v>
      </c>
      <c r="DY24" s="3">
        <f t="shared" si="1391"/>
        <v>84.475898703843214</v>
      </c>
      <c r="DZ24" s="3">
        <f t="shared" si="1391"/>
        <v>84.765363301403156</v>
      </c>
      <c r="EA24" s="3">
        <f t="shared" si="1391"/>
        <v>85.05395837340302</v>
      </c>
      <c r="EB24" s="3">
        <f t="shared" ref="EB24:GM24" si="1392">delta_2*EA24+0.000471*alpha_2*(EA17+EA12)</f>
        <v>85.341698040650172</v>
      </c>
      <c r="EC24" s="3">
        <f t="shared" si="1392"/>
        <v>85.628572358644632</v>
      </c>
      <c r="ED24" s="3">
        <f t="shared" si="1392"/>
        <v>85.914571506803981</v>
      </c>
      <c r="EE24" s="3">
        <f t="shared" si="1392"/>
        <v>86.199685785039549</v>
      </c>
      <c r="EF24" s="3">
        <f t="shared" si="1392"/>
        <v>86.483926351042314</v>
      </c>
      <c r="EG24" s="3">
        <f t="shared" si="1392"/>
        <v>86.767311384156741</v>
      </c>
      <c r="EH24" s="3">
        <f t="shared" si="1392"/>
        <v>87.049831406732508</v>
      </c>
      <c r="EI24" s="3">
        <f t="shared" si="1392"/>
        <v>87.331477058113677</v>
      </c>
      <c r="EJ24" s="3">
        <f t="shared" si="1392"/>
        <v>87.61223909146878</v>
      </c>
      <c r="EK24" s="3">
        <f t="shared" si="1392"/>
        <v>87.892128899689638</v>
      </c>
      <c r="EL24" s="3">
        <f t="shared" si="1392"/>
        <v>88.171164820595962</v>
      </c>
      <c r="EM24" s="3">
        <f t="shared" si="1392"/>
        <v>88.449337812271565</v>
      </c>
      <c r="EN24" s="3">
        <f t="shared" si="1392"/>
        <v>88.726638943853644</v>
      </c>
      <c r="EO24" s="3">
        <f t="shared" si="1392"/>
        <v>89.003059392589705</v>
      </c>
      <c r="EP24" s="3">
        <f t="shared" si="1392"/>
        <v>89.278606223775313</v>
      </c>
      <c r="EQ24" s="3">
        <f t="shared" si="1392"/>
        <v>89.553291861653108</v>
      </c>
      <c r="ER24" s="3">
        <f t="shared" si="1392"/>
        <v>89.827107699991856</v>
      </c>
      <c r="ES24" s="3">
        <f t="shared" si="1392"/>
        <v>90.100045236754511</v>
      </c>
      <c r="ET24" s="3">
        <f t="shared" si="1392"/>
        <v>90.372096071480598</v>
      </c>
      <c r="EU24" s="3">
        <f t="shared" si="1392"/>
        <v>90.643263264765821</v>
      </c>
      <c r="EV24" s="3">
        <f t="shared" si="1392"/>
        <v>90.913553757901695</v>
      </c>
      <c r="EW24" s="3">
        <f t="shared" si="1392"/>
        <v>91.182959374712908</v>
      </c>
      <c r="EX24" s="3">
        <f t="shared" si="1392"/>
        <v>91.451472035975087</v>
      </c>
      <c r="EY24" s="3">
        <f t="shared" si="1392"/>
        <v>91.719083757155715</v>
      </c>
      <c r="EZ24" s="3">
        <f t="shared" si="1392"/>
        <v>91.985802285514708</v>
      </c>
      <c r="FA24" s="3">
        <f t="shared" si="1392"/>
        <v>92.251640667162292</v>
      </c>
      <c r="FB24" s="3">
        <f t="shared" si="1392"/>
        <v>92.516591097898655</v>
      </c>
      <c r="FC24" s="3">
        <f t="shared" si="1392"/>
        <v>92.780645866274369</v>
      </c>
      <c r="FD24" s="3">
        <f t="shared" si="1392"/>
        <v>93.043797351461492</v>
      </c>
      <c r="FE24" s="3">
        <f t="shared" si="1392"/>
        <v>93.306054231969426</v>
      </c>
      <c r="FF24" s="3">
        <f t="shared" si="1392"/>
        <v>93.56743067162904</v>
      </c>
      <c r="FG24" s="3">
        <f t="shared" si="1392"/>
        <v>93.827919215046904</v>
      </c>
      <c r="FH24" s="3">
        <f t="shared" si="1392"/>
        <v>94.087512496159491</v>
      </c>
      <c r="FI24" s="3">
        <f t="shared" si="1392"/>
        <v>94.346203236220092</v>
      </c>
      <c r="FJ24" s="3">
        <f t="shared" si="1392"/>
        <v>94.603995252760811</v>
      </c>
      <c r="FK24" s="3">
        <f t="shared" si="1392"/>
        <v>94.860896113848653</v>
      </c>
      <c r="FL24" s="3">
        <f t="shared" si="1392"/>
        <v>95.116898727311366</v>
      </c>
      <c r="FM24" s="3">
        <f t="shared" si="1392"/>
        <v>95.371996085466904</v>
      </c>
      <c r="FN24" s="3">
        <f t="shared" si="1392"/>
        <v>95.626181263357793</v>
      </c>
      <c r="FO24" s="3">
        <f t="shared" si="1392"/>
        <v>95.879453757089379</v>
      </c>
      <c r="FP24" s="3">
        <f t="shared" si="1392"/>
        <v>96.131815253629341</v>
      </c>
      <c r="FQ24" s="3">
        <f t="shared" si="1392"/>
        <v>96.383259029439571</v>
      </c>
      <c r="FR24" s="3">
        <f t="shared" si="1392"/>
        <v>96.633778439943057</v>
      </c>
      <c r="FS24" s="3">
        <f t="shared" si="1392"/>
        <v>96.883366918052616</v>
      </c>
      <c r="FT24" s="3">
        <f t="shared" si="1392"/>
        <v>97.132035230513338</v>
      </c>
      <c r="FU24" s="3">
        <f t="shared" si="1392"/>
        <v>97.379786455984529</v>
      </c>
      <c r="FV24" s="3">
        <f t="shared" si="1392"/>
        <v>97.62661418518455</v>
      </c>
      <c r="FW24" s="3">
        <f t="shared" si="1392"/>
        <v>97.872512085175018</v>
      </c>
      <c r="FX24" s="3">
        <f t="shared" si="1392"/>
        <v>98.117473897963123</v>
      </c>
      <c r="FY24" s="3">
        <f t="shared" si="1392"/>
        <v>98.361518268174976</v>
      </c>
      <c r="FZ24" s="3">
        <f t="shared" si="1392"/>
        <v>98.604643065899083</v>
      </c>
      <c r="GA24" s="3">
        <f t="shared" si="1392"/>
        <v>98.846842179449027</v>
      </c>
      <c r="GB24" s="3">
        <f t="shared" si="1392"/>
        <v>99.088109571421015</v>
      </c>
      <c r="GC24" s="3">
        <f t="shared" si="1392"/>
        <v>99.328440610079525</v>
      </c>
      <c r="GD24" s="3">
        <f t="shared" si="1392"/>
        <v>99.567845665869683</v>
      </c>
      <c r="GE24" s="3">
        <f t="shared" si="1392"/>
        <v>99.80631887118922</v>
      </c>
      <c r="GF24" s="3">
        <f t="shared" si="1392"/>
        <v>100.04385443053722</v>
      </c>
      <c r="GG24" s="3">
        <f t="shared" si="1392"/>
        <v>100.28044661928051</v>
      </c>
      <c r="GH24" s="3">
        <f t="shared" si="1392"/>
        <v>100.51609196615649</v>
      </c>
      <c r="GI24" s="3">
        <f t="shared" si="1392"/>
        <v>100.75079018456081</v>
      </c>
      <c r="GJ24" s="3">
        <f t="shared" si="1392"/>
        <v>100.98453573675759</v>
      </c>
      <c r="GK24" s="3">
        <f t="shared" si="1392"/>
        <v>101.21732854003864</v>
      </c>
      <c r="GL24" s="3">
        <f t="shared" si="1392"/>
        <v>101.44916928434495</v>
      </c>
      <c r="GM24" s="3">
        <f t="shared" si="1392"/>
        <v>101.6800526032706</v>
      </c>
      <c r="GN24" s="3">
        <f t="shared" ref="GN24:HJ24" si="1393">delta_2*GM24+0.000471*alpha_2*(GM17+GM12)</f>
        <v>101.90998023557866</v>
      </c>
      <c r="GO24" s="3">
        <f t="shared" si="1393"/>
        <v>102.13895078938303</v>
      </c>
      <c r="GP24" s="3">
        <f t="shared" si="1393"/>
        <v>102.36695906795052</v>
      </c>
      <c r="GQ24" s="3">
        <f t="shared" si="1393"/>
        <v>102.59400789526532</v>
      </c>
      <c r="GR24" s="3">
        <f t="shared" si="1393"/>
        <v>102.82009389596584</v>
      </c>
      <c r="GS24" s="3">
        <f t="shared" si="1393"/>
        <v>103.04521204288287</v>
      </c>
      <c r="GT24" s="3">
        <f t="shared" si="1393"/>
        <v>103.09148762609416</v>
      </c>
      <c r="GU24" s="3">
        <f t="shared" si="1393"/>
        <v>103.13762736968094</v>
      </c>
      <c r="GV24" s="3">
        <f t="shared" si="1393"/>
        <v>103.18360015153104</v>
      </c>
      <c r="GW24" s="3">
        <f t="shared" si="1393"/>
        <v>103.22937690362637</v>
      </c>
      <c r="GX24" s="3">
        <f t="shared" si="1393"/>
        <v>103.27493027693784</v>
      </c>
      <c r="GY24" s="3">
        <f t="shared" si="1393"/>
        <v>103.32023441668274</v>
      </c>
      <c r="GZ24" s="3">
        <f t="shared" si="1393"/>
        <v>103.36526480550609</v>
      </c>
      <c r="HA24" s="3">
        <f t="shared" si="1393"/>
        <v>103.40999814882228</v>
      </c>
      <c r="HB24" s="3">
        <f t="shared" si="1393"/>
        <v>103.45441228666138</v>
      </c>
      <c r="HC24" s="3">
        <f t="shared" si="1393"/>
        <v>103.49848612248908</v>
      </c>
      <c r="HD24" s="3">
        <f t="shared" si="1393"/>
        <v>103.54219956318204</v>
      </c>
      <c r="HE24" s="3">
        <f t="shared" si="1393"/>
        <v>103.58553346658991</v>
      </c>
      <c r="HF24" s="3">
        <f t="shared" si="1393"/>
        <v>103.62846959448069</v>
      </c>
      <c r="HG24" s="3">
        <f t="shared" si="1393"/>
        <v>103.67099056949405</v>
      </c>
      <c r="HH24" s="3">
        <f t="shared" si="1393"/>
        <v>103.7130798352311</v>
      </c>
      <c r="HI24" s="3">
        <f t="shared" si="1393"/>
        <v>103.75472161891619</v>
      </c>
      <c r="HJ24" s="3">
        <f t="shared" si="1393"/>
        <v>103.79590089625387</v>
      </c>
      <c r="HK24" s="3">
        <f t="shared" ref="HK24" si="1394">delta_2*HJ24+0.000471*alpha_2*(HJ17+HJ12)</f>
        <v>103.83660335821968</v>
      </c>
      <c r="HL24" s="3">
        <f t="shared" ref="HL24" si="1395">delta_2*HK24+0.000471*alpha_2*(HK17+HK12)</f>
        <v>103.87681537959544</v>
      </c>
      <c r="HM24" s="3">
        <f t="shared" ref="HM24" si="1396">delta_2*HL24+0.000471*alpha_2*(HL17+HL12)</f>
        <v>103.91652398910426</v>
      </c>
      <c r="HN24" s="3">
        <f t="shared" ref="HN24" si="1397">delta_2*HM24+0.000471*alpha_2*(HM17+HM12)</f>
        <v>103.95571684102974</v>
      </c>
      <c r="HO24" s="3">
        <f t="shared" ref="HO24" si="1398">delta_2*HN24+0.000471*alpha_2*(HN17+HN12)</f>
        <v>103.99438218822284</v>
      </c>
      <c r="HP24" s="3">
        <f t="shared" ref="HP24" si="1399">delta_2*HO24+0.000471*alpha_2*(HO17+HO12)</f>
        <v>104.03250885641251</v>
      </c>
      <c r="HQ24" s="3">
        <f t="shared" ref="HQ24" si="1400">delta_2*HP24+0.000471*alpha_2*(HP17+HP12)</f>
        <v>104.07008621974556</v>
      </c>
      <c r="HR24" s="3">
        <f t="shared" ref="HR24" si="1401">delta_2*HQ24+0.000471*alpha_2*(HQ17+HQ12)</f>
        <v>104.10710417748825</v>
      </c>
      <c r="HS24" s="3">
        <f t="shared" ref="HS24" si="1402">delta_2*HR24+0.000471*alpha_2*(HR17+HR12)</f>
        <v>104.14355313182692</v>
      </c>
      <c r="HT24" s="3">
        <f t="shared" ref="HT24" si="1403">delta_2*HS24+0.000471*alpha_2*(HS17+HS12)</f>
        <v>104.17942396670989</v>
      </c>
      <c r="HU24" s="3">
        <f t="shared" ref="HU24" si="1404">delta_2*HT24+0.000471*alpha_2*(HT17+HT12)</f>
        <v>104.21470802767639</v>
      </c>
      <c r="HV24" s="3">
        <f t="shared" ref="HV24" si="1405">delta_2*HU24+0.000471*alpha_2*(HU17+HU12)</f>
        <v>104.24939710262157</v>
      </c>
      <c r="HW24" s="3">
        <f t="shared" ref="HW24" si="1406">delta_2*HV24+0.000471*alpha_2*(HV17+HV12)</f>
        <v>104.28348340344944</v>
      </c>
      <c r="HX24" s="3">
        <f t="shared" ref="HX24" si="1407">delta_2*HW24+0.000471*alpha_2*(HW17+HW12)</f>
        <v>104.31695954856876</v>
      </c>
      <c r="HY24" s="3">
        <f t="shared" ref="HY24" si="1408">delta_2*HX24+0.000471*alpha_2*(HX17+HX12)</f>
        <v>104.34981854618896</v>
      </c>
      <c r="HZ24" s="3">
        <f t="shared" ref="HZ24" si="1409">delta_2*HY24+0.000471*alpha_2*(HY17+HY12)</f>
        <v>104.38205377837566</v>
      </c>
      <c r="IA24" s="3">
        <f t="shared" ref="IA24" si="1410">delta_2*HZ24+0.000471*alpha_2*(HZ17+HZ12)</f>
        <v>104.41365898582777</v>
      </c>
      <c r="IB24" s="3">
        <f t="shared" ref="IB24" si="1411">delta_2*IA24+0.000471*alpha_2*(IA17+IA12)</f>
        <v>104.44462825333967</v>
      </c>
      <c r="IC24" s="3">
        <f t="shared" ref="IC24" si="1412">delta_2*IB24+0.000471*alpha_2*(IB17+IB12)</f>
        <v>104.47495599591474</v>
      </c>
      <c r="ID24" s="3">
        <f t="shared" ref="ID24" si="1413">delta_2*IC24+0.000471*alpha_2*(IC17+IC12)</f>
        <v>104.50463694549747</v>
      </c>
      <c r="IE24" s="3">
        <f t="shared" ref="IE24" si="1414">delta_2*ID24+0.000471*alpha_2*(ID17+ID12)</f>
        <v>104.53366613829363</v>
      </c>
      <c r="IF24" s="3">
        <f t="shared" ref="IF24" si="1415">delta_2*IE24+0.000471*alpha_2*(IE17+IE12)</f>
        <v>104.56203890264958</v>
      </c>
      <c r="IG24" s="3">
        <f t="shared" ref="IG24" si="1416">delta_2*IF24+0.000471*alpha_2*(IF17+IF12)</f>
        <v>104.58975084746318</v>
      </c>
      <c r="IH24" s="3">
        <f t="shared" ref="IH24" si="1417">delta_2*IG24+0.000471*alpha_2*(IG17+IG12)</f>
        <v>104.61679785110023</v>
      </c>
      <c r="II24" s="3">
        <f t="shared" ref="II24" si="1418">delta_2*IH24+0.000471*alpha_2*(IH17+IH12)</f>
        <v>104.64317605079192</v>
      </c>
      <c r="IJ24" s="3">
        <f t="shared" ref="IJ24" si="1419">delta_2*II24+0.000471*alpha_2*(II17+II12)</f>
        <v>104.66888183248987</v>
      </c>
      <c r="IK24" s="3">
        <f t="shared" ref="IK24" si="1420">delta_2*IJ24+0.000471*alpha_2*(IJ17+IJ12)</f>
        <v>104.69391182115669</v>
      </c>
      <c r="IL24" s="3">
        <f t="shared" ref="IL24" si="1421">delta_2*IK24+0.000471*alpha_2*(IK17+IK12)</f>
        <v>104.71826287147111</v>
      </c>
      <c r="IM24" s="3">
        <f t="shared" ref="IM24" si="1422">delta_2*IL24+0.000471*alpha_2*(IL17+IL12)</f>
        <v>104.74193205892784</v>
      </c>
      <c r="IN24" s="3">
        <f t="shared" ref="IN24" si="1423">delta_2*IM24+0.000471*alpha_2*(IM17+IM12)</f>
        <v>104.76491667131334</v>
      </c>
      <c r="IO24" s="3">
        <f t="shared" ref="IO24" si="1424">delta_2*IN24+0.000471*alpha_2*(IN17+IN12)</f>
        <v>104.78721420053961</v>
      </c>
      <c r="IP24" s="3">
        <f t="shared" ref="IP24" si="1425">delta_2*IO24+0.000471*alpha_2*(IO17+IO12)</f>
        <v>104.80882233481925</v>
      </c>
      <c r="IQ24" s="3">
        <f t="shared" ref="IQ24" si="1426">delta_2*IP24+0.000471*alpha_2*(IP17+IP12)</f>
        <v>104.82973895116568</v>
      </c>
      <c r="IR24" s="3">
        <f t="shared" ref="IR24" si="1427">delta_2*IQ24+0.000471*alpha_2*(IQ17+IQ12)</f>
        <v>104.84996210820317</v>
      </c>
      <c r="IS24" s="3">
        <f t="shared" ref="IS24" si="1428">delta_2*IR24+0.000471*alpha_2*(IR17+IR12)</f>
        <v>104.86949003927255</v>
      </c>
      <c r="IT24" s="3">
        <f t="shared" ref="IT24" si="1429">delta_2*IS24+0.000471*alpha_2*(IS17+IS12)</f>
        <v>104.88832114581871</v>
      </c>
      <c r="IU24" s="3">
        <f t="shared" ref="IU24" si="1430">delta_2*IT24+0.000471*alpha_2*(IT17+IT12)</f>
        <v>104.90645399104697</v>
      </c>
      <c r="IV24" s="3">
        <f t="shared" ref="IV24" si="1431">delta_2*IU24+0.000471*alpha_2*(IU17+IU12)</f>
        <v>104.92388729383609</v>
      </c>
      <c r="IW24" s="3">
        <f t="shared" ref="IW24" si="1432">delta_2*IV24+0.000471*alpha_2*(IV17+IV12)</f>
        <v>104.94061992289596</v>
      </c>
      <c r="IX24" s="3">
        <f t="shared" ref="IX24" si="1433">delta_2*IW24+0.000471*alpha_2*(IW17+IW12)</f>
        <v>104.95665089115934</v>
      </c>
      <c r="IY24" s="3">
        <f t="shared" ref="IY24" si="1434">delta_2*IX24+0.000471*alpha_2*(IX17+IX12)</f>
        <v>104.97197935039655</v>
      </c>
      <c r="IZ24" s="3">
        <f t="shared" ref="IZ24" si="1435">delta_2*IY24+0.000471*alpha_2*(IY17+IY12)</f>
        <v>104.98660458604357</v>
      </c>
      <c r="JA24" s="3">
        <f t="shared" ref="JA24" si="1436">delta_2*IZ24+0.000471*alpha_2*(IZ17+IZ12)</f>
        <v>105.00052601223371</v>
      </c>
      <c r="JB24" s="3">
        <f t="shared" ref="JB24" si="1437">delta_2*JA24+0.000471*alpha_2*(JA17+JA12)</f>
        <v>105.01374316702402</v>
      </c>
      <c r="JC24" s="3">
        <f t="shared" ref="JC24" si="1438">delta_2*JB24+0.000471*alpha_2*(JB17+JB12)</f>
        <v>105.02625570780778</v>
      </c>
      <c r="JD24" s="3">
        <f t="shared" ref="JD24" si="1439">delta_2*JC24+0.000471*alpha_2*(JC17+JC12)</f>
        <v>105.03806340690485</v>
      </c>
      <c r="JE24" s="3">
        <f t="shared" ref="JE24" si="1440">delta_2*JD24+0.000471*alpha_2*(JD17+JD12)</f>
        <v>105.04916614732221</v>
      </c>
      <c r="JF24" s="3">
        <f t="shared" ref="JF24" si="1441">delta_2*JE24+0.000471*alpha_2*(JE17+JE12)</f>
        <v>105.0595639186772</v>
      </c>
      <c r="JG24" s="3">
        <f t="shared" ref="JG24" si="1442">delta_2*JF24+0.000471*alpha_2*(JF17+JF12)</f>
        <v>105.06925681327652</v>
      </c>
      <c r="JH24" s="3">
        <f t="shared" ref="JH24" si="1443">delta_2*JG24+0.000471*alpha_2*(JG17+JG12)</f>
        <v>105.07824502234435</v>
      </c>
      <c r="JI24" s="3">
        <f t="shared" ref="JI24" si="1444">delta_2*JH24+0.000471*alpha_2*(JH17+JH12)</f>
        <v>105.08652883239301</v>
      </c>
      <c r="JJ24" s="3">
        <f t="shared" ref="JJ24" si="1445">delta_2*JI24+0.000471*alpha_2*(JI17+JI12)</f>
        <v>105.0941086217304</v>
      </c>
      <c r="JK24" s="3">
        <f t="shared" ref="JK24" si="1446">delta_2*JJ24+0.000471*alpha_2*(JJ17+JJ12)</f>
        <v>105.10098485709815</v>
      </c>
      <c r="JL24" s="3">
        <f t="shared" ref="JL24" si="1447">delta_2*JK24+0.000471*alpha_2*(JK17+JK12)</f>
        <v>105.10715809043532</v>
      </c>
      <c r="JM24" s="3">
        <f t="shared" ref="JM24" si="1448">delta_2*JL24+0.000471*alpha_2*(JL17+JL12)</f>
        <v>105.11262895576201</v>
      </c>
      <c r="JN24" s="3">
        <f t="shared" ref="JN24" si="1449">delta_2*JM24+0.000471*alpha_2*(JM17+JM12)</f>
        <v>105.1173981661783</v>
      </c>
      <c r="JO24" s="3">
        <f t="shared" ref="JO24" si="1450">delta_2*JN24+0.000471*alpha_2*(JN17+JN12)</f>
        <v>105.12146651097358</v>
      </c>
      <c r="JP24" s="3">
        <f t="shared" ref="JP24" si="1451">delta_2*JO24+0.000471*alpha_2*(JO17+JO12)</f>
        <v>105.12483485284154</v>
      </c>
      <c r="JQ24" s="3">
        <f t="shared" ref="JQ24" si="1452">delta_2*JP24+0.000471*alpha_2*(JP17+JP12)</f>
        <v>105.12750412519702</v>
      </c>
      <c r="JR24" s="3">
        <f t="shared" ref="JR24" si="1453">delta_2*JQ24+0.000471*alpha_2*(JQ17+JQ12)</f>
        <v>105.12947532958989</v>
      </c>
      <c r="JS24" s="3">
        <f t="shared" ref="JS24" si="1454">delta_2*JR24+0.000471*alpha_2*(JR17+JR12)</f>
        <v>105.13074953321285</v>
      </c>
      <c r="JT24" s="3">
        <f t="shared" ref="JT24" si="1455">delta_2*JS24+0.000471*alpha_2*(JS17+JS12)</f>
        <v>105.13132786649855</v>
      </c>
      <c r="JU24" s="3">
        <f t="shared" ref="JU24" si="1456">delta_2*JT24+0.000471*alpha_2*(JT17+JT12)</f>
        <v>105.13121152080315</v>
      </c>
      <c r="JV24" s="3">
        <f t="shared" ref="JV24" si="1457">delta_2*JU24+0.000471*alpha_2*(JU17+JU12)</f>
        <v>105.13040174617244</v>
      </c>
      <c r="JW24" s="3">
        <f t="shared" ref="JW24" si="1458">delta_2*JV24+0.000471*alpha_2*(JV17+JV12)</f>
        <v>105.12889984918748</v>
      </c>
      <c r="JX24" s="3">
        <f t="shared" ref="JX24" si="1459">delta_2*JW24+0.000471*alpha_2*(JW17+JW12)</f>
        <v>105.12670719088653</v>
      </c>
      <c r="JY24" s="3">
        <f t="shared" ref="JY24" si="1460">delta_2*JX24+0.000471*alpha_2*(JX17+JX12)</f>
        <v>105.12382518476046</v>
      </c>
      <c r="JZ24" s="3">
        <f t="shared" ref="JZ24" si="1461">delta_2*JY24+0.000471*alpha_2*(JY17+JY12)</f>
        <v>105.12025529481838</v>
      </c>
      <c r="KA24" s="3">
        <f t="shared" ref="KA24" si="1462">delta_2*JZ24+0.000471*alpha_2*(JZ17+JZ12)</f>
        <v>105.11599903372132</v>
      </c>
      <c r="KB24" s="3">
        <f t="shared" ref="KB24" si="1463">delta_2*KA24+0.000471*alpha_2*(KA17+KA12)</f>
        <v>105.11105796098096</v>
      </c>
      <c r="KC24" s="3">
        <f t="shared" ref="KC24" si="1464">delta_2*KB24+0.000471*alpha_2*(KB17+KB12)</f>
        <v>105.10543368122093</v>
      </c>
      <c r="KD24" s="3">
        <f t="shared" ref="KD24" si="1465">delta_2*KC24+0.000471*alpha_2*(KC17+KC12)</f>
        <v>105.09912784249852</v>
      </c>
      <c r="KE24" s="3">
        <f t="shared" ref="KE24" si="1466">delta_2*KD24+0.000471*alpha_2*(KD17+KD12)</f>
        <v>105.09214213468435</v>
      </c>
      <c r="KF24" s="3">
        <f t="shared" ref="KF24" si="1467">delta_2*KE24+0.000471*alpha_2*(KE17+KE12)</f>
        <v>105.08447828789778</v>
      </c>
      <c r="KG24" s="3">
        <f t="shared" ref="KG24" si="1468">delta_2*KF24+0.000471*alpha_2*(KF17+KF12)</f>
        <v>105.07613807099608</v>
      </c>
      <c r="KH24" s="3">
        <f t="shared" ref="KH24" si="1469">delta_2*KG24+0.000471*alpha_2*(KG17+KG12)</f>
        <v>105.06712329011525</v>
      </c>
      <c r="KI24" s="3">
        <f t="shared" ref="KI24" si="1470">delta_2*KH24+0.000471*alpha_2*(KH17+KH12)</f>
        <v>105.05743578726069</v>
      </c>
      <c r="KJ24" s="3">
        <f t="shared" ref="KJ24" si="1471">delta_2*KI24+0.000471*alpha_2*(KI17+KI12)</f>
        <v>105.04707743894573</v>
      </c>
      <c r="KK24" s="3">
        <f t="shared" ref="KK24" si="1472">delta_2*KJ24+0.000471*alpha_2*(KJ17+KJ12)</f>
        <v>105.03605015487639</v>
      </c>
      <c r="KL24" s="3">
        <f t="shared" ref="KL24" si="1473">delta_2*KK24+0.000471*alpha_2*(KK17+KK12)</f>
        <v>105.02435587668053</v>
      </c>
      <c r="KM24" s="3">
        <f t="shared" ref="KM24" si="1474">delta_2*KL24+0.000471*alpha_2*(KL17+KL12)</f>
        <v>105.01199657667991</v>
      </c>
      <c r="KN24" s="3">
        <f t="shared" ref="KN24" si="1475">delta_2*KM24+0.000471*alpha_2*(KM17+KM12)</f>
        <v>104.99897425670355</v>
      </c>
      <c r="KO24" s="3">
        <f t="shared" ref="KO24" si="1476">delta_2*KN24+0.000471*alpha_2*(KN17+KN12)</f>
        <v>104.98529094694082</v>
      </c>
      <c r="KP24" s="3">
        <f t="shared" ref="KP24" si="1477">delta_2*KO24+0.000471*alpha_2*(KO17+KO12)</f>
        <v>104.97094870483296</v>
      </c>
      <c r="KQ24" s="3">
        <f t="shared" ref="KQ24" si="1478">delta_2*KP24+0.000471*alpha_2*(KP17+KP12)</f>
        <v>104.95594961400155</v>
      </c>
      <c r="KR24" s="3">
        <f t="shared" ref="KR24" si="1479">delta_2*KQ24+0.000471*alpha_2*(KQ17+KQ12)</f>
        <v>104.9402957832126</v>
      </c>
      <c r="KS24" s="3">
        <f t="shared" ref="KS24" si="1480">delta_2*KR24+0.000471*alpha_2*(KR17+KR12)</f>
        <v>104.92398934537511</v>
      </c>
      <c r="KT24" s="3">
        <f t="shared" ref="KT24" si="1481">delta_2*KS24+0.000471*alpha_2*(KS17+KS12)</f>
        <v>104.90703245657274</v>
      </c>
      <c r="KU24" s="3">
        <f t="shared" ref="KU24" si="1482">delta_2*KT24+0.000471*alpha_2*(KT17+KT12)</f>
        <v>104.88942729512749</v>
      </c>
      <c r="KV24" s="3">
        <f t="shared" ref="KV24" si="1483">delta_2*KU24+0.000471*alpha_2*(KU17+KU12)</f>
        <v>104.87117606069428</v>
      </c>
      <c r="KW24" s="3">
        <f t="shared" ref="KW24" si="1484">delta_2*KV24+0.000471*alpha_2*(KV17+KV12)</f>
        <v>104.85228097338528</v>
      </c>
      <c r="KX24" s="3">
        <f t="shared" ref="KX24" si="1485">delta_2*KW24+0.000471*alpha_2*(KW17+KW12)</f>
        <v>104.83274427292294</v>
      </c>
      <c r="KY24" s="3">
        <f t="shared" ref="KY24" si="1486">delta_2*KX24+0.000471*alpha_2*(KX17+KX12)</f>
        <v>104.81256821782091</v>
      </c>
      <c r="KZ24" s="3">
        <f t="shared" ref="KZ24" si="1487">delta_2*KY24+0.000471*alpha_2*(KY17+KY12)</f>
        <v>104.7917550845916</v>
      </c>
      <c r="LA24" s="3">
        <f t="shared" ref="LA24" si="1488">delta_2*KZ24+0.000471*alpha_2*(KZ17+KZ12)</f>
        <v>104.77030716697965</v>
      </c>
      <c r="LB24" s="3">
        <f t="shared" ref="LB24" si="1489">delta_2*LA24+0.000471*alpha_2*(LA17+LA12)</f>
        <v>104.74822677522036</v>
      </c>
      <c r="LC24" s="3">
        <f t="shared" ref="LC24" si="1490">delta_2*LB24+0.000471*alpha_2*(LB17+LB12)</f>
        <v>104.7255162353222</v>
      </c>
      <c r="LD24" s="3">
        <f t="shared" ref="LD24" si="1491">delta_2*LC24+0.000471*alpha_2*(LC17+LC12)</f>
        <v>104.70217788837269</v>
      </c>
      <c r="LE24" s="3">
        <f t="shared" ref="LE24" si="1492">delta_2*LD24+0.000471*alpha_2*(LD17+LD12)</f>
        <v>104.67821408986659</v>
      </c>
      <c r="LF24" s="3">
        <f t="shared" ref="LF24" si="1493">delta_2*LE24+0.000471*alpha_2*(LE17+LE12)</f>
        <v>104.65362720905598</v>
      </c>
      <c r="LG24" s="3">
        <f t="shared" ref="LG24" si="1494">delta_2*LF24+0.000471*alpha_2*(LF17+LF12)</f>
        <v>104.62841962832124</v>
      </c>
      <c r="LH24" s="3">
        <f t="shared" ref="LH24" si="1495">delta_2*LG24+0.000471*alpha_2*(LG17+LG12)</f>
        <v>104.60259374256226</v>
      </c>
      <c r="LI24" s="3">
        <f t="shared" ref="LI24" si="1496">delta_2*LH24+0.000471*alpha_2*(LH17+LH12)</f>
        <v>104.57615195860936</v>
      </c>
      <c r="LJ24" s="3">
        <f t="shared" ref="LJ24" si="1497">delta_2*LI24+0.000471*alpha_2*(LI17+LI12)</f>
        <v>104.54909669465295</v>
      </c>
      <c r="LK24" s="3">
        <f t="shared" ref="LK24" si="1498">delta_2*LJ24+0.000471*alpha_2*(LJ17+LJ12)</f>
        <v>104.52143037969167</v>
      </c>
      <c r="LL24" s="3">
        <f t="shared" ref="LL24" si="1499">delta_2*LK24+0.000471*alpha_2*(LK17+LK12)</f>
        <v>104.4931554529981</v>
      </c>
      <c r="LM24" s="3">
        <f t="shared" ref="LM24" si="1500">delta_2*LL24+0.000471*alpha_2*(LL17+LL12)</f>
        <v>104.46427436360152</v>
      </c>
      <c r="LN24" s="3">
        <f t="shared" ref="LN24" si="1501">delta_2*LM24+0.000471*alpha_2*(LM17+LM12)</f>
        <v>104.43478956978731</v>
      </c>
      <c r="LO24" s="3">
        <f t="shared" ref="LO24" si="1502">delta_2*LN24+0.000471*alpha_2*(LN17+LN12)</f>
        <v>104.40470353861215</v>
      </c>
      <c r="LP24" s="3">
        <f t="shared" ref="LP24" si="1503">delta_2*LO24+0.000471*alpha_2*(LO17+LO12)</f>
        <v>104.37401874543484</v>
      </c>
      <c r="LQ24" s="3">
        <f t="shared" ref="LQ24" si="1504">delta_2*LP24+0.000471*alpha_2*(LP17+LP12)</f>
        <v>104.34273767346187</v>
      </c>
      <c r="LR24" s="3">
        <f t="shared" ref="LR24" si="1505">delta_2*LQ24+0.000471*alpha_2*(LQ17+LQ12)</f>
        <v>104.31086281330755</v>
      </c>
      <c r="LS24" s="3">
        <f t="shared" ref="LS24" si="1506">delta_2*LR24+0.000471*alpha_2*(LR17+LR12)</f>
        <v>104.27839666256799</v>
      </c>
      <c r="LT24" s="3">
        <f t="shared" ref="LT24" si="1507">delta_2*LS24+0.000471*alpha_2*(LS17+LS12)</f>
        <v>104.24534172540864</v>
      </c>
      <c r="LU24" s="3">
        <f t="shared" ref="LU24" si="1508">delta_2*LT24+0.000471*alpha_2*(LT17+LT12)</f>
        <v>104.2117005121649</v>
      </c>
      <c r="LV24" s="3">
        <f t="shared" ref="LV24" si="1509">delta_2*LU24+0.000471*alpha_2*(LU17+LU12)</f>
        <v>104.17747553895524</v>
      </c>
      <c r="LW24" s="3">
        <f t="shared" ref="LW24" si="1510">delta_2*LV24+0.000471*alpha_2*(LV17+LV12)</f>
        <v>104.14266932730665</v>
      </c>
      <c r="LX24" s="3">
        <f t="shared" ref="LX24" si="1511">delta_2*LW24+0.000471*alpha_2*(LW17+LW12)</f>
        <v>104.10728440379187</v>
      </c>
      <c r="LY24" s="3">
        <f t="shared" ref="LY24" si="1512">delta_2*LX24+0.000471*alpha_2*(LX17+LX12)</f>
        <v>104.07132329967797</v>
      </c>
      <c r="LZ24" s="3">
        <f t="shared" ref="LZ24" si="1513">delta_2*LY24+0.000471*alpha_2*(LY17+LY12)</f>
        <v>104.0347885505861</v>
      </c>
      <c r="MA24" s="3">
        <f t="shared" ref="MA24" si="1514">delta_2*LZ24+0.000471*alpha_2*(LZ17+LZ12)</f>
        <v>103.99768269616177</v>
      </c>
      <c r="MB24" s="3">
        <f t="shared" ref="MB24" si="1515">delta_2*MA24+0.000471*alpha_2*(MA17+MA12)</f>
        <v>103.9600082797557</v>
      </c>
      <c r="MC24" s="3">
        <f t="shared" ref="MC24" si="1516">delta_2*MB24+0.000471*alpha_2*(MB17+MB12)</f>
        <v>103.92176784811441</v>
      </c>
      <c r="MD24" s="3">
        <f t="shared" ref="MD24" si="1517">delta_2*MC24+0.000471*alpha_2*(MC17+MC12)</f>
        <v>103.88296395108077</v>
      </c>
      <c r="ME24" s="3">
        <f t="shared" ref="ME24" si="1518">delta_2*MD24+0.000471*alpha_2*(MD17+MD12)</f>
        <v>103.84359914130367</v>
      </c>
      <c r="MF24" s="3">
        <f t="shared" ref="MF24" si="1519">delta_2*ME24+0.000471*alpha_2*(ME17+ME12)</f>
        <v>103.80367597395694</v>
      </c>
      <c r="MG24" s="3">
        <f t="shared" ref="MG24" si="1520">delta_2*MF24+0.000471*alpha_2*(MF17+MF12)</f>
        <v>103.763197006467</v>
      </c>
      <c r="MH24" s="3">
        <f t="shared" ref="MH24" si="1521">delta_2*MG24+0.000471*alpha_2*(MG17+MG12)</f>
        <v>103.72216479824887</v>
      </c>
      <c r="MI24" s="3">
        <f t="shared" ref="MI24" si="1522">delta_2*MH24+0.000471*alpha_2*(MH17+MH12)</f>
        <v>103.68058191045064</v>
      </c>
      <c r="MJ24" s="3">
        <f t="shared" ref="MJ24" si="1523">delta_2*MI24+0.000471*alpha_2*(MI17+MI12)</f>
        <v>103.6384509057057</v>
      </c>
      <c r="MK24" s="3">
        <f t="shared" ref="MK24" si="1524">delta_2*MJ24+0.000471*alpha_2*(MJ17+MJ12)</f>
        <v>103.59577434789269</v>
      </c>
      <c r="ML24" s="3">
        <f t="shared" ref="ML24" si="1525">delta_2*MK24+0.000471*alpha_2*(MK17+MK12)</f>
        <v>103.55255480190304</v>
      </c>
      <c r="MM24" s="3">
        <f t="shared" ref="MM24" si="1526">delta_2*ML24+0.000471*alpha_2*(ML17+ML12)</f>
        <v>103.50879483341559</v>
      </c>
      <c r="MN24" s="3">
        <f t="shared" ref="MN24" si="1527">delta_2*MM24+0.000471*alpha_2*(MM17+MM12)</f>
        <v>103.46449700867819</v>
      </c>
      <c r="MO24" s="3">
        <f t="shared" ref="MO24" si="1528">delta_2*MN24+0.000471*alpha_2*(MN17+MN12)</f>
        <v>103.41966389429616</v>
      </c>
      <c r="MP24" s="3">
        <f t="shared" ref="MP24" si="1529">delta_2*MO24+0.000471*alpha_2*(MO17+MO12)</f>
        <v>103.37429805702719</v>
      </c>
      <c r="MQ24" s="3">
        <f t="shared" ref="MQ24" si="1530">delta_2*MP24+0.000471*alpha_2*(MP17+MP12)</f>
        <v>103.3284020635826</v>
      </c>
      <c r="MR24" s="3">
        <f t="shared" ref="MR24" si="1531">delta_2*MQ24+0.000471*alpha_2*(MQ17+MQ12)</f>
        <v>103.28197848043482</v>
      </c>
      <c r="MS24" s="3">
        <f t="shared" ref="MS24" si="1532">delta_2*MR24+0.000471*alpha_2*(MR17+MR12)</f>
        <v>103.23502987363064</v>
      </c>
      <c r="MT24" s="3">
        <f t="shared" ref="MT24" si="1533">delta_2*MS24+0.000471*alpha_2*(MS17+MS12)</f>
        <v>103.18755880861039</v>
      </c>
      <c r="MU24" s="3">
        <f t="shared" ref="MU24" si="1534">delta_2*MT24+0.000471*alpha_2*(MT17+MT12)</f>
        <v>103.13956785003252</v>
      </c>
      <c r="MV24" s="3">
        <f t="shared" ref="MV24" si="1535">delta_2*MU24+0.000471*alpha_2*(MU17+MU12)</f>
        <v>103.09105956160364</v>
      </c>
      <c r="MW24" s="3">
        <f t="shared" ref="MW24" si="1536">delta_2*MV24+0.000471*alpha_2*(MV17+MV12)</f>
        <v>103.04203650591384</v>
      </c>
      <c r="MX24" s="3">
        <f t="shared" ref="MX24" si="1537">delta_2*MW24+0.000471*alpha_2*(MW17+MW12)</f>
        <v>102.99250124427692</v>
      </c>
      <c r="MY24" s="3">
        <f t="shared" ref="MY24" si="1538">delta_2*MX24+0.000471*alpha_2*(MX17+MX12)</f>
        <v>102.94245633657563</v>
      </c>
      <c r="MZ24" s="3">
        <f t="shared" ref="MZ24" si="1539">delta_2*MY24+0.000471*alpha_2*(MY17+MY12)</f>
        <v>102.89190434111154</v>
      </c>
      <c r="NA24" s="3">
        <f t="shared" ref="NA24" si="1540">delta_2*MZ24+0.000471*alpha_2*(MZ17+MZ12)</f>
        <v>102.84084781445965</v>
      </c>
      <c r="NB24" s="3">
        <f t="shared" ref="NB24" si="1541">delta_2*NA24+0.000471*alpha_2*(NA17+NA12)</f>
        <v>102.78928931132724</v>
      </c>
      <c r="NC24" s="3">
        <f t="shared" ref="NC24" si="1542">delta_2*NB24+0.000471*alpha_2*(NB17+NB12)</f>
        <v>102.73723138441714</v>
      </c>
      <c r="ND24" s="3">
        <f t="shared" ref="ND24" si="1543">delta_2*NC24+0.000471*alpha_2*(NC17+NC12)</f>
        <v>102.68467658429522</v>
      </c>
      <c r="NE24" s="3">
        <f t="shared" ref="NE24" si="1544">delta_2*ND24+0.000471*alpha_2*(ND17+ND12)</f>
        <v>102.63162745926174</v>
      </c>
      <c r="NF24" s="3">
        <f t="shared" ref="NF24" si="1545">delta_2*NE24+0.000471*alpha_2*(NE17+NE12)</f>
        <v>102.5780865552267</v>
      </c>
      <c r="NG24" s="3">
        <f t="shared" ref="NG24" si="1546">delta_2*NF24+0.000471*alpha_2*(NF17+NF12)</f>
        <v>102.52405641558904</v>
      </c>
      <c r="NH24" s="3">
        <f t="shared" ref="NH24" si="1547">delta_2*NG24+0.000471*alpha_2*(NG17+NG12)</f>
        <v>102.46953958111935</v>
      </c>
      <c r="NI24" s="3">
        <f t="shared" ref="NI24" si="1548">delta_2*NH24+0.000471*alpha_2*(NH17+NH12)</f>
        <v>102.41453858984622</v>
      </c>
      <c r="NJ24" s="3">
        <f t="shared" ref="NJ24" si="1549">delta_2*NI24+0.000471*alpha_2*(NI17+NI12)</f>
        <v>102.35905597694601</v>
      </c>
      <c r="NK24" s="3">
        <f t="shared" ref="NK24" si="1550">delta_2*NJ24+0.000471*alpha_2*(NJ17+NJ12)</f>
        <v>102.30309427463594</v>
      </c>
      <c r="NL24" s="3">
        <f t="shared" ref="NL24" si="1551">delta_2*NK24+0.000471*alpha_2*(NK17+NK12)</f>
        <v>102.24665601207043</v>
      </c>
      <c r="NM24" s="3">
        <f t="shared" ref="NM24" si="1552">delta_2*NL24+0.000471*alpha_2*(NL17+NL12)</f>
        <v>102.18974371524048</v>
      </c>
      <c r="NN24" s="3">
        <f t="shared" ref="NN24" si="1553">delta_2*NM24+0.000471*alpha_2*(NM17+NM12)</f>
        <v>102.13235990687616</v>
      </c>
      <c r="NO24" s="3">
        <f t="shared" ref="NO24" si="1554">delta_2*NN24+0.000471*alpha_2*(NN17+NN12)</f>
        <v>102.07450710635194</v>
      </c>
      <c r="NP24" s="3">
        <f t="shared" ref="NP24" si="1555">delta_2*NO24+0.000471*alpha_2*(NO17+NO12)</f>
        <v>102.01618782959497</v>
      </c>
      <c r="NQ24" s="3">
        <f t="shared" ref="NQ24" si="1556">delta_2*NP24+0.000471*alpha_2*(NP17+NP12)</f>
        <v>101.95740458899597</v>
      </c>
      <c r="NR24" s="3">
        <f t="shared" ref="NR24" si="1557">delta_2*NQ24+0.000471*alpha_2*(NQ17+NQ12)</f>
        <v>101.89815989332293</v>
      </c>
      <c r="NS24" s="3">
        <f t="shared" ref="NS24" si="1558">delta_2*NR24+0.000471*alpha_2*(NR17+NR12)</f>
        <v>101.83845624763721</v>
      </c>
      <c r="NT24" s="3">
        <f t="shared" ref="NT24" si="1559">delta_2*NS24+0.000471*alpha_2*(NS17+NS12)</f>
        <v>101.77829615321231</v>
      </c>
      <c r="NU24" s="3">
        <f t="shared" ref="NU24" si="1560">delta_2*NT24+0.000471*alpha_2*(NT17+NT12)</f>
        <v>101.71768210745491</v>
      </c>
      <c r="NV24" s="3">
        <f t="shared" ref="NV24" si="1561">delta_2*NU24+0.000471*alpha_2*(NU17+NU12)</f>
        <v>101.65661660382838</v>
      </c>
      <c r="NW24" s="3">
        <f t="shared" ref="NW24" si="1562">delta_2*NV24+0.000471*alpha_2*(NV17+NV12)</f>
        <v>101.5951021317785</v>
      </c>
      <c r="NX24" s="3">
        <f t="shared" ref="NX24" si="1563">delta_2*NW24+0.000471*alpha_2*(NW17+NW12)</f>
        <v>101.53314117666133</v>
      </c>
      <c r="NY24" s="3">
        <f t="shared" ref="NY24" si="1564">delta_2*NX24+0.000471*alpha_2*(NX17+NX12)</f>
        <v>101.47073621967326</v>
      </c>
      <c r="NZ24" s="3">
        <f t="shared" ref="NZ24" si="1565">delta_2*NY24+0.000471*alpha_2*(NY17+NY12)</f>
        <v>101.40788973778319</v>
      </c>
      <c r="OA24" s="3">
        <f t="shared" ref="OA24" si="1566">delta_2*NZ24+0.000471*alpha_2*(NZ17+NZ12)</f>
        <v>101.34460420366659</v>
      </c>
      <c r="OB24" s="3">
        <f t="shared" ref="OB24" si="1567">delta_2*OA24+0.000471*alpha_2*(OA17+OA12)</f>
        <v>101.28088208564154</v>
      </c>
      <c r="OC24" s="3">
        <f t="shared" ref="OC24" si="1568">delta_2*OB24+0.000471*alpha_2*(OB17+OB12)</f>
        <v>101.21672584760667</v>
      </c>
      <c r="OD24" s="3">
        <f t="shared" ref="OD24" si="1569">delta_2*OC24+0.000471*alpha_2*(OC17+OC12)</f>
        <v>101.15213794898094</v>
      </c>
      <c r="OE24" s="3">
        <f t="shared" ref="OE24" si="1570">delta_2*OD24+0.000471*alpha_2*(OD17+OD12)</f>
        <v>101.0871208446451</v>
      </c>
      <c r="OF24" s="3">
        <f t="shared" ref="OF24" si="1571">delta_2*OE24+0.000471*alpha_2*(OE17+OE12)</f>
        <v>101.02167698488495</v>
      </c>
      <c r="OG24" s="3">
        <f t="shared" ref="OG24" si="1572">delta_2*OF24+0.000471*alpha_2*(OF17+OF12)</f>
        <v>100.95580881533617</v>
      </c>
      <c r="OH24" s="3">
        <f t="shared" ref="OH24" si="1573">delta_2*OG24+0.000471*alpha_2*(OG17+OG12)</f>
        <v>100.88951877693084</v>
      </c>
      <c r="OI24" s="3">
        <f t="shared" ref="OI24" si="1574">delta_2*OH24+0.000471*alpha_2*(OH17+OH12)</f>
        <v>100.82280930584545</v>
      </c>
      <c r="OJ24" s="3">
        <f t="shared" ref="OJ24" si="1575">delta_2*OI24+0.000471*alpha_2*(OI17+OI12)</f>
        <v>100.75568283345046</v>
      </c>
      <c r="OK24" s="3">
        <f t="shared" ref="OK24" si="1576">delta_2*OJ24+0.000471*alpha_2*(OJ17+OJ12)</f>
        <v>100.68814178626131</v>
      </c>
      <c r="OL24" s="3">
        <f t="shared" ref="OL24" si="1577">delta_2*OK24+0.000471*alpha_2*(OK17+OK12)</f>
        <v>100.6201885858908</v>
      </c>
      <c r="OM24" s="3">
        <f t="shared" ref="OM24" si="1578">delta_2*OL24+0.000471*alpha_2*(OL17+OL12)</f>
        <v>100.55182564900294</v>
      </c>
      <c r="ON24" s="3">
        <f t="shared" ref="ON24" si="1579">delta_2*OM24+0.000471*alpha_2*(OM17+OM12)</f>
        <v>100.48305538726804</v>
      </c>
      <c r="OO24" s="3">
        <f t="shared" ref="OO24" si="1580">delta_2*ON24+0.000471*alpha_2*(ON17+ON12)</f>
        <v>100.41388020731914</v>
      </c>
      <c r="OP24" s="3">
        <f t="shared" ref="OP24" si="1581">delta_2*OO24+0.000471*alpha_2*(OO17+OO12)</f>
        <v>100.34430251070971</v>
      </c>
      <c r="OQ24" s="3">
        <f t="shared" ref="OQ24" si="1582">delta_2*OP24+0.000471*alpha_2*(OP17+OP12)</f>
        <v>100.2743246938725</v>
      </c>
      <c r="OR24" s="3">
        <f t="shared" ref="OR24" si="1583">delta_2*OQ24+0.000471*alpha_2*(OQ17+OQ12)</f>
        <v>100.20394914807962</v>
      </c>
      <c r="OS24" s="3">
        <f t="shared" ref="OS24" si="1584">delta_2*OR24+0.000471*alpha_2*(OR17+OR12)</f>
        <v>100.13317825940372</v>
      </c>
      <c r="OT24" s="3">
        <f t="shared" ref="OT24" si="1585">delta_2*OS24+0.000471*alpha_2*(OS17+OS12)</f>
        <v>100.06201440868037</v>
      </c>
      <c r="OU24" s="3">
        <f t="shared" ref="OU24" si="1586">delta_2*OT24+0.000471*alpha_2*(OT17+OT12)</f>
        <v>99.990459971471367</v>
      </c>
      <c r="OV24" s="3">
        <f t="shared" ref="OV24" si="1587">delta_2*OU24+0.000471*alpha_2*(OU17+OU12)</f>
        <v>99.918517318029245</v>
      </c>
      <c r="OW24" s="3">
        <f t="shared" ref="OW24" si="1588">delta_2*OV24+0.000471*alpha_2*(OV17+OV12)</f>
        <v>99.846188813262657</v>
      </c>
      <c r="OX24" s="3">
        <f t="shared" ref="OX24" si="1589">delta_2*OW24+0.000471*alpha_2*(OW17+OW12)</f>
        <v>99.773476816702839</v>
      </c>
      <c r="OY24" s="3">
        <f t="shared" ref="OY24" si="1590">delta_2*OX24+0.000471*alpha_2*(OX17+OX12)</f>
        <v>99.700383682470985</v>
      </c>
      <c r="OZ24" s="3">
        <f t="shared" ref="OZ24" si="1591">delta_2*OY24+0.000471*alpha_2*(OY17+OY12)</f>
        <v>99.626911759246525</v>
      </c>
      <c r="PA24" s="3">
        <f t="shared" ref="PA24" si="1592">delta_2*OZ24+0.000471*alpha_2*(OZ17+OZ12)</f>
        <v>99.553063390236375</v>
      </c>
      <c r="PB24" s="3">
        <f t="shared" ref="PB24" si="1593">delta_2*PA24+0.000471*alpha_2*(PA17+PA12)</f>
        <v>99.478840913144936</v>
      </c>
      <c r="PC24" s="3">
        <f t="shared" ref="PC24" si="1594">delta_2*PB24+0.000471*alpha_2*(PB17+PB12)</f>
        <v>99.404246660145091</v>
      </c>
      <c r="PD24" s="3">
        <f t="shared" ref="PD24" si="1595">delta_2*PC24+0.000471*alpha_2*(PC17+PC12)</f>
        <v>99.329282957849884</v>
      </c>
      <c r="PE24" s="3">
        <f t="shared" ref="PE24" si="1596">delta_2*PD24+0.000471*alpha_2*(PD17+PD12)</f>
        <v>99.253952127285103</v>
      </c>
      <c r="PF24" s="3">
        <f t="shared" ref="PF24" si="1597">delta_2*PE24+0.000471*alpha_2*(PE17+PE12)</f>
        <v>99.178256483862526</v>
      </c>
      <c r="PG24" s="3">
        <f t="shared" ref="PG24" si="1598">delta_2*PF24+0.000471*alpha_2*(PF17+PF12)</f>
        <v>99.102198337354068</v>
      </c>
      <c r="PH24" s="3">
        <f t="shared" ref="PH24" si="1599">delta_2*PG24+0.000471*alpha_2*(PG17+PG12)</f>
        <v>99.025779991866514</v>
      </c>
      <c r="PI24" s="3">
        <f t="shared" ref="PI24" si="1600">delta_2*PH24+0.000471*alpha_2*(PH17+PH12)</f>
        <v>98.949003745817038</v>
      </c>
      <c r="PJ24" s="3">
        <f t="shared" ref="PJ24" si="1601">delta_2*PI24+0.000471*alpha_2*(PI17+PI12)</f>
        <v>98.871871891909421</v>
      </c>
      <c r="PK24" s="3">
        <f t="shared" ref="PK24" si="1602">delta_2*PJ24+0.000471*alpha_2*(PJ17+PJ12)</f>
        <v>98.794386717110854</v>
      </c>
      <c r="PL24" s="3">
        <f t="shared" ref="PL24" si="1603">delta_2*PK24+0.000471*alpha_2*(PK17+PK12)</f>
        <v>98.716550502629545</v>
      </c>
      <c r="PM24" s="3">
        <f t="shared" ref="PM24" si="1604">delta_2*PL24+0.000471*alpha_2*(PL17+PL12)</f>
        <v>98.638365523892787</v>
      </c>
      <c r="PN24" s="3">
        <f t="shared" ref="PN24" si="1605">delta_2*PM24+0.000471*alpha_2*(PM17+PM12)</f>
        <v>98.55983405052578</v>
      </c>
      <c r="PO24" s="3">
        <f t="shared" ref="PO24" si="1606">delta_2*PN24+0.000471*alpha_2*(PN17+PN12)</f>
        <v>98.480958346330979</v>
      </c>
      <c r="PP24" s="3">
        <f t="shared" ref="PP24" si="1607">delta_2*PO24+0.000471*alpha_2*(PO17+PO12)</f>
        <v>98.401740669268008</v>
      </c>
      <c r="PQ24" s="3">
        <f t="shared" ref="PQ24" si="1608">delta_2*PP24+0.000471*alpha_2*(PP17+PP12)</f>
        <v>98.322183271434227</v>
      </c>
      <c r="PR24" s="3">
        <f t="shared" ref="PR24" si="1609">delta_2*PQ24+0.000471*alpha_2*(PQ17+PQ12)</f>
        <v>98.24228839904579</v>
      </c>
      <c r="PS24" s="3">
        <f t="shared" ref="PS24" si="1610">delta_2*PR24+0.000471*alpha_2*(PR17+PR12)</f>
        <v>98.162058292419218</v>
      </c>
      <c r="PT24" s="3">
        <f t="shared" ref="PT24" si="1611">delta_2*PS24+0.000471*alpha_2*(PS17+PS12)</f>
        <v>98.081495185953571</v>
      </c>
      <c r="PU24" s="3">
        <f t="shared" ref="PU24" si="1612">delta_2*PT24+0.000471*alpha_2*(PT17+PT12)</f>
        <v>98.000601308113062</v>
      </c>
      <c r="PV24" s="3">
        <f t="shared" ref="PV24" si="1613">delta_2*PU24+0.000471*alpha_2*(PU17+PU12)</f>
        <v>97.919378881410168</v>
      </c>
      <c r="PW24" s="3">
        <f t="shared" ref="PW24" si="1614">delta_2*PV24+0.000471*alpha_2*(PV17+PV12)</f>
        <v>97.837830122389292</v>
      </c>
      <c r="PX24" s="3">
        <f t="shared" ref="PX24" si="1615">delta_2*PW24+0.000471*alpha_2*(PW17+PW12)</f>
        <v>97.755957241610815</v>
      </c>
      <c r="PY24" s="3">
        <f t="shared" ref="PY24" si="1616">delta_2*PX24+0.000471*alpha_2*(PX17+PX12)</f>
        <v>97.673762443635638</v>
      </c>
      <c r="PZ24" s="3">
        <f t="shared" ref="PZ24" si="1617">delta_2*PY24+0.000471*alpha_2*(PY17+PY12)</f>
        <v>97.591247927010201</v>
      </c>
      <c r="QA24" s="3">
        <f t="shared" ref="QA24" si="1618">delta_2*PZ24+0.000471*alpha_2*(PZ17+PZ12)</f>
        <v>97.508415884251889</v>
      </c>
      <c r="QB24" s="3">
        <f t="shared" ref="QB24" si="1619">delta_2*QA24+0.000471*alpha_2*(QA17+QA12)</f>
        <v>97.425268501834907</v>
      </c>
      <c r="QC24" s="3">
        <f t="shared" ref="QC24" si="1620">delta_2*QB24+0.000471*alpha_2*(QB17+QB12)</f>
        <v>97.341807960176496</v>
      </c>
      <c r="QD24" s="3">
        <f t="shared" ref="QD24" si="1621">delta_2*QC24+0.000471*alpha_2*(QC17+QC12)</f>
        <v>97.258036433623658</v>
      </c>
      <c r="QE24" s="3">
        <f t="shared" ref="QE24" si="1622">delta_2*QD24+0.000471*alpha_2*(QD17+QD12)</f>
        <v>97.173956090440186</v>
      </c>
      <c r="QF24" s="3">
        <f t="shared" ref="QF24" si="1623">delta_2*QE24+0.000471*alpha_2*(QE17+QE12)</f>
        <v>97.089569092794122</v>
      </c>
      <c r="QG24" s="3">
        <f t="shared" ref="QG24" si="1624">delta_2*QF24+0.000471*alpha_2*(QF17+QF12)</f>
        <v>97.004877596745587</v>
      </c>
      <c r="QH24" s="3">
        <f t="shared" ref="QH24" si="1625">delta_2*QG24+0.000471*alpha_2*(QG17+QG12)</f>
        <v>96.919883752234981</v>
      </c>
      <c r="QI24" s="3">
        <f t="shared" ref="QI24" si="1626">delta_2*QH24+0.000471*alpha_2*(QH17+QH12)</f>
        <v>96.834589703071515</v>
      </c>
      <c r="QJ24" s="3">
        <f t="shared" ref="QJ24" si="1627">delta_2*QI24+0.000471*alpha_2*(QI17+QI12)</f>
        <v>96.74899758692213</v>
      </c>
      <c r="QK24" s="3">
        <f t="shared" ref="QK24" si="1628">delta_2*QJ24+0.000471*alpha_2*(QJ17+QJ12)</f>
        <v>96.663109535300734</v>
      </c>
      <c r="QL24" s="3">
        <f t="shared" ref="QL24" si="1629">delta_2*QK24+0.000471*alpha_2*(QK17+QK12)</f>
        <v>96.576927673557762</v>
      </c>
      <c r="QM24" s="3">
        <f t="shared" ref="QM24" si="1630">delta_2*QL24+0.000471*alpha_2*(QL17+QL12)</f>
        <v>96.490454120870126</v>
      </c>
      <c r="QN24" s="3">
        <f t="shared" ref="QN24" si="1631">delta_2*QM24+0.000471*alpha_2*(QM17+QM12)</f>
        <v>96.403690990231425</v>
      </c>
      <c r="QO24" s="3">
        <f t="shared" ref="QO24" si="1632">delta_2*QN24+0.000471*alpha_2*(QN17+QN12)</f>
        <v>96.316640388442451</v>
      </c>
      <c r="QP24" s="3">
        <f t="shared" ref="QP24" si="1633">delta_2*QO24+0.000471*alpha_2*(QO17+QO12)</f>
        <v>96.229304416102082</v>
      </c>
      <c r="QQ24" s="3">
        <f t="shared" ref="QQ24" si="1634">delta_2*QP24+0.000471*alpha_2*(QP17+QP12)</f>
        <v>96.141685167598425</v>
      </c>
      <c r="QR24" s="3">
        <f t="shared" ref="QR24" si="1635">delta_2*QQ24+0.000471*alpha_2*(QQ17+QQ12)</f>
        <v>96.053784731100222</v>
      </c>
      <c r="QS24" s="3">
        <f t="shared" ref="QS24" si="1636">delta_2*QR24+0.000471*alpha_2*(QR17+QR12)</f>
        <v>95.965605188548636</v>
      </c>
      <c r="QT24" s="3">
        <f t="shared" ref="QT24" si="1637">delta_2*QS24+0.000471*alpha_2*(QS17+QS12)</f>
        <v>95.877148615649205</v>
      </c>
      <c r="QU24" s="3">
        <f t="shared" ref="QU24" si="1638">delta_2*QT24+0.000471*alpha_2*(QT17+QT12)</f>
        <v>95.788417081864196</v>
      </c>
      <c r="QV24" s="3">
        <f t="shared" ref="QV24" si="1639">delta_2*QU24+0.000471*alpha_2*(QU17+QU12)</f>
        <v>95.699412650405094</v>
      </c>
      <c r="QW24" s="3">
        <f t="shared" ref="QW24" si="1640">delta_2*QV24+0.000471*alpha_2*(QV17+QV12)</f>
        <v>95.610137378225488</v>
      </c>
      <c r="QX24" s="3">
        <f t="shared" ref="QX24" si="1641">delta_2*QW24+0.000471*alpha_2*(QW17+QW12)</f>
        <v>95.520593316014157</v>
      </c>
      <c r="QY24" s="3">
        <f t="shared" ref="QY24" si="1642">delta_2*QX24+0.000471*alpha_2*(QX17+QX12)</f>
        <v>95.430782508188386</v>
      </c>
      <c r="QZ24" s="3">
        <f t="shared" ref="QZ24" si="1643">delta_2*QY24+0.000471*alpha_2*(QY17+QY12)</f>
        <v>95.340706992887576</v>
      </c>
      <c r="RA24" s="3">
        <f t="shared" ref="RA24" si="1644">delta_2*QZ24+0.000471*alpha_2*(QZ17+QZ12)</f>
        <v>95.250368801967099</v>
      </c>
      <c r="RB24" s="3">
        <f t="shared" ref="RB24" si="1645">delta_2*RA24+0.000471*alpha_2*(RA17+RA12)</f>
        <v>95.159769960992378</v>
      </c>
      <c r="RC24" s="3">
        <f t="shared" ref="RC24" si="1646">delta_2*RB24+0.000471*alpha_2*(RB17+RB12)</f>
        <v>95.068912489233227</v>
      </c>
      <c r="RD24" s="3">
        <f t="shared" ref="RD24" si="1647">delta_2*RC24+0.000471*alpha_2*(RC17+RC12)</f>
        <v>94.977798399658397</v>
      </c>
      <c r="RE24" s="3">
        <f t="shared" ref="RE24" si="1648">delta_2*RD24+0.000471*alpha_2*(RD17+RD12)</f>
        <v>94.886429698930371</v>
      </c>
      <c r="RF24" s="3">
        <f t="shared" ref="RF24" si="1649">delta_2*RE24+0.000471*alpha_2*(RE17+RE12)</f>
        <v>94.794808387400366</v>
      </c>
      <c r="RG24" s="3">
        <f t="shared" ref="RG24" si="1650">delta_2*RF24+0.000471*alpha_2*(RF17+RF12)</f>
        <v>94.702936459103626</v>
      </c>
      <c r="RH24" s="3">
        <f t="shared" ref="RH24" si="1651">delta_2*RG24+0.000471*alpha_2*(RG17+RG12)</f>
        <v>94.610815901754833</v>
      </c>
      <c r="RI24" s="3">
        <f t="shared" ref="RI24" si="1652">delta_2*RH24+0.000471*alpha_2*(RH17+RH12)</f>
        <v>94.518448696743818</v>
      </c>
      <c r="RJ24" s="3">
        <f t="shared" ref="RJ24" si="1653">delta_2*RI24+0.000471*alpha_2*(RI17+RI12)</f>
        <v>94.425836819131433</v>
      </c>
      <c r="RK24" s="3">
        <f t="shared" ref="RK24" si="1654">delta_2*RJ24+0.000471*alpha_2*(RJ17+RJ12)</f>
        <v>94.33298223764568</v>
      </c>
      <c r="RL24" s="3">
        <f t="shared" ref="RL24" si="1655">delta_2*RK24+0.000471*alpha_2*(RK17+RK12)</f>
        <v>94.239886914677967</v>
      </c>
      <c r="RM24" s="3">
        <f t="shared" ref="RM24" si="1656">delta_2*RL24+0.000471*alpha_2*(RL17+RL12)</f>
        <v>94.146552806279686</v>
      </c>
      <c r="RN24" s="3">
        <f t="shared" ref="RN24" si="1657">delta_2*RM24+0.000471*alpha_2*(RM17+RM12)</f>
        <v>94.052981862158859</v>
      </c>
      <c r="RO24" s="3">
        <f t="shared" ref="RO24" si="1658">delta_2*RN24+0.000471*alpha_2*(RN17+RN12)</f>
        <v>93.959176025677095</v>
      </c>
      <c r="RP24" s="3">
        <f t="shared" ref="RP24" si="1659">delta_2*RO24+0.000471*alpha_2*(RO17+RO12)</f>
        <v>93.865137233846681</v>
      </c>
      <c r="RQ24" s="3">
        <f t="shared" ref="RQ24" si="1660">delta_2*RP24+0.000471*alpha_2*(RP17+RP12)</f>
        <v>93.770867417327878</v>
      </c>
      <c r="RR24" s="3">
        <f t="shared" ref="RR24" si="1661">delta_2*RQ24+0.000471*alpha_2*(RQ17+RQ12)</f>
        <v>93.67636850042642</v>
      </c>
      <c r="RS24" s="3">
        <f t="shared" ref="RS24" si="1662">delta_2*RR24+0.000471*alpha_2*(RR17+RR12)</f>
        <v>93.581642401091159</v>
      </c>
      <c r="RT24" s="3">
        <f t="shared" ref="RT24" si="1663">delta_2*RS24+0.000471*alpha_2*(RS17+RS12)</f>
        <v>93.486691030911985</v>
      </c>
    </row>
    <row r="25" spans="1:488" x14ac:dyDescent="0.25">
      <c r="A25" t="s">
        <v>35</v>
      </c>
      <c r="B25" t="s">
        <v>8</v>
      </c>
      <c r="C25" s="46">
        <f>'FUND Simulation 1950-2010'!BK25</f>
        <v>50.743897372276741</v>
      </c>
      <c r="D25" s="3">
        <f t="shared" ref="D25:BO25" si="1664">delta_3*C25+0.000471*alpha_3*(C17+C12)</f>
        <v>51.035999963778188</v>
      </c>
      <c r="E25" s="3">
        <f t="shared" si="1664"/>
        <v>51.301919792595854</v>
      </c>
      <c r="F25" s="3">
        <f t="shared" si="1664"/>
        <v>51.545459257828782</v>
      </c>
      <c r="G25" s="3">
        <f t="shared" si="1664"/>
        <v>51.769988560408621</v>
      </c>
      <c r="H25" s="3">
        <f t="shared" si="1664"/>
        <v>51.979353075715764</v>
      </c>
      <c r="I25" s="3">
        <f t="shared" si="1664"/>
        <v>52.175662319506074</v>
      </c>
      <c r="J25" s="3">
        <f t="shared" si="1664"/>
        <v>52.360706001733277</v>
      </c>
      <c r="K25" s="3">
        <f t="shared" si="1664"/>
        <v>52.536068975710577</v>
      </c>
      <c r="L25" s="3">
        <f t="shared" si="1664"/>
        <v>52.70353635979972</v>
      </c>
      <c r="M25" s="3">
        <f t="shared" si="1664"/>
        <v>52.864247663147204</v>
      </c>
      <c r="N25" s="3">
        <f t="shared" si="1664"/>
        <v>53.019034623648785</v>
      </c>
      <c r="O25" s="3">
        <f t="shared" si="1664"/>
        <v>53.168448770164247</v>
      </c>
      <c r="P25" s="3">
        <f t="shared" si="1664"/>
        <v>53.313544048554149</v>
      </c>
      <c r="Q25" s="3">
        <f t="shared" si="1664"/>
        <v>53.454676081710758</v>
      </c>
      <c r="R25" s="3">
        <f t="shared" si="1664"/>
        <v>53.592177108499904</v>
      </c>
      <c r="S25" s="3">
        <f t="shared" si="1664"/>
        <v>53.726594805124385</v>
      </c>
      <c r="T25" s="3">
        <f t="shared" si="1664"/>
        <v>53.858166319500484</v>
      </c>
      <c r="U25" s="3">
        <f t="shared" si="1664"/>
        <v>53.986947275223635</v>
      </c>
      <c r="V25" s="3">
        <f t="shared" si="1664"/>
        <v>54.113374561403553</v>
      </c>
      <c r="W25" s="3">
        <f t="shared" si="1664"/>
        <v>54.237453092471256</v>
      </c>
      <c r="X25" s="3">
        <f t="shared" si="1664"/>
        <v>54.359370085394829</v>
      </c>
      <c r="Y25" s="3">
        <f t="shared" si="1664"/>
        <v>54.479247189068403</v>
      </c>
      <c r="Z25" s="3">
        <f t="shared" si="1664"/>
        <v>54.597077340032897</v>
      </c>
      <c r="AA25" s="3">
        <f t="shared" si="1664"/>
        <v>54.713068863924718</v>
      </c>
      <c r="AB25" s="3">
        <f t="shared" si="1664"/>
        <v>54.827113512088154</v>
      </c>
      <c r="AC25" s="3">
        <f t="shared" si="1664"/>
        <v>54.939404577922851</v>
      </c>
      <c r="AD25" s="3">
        <f t="shared" si="1664"/>
        <v>55.049862561697729</v>
      </c>
      <c r="AE25" s="3">
        <f t="shared" si="1664"/>
        <v>55.158636528803953</v>
      </c>
      <c r="AF25" s="3">
        <f t="shared" si="1664"/>
        <v>55.265667148587426</v>
      </c>
      <c r="AG25" s="3">
        <f t="shared" si="1664"/>
        <v>55.371055438536231</v>
      </c>
      <c r="AH25" s="3">
        <f t="shared" si="1664"/>
        <v>55.474762347185944</v>
      </c>
      <c r="AI25" s="3">
        <f t="shared" si="1664"/>
        <v>55.576869075417171</v>
      </c>
      <c r="AJ25" s="3">
        <f t="shared" si="1664"/>
        <v>55.677292215865236</v>
      </c>
      <c r="AK25" s="3">
        <f t="shared" si="1664"/>
        <v>55.776162065001522</v>
      </c>
      <c r="AL25" s="3">
        <f t="shared" si="1664"/>
        <v>55.873429993302715</v>
      </c>
      <c r="AM25" s="3">
        <f t="shared" si="1664"/>
        <v>55.9691410310501</v>
      </c>
      <c r="AN25" s="3">
        <f t="shared" si="1664"/>
        <v>56.063329512268155</v>
      </c>
      <c r="AO25" s="3">
        <f t="shared" si="1664"/>
        <v>56.155965124741904</v>
      </c>
      <c r="AP25" s="3">
        <f t="shared" si="1664"/>
        <v>56.2471432635095</v>
      </c>
      <c r="AQ25" s="3">
        <f t="shared" si="1664"/>
        <v>56.336805999770633</v>
      </c>
      <c r="AR25" s="3">
        <f t="shared" si="1664"/>
        <v>56.425052449246259</v>
      </c>
      <c r="AS25" s="3">
        <f t="shared" si="1664"/>
        <v>56.511863326155613</v>
      </c>
      <c r="AT25" s="3">
        <f t="shared" si="1664"/>
        <v>56.597188622286112</v>
      </c>
      <c r="AU25" s="3">
        <f t="shared" si="1664"/>
        <v>56.681157885100163</v>
      </c>
      <c r="AV25" s="3">
        <f t="shared" si="1664"/>
        <v>56.763753894149339</v>
      </c>
      <c r="AW25" s="3">
        <f t="shared" si="1664"/>
        <v>56.844932500390676</v>
      </c>
      <c r="AX25" s="3">
        <f t="shared" si="1664"/>
        <v>56.924827067294132</v>
      </c>
      <c r="AY25" s="3">
        <f t="shared" si="1664"/>
        <v>57.003416523827475</v>
      </c>
      <c r="AZ25" s="3">
        <f t="shared" si="1664"/>
        <v>57.080661307298001</v>
      </c>
      <c r="BA25" s="3">
        <f t="shared" si="1664"/>
        <v>57.156689152397171</v>
      </c>
      <c r="BB25" s="3">
        <f t="shared" si="1664"/>
        <v>57.231474402828532</v>
      </c>
      <c r="BC25" s="3">
        <f t="shared" si="1664"/>
        <v>57.304981208922463</v>
      </c>
      <c r="BD25" s="3">
        <f t="shared" si="1664"/>
        <v>57.377355953387486</v>
      </c>
      <c r="BE25" s="3">
        <f t="shared" si="1664"/>
        <v>57.448569539094954</v>
      </c>
      <c r="BF25" s="3">
        <f t="shared" si="1664"/>
        <v>57.51858883053383</v>
      </c>
      <c r="BG25" s="3">
        <f t="shared" si="1664"/>
        <v>57.587399691143929</v>
      </c>
      <c r="BH25" s="3">
        <f t="shared" si="1664"/>
        <v>57.655161041910098</v>
      </c>
      <c r="BI25" s="3">
        <f t="shared" si="1664"/>
        <v>57.721841441228143</v>
      </c>
      <c r="BJ25" s="3">
        <f t="shared" si="1664"/>
        <v>57.787410828892902</v>
      </c>
      <c r="BK25" s="3">
        <f t="shared" si="1664"/>
        <v>57.851879305378816</v>
      </c>
      <c r="BL25" s="3">
        <f t="shared" si="1664"/>
        <v>57.91537528066204</v>
      </c>
      <c r="BM25" s="3">
        <f t="shared" si="1664"/>
        <v>57.97786982448882</v>
      </c>
      <c r="BN25" s="3">
        <f t="shared" si="1664"/>
        <v>58.039335178726205</v>
      </c>
      <c r="BO25" s="3">
        <f t="shared" si="1664"/>
        <v>58.099800450793047</v>
      </c>
      <c r="BP25" s="3">
        <f t="shared" ref="BP25:EA25" si="1665">delta_3*BO25+0.000471*alpha_3*(BO17+BO12)</f>
        <v>58.15936136974473</v>
      </c>
      <c r="BQ25" s="3">
        <f t="shared" si="1665"/>
        <v>58.217991009068747</v>
      </c>
      <c r="BR25" s="3">
        <f t="shared" si="1665"/>
        <v>58.275663455395723</v>
      </c>
      <c r="BS25" s="3">
        <f t="shared" si="1665"/>
        <v>58.332432574290657</v>
      </c>
      <c r="BT25" s="3">
        <f t="shared" si="1665"/>
        <v>58.388378557396905</v>
      </c>
      <c r="BU25" s="3">
        <f t="shared" si="1665"/>
        <v>58.443475840774582</v>
      </c>
      <c r="BV25" s="3">
        <f t="shared" si="1665"/>
        <v>58.497699759243545</v>
      </c>
      <c r="BW25" s="3">
        <f t="shared" si="1665"/>
        <v>58.551026504214192</v>
      </c>
      <c r="BX25" s="3">
        <f t="shared" si="1665"/>
        <v>58.603518682726687</v>
      </c>
      <c r="BY25" s="3">
        <f t="shared" si="1665"/>
        <v>58.655267279702585</v>
      </c>
      <c r="BZ25" s="3">
        <f t="shared" si="1665"/>
        <v>58.706248224679499</v>
      </c>
      <c r="CA25" s="3">
        <f t="shared" si="1665"/>
        <v>58.756438235538013</v>
      </c>
      <c r="CB25" s="3">
        <f t="shared" si="1665"/>
        <v>58.805814784263525</v>
      </c>
      <c r="CC25" s="3">
        <f t="shared" si="1665"/>
        <v>58.854435937937687</v>
      </c>
      <c r="CD25" s="3">
        <f t="shared" si="1665"/>
        <v>58.902386207001037</v>
      </c>
      <c r="CE25" s="3">
        <f t="shared" si="1665"/>
        <v>58.949642709395249</v>
      </c>
      <c r="CF25" s="3">
        <f t="shared" si="1665"/>
        <v>58.996183269585543</v>
      </c>
      <c r="CG25" s="3">
        <f t="shared" si="1665"/>
        <v>59.041986389986818</v>
      </c>
      <c r="CH25" s="3">
        <f t="shared" si="1665"/>
        <v>59.087102140815055</v>
      </c>
      <c r="CI25" s="3">
        <f t="shared" si="1665"/>
        <v>59.131604081764351</v>
      </c>
      <c r="CJ25" s="3">
        <f t="shared" si="1665"/>
        <v>59.175470434538092</v>
      </c>
      <c r="CK25" s="3">
        <f t="shared" si="1665"/>
        <v>59.218680061647788</v>
      </c>
      <c r="CL25" s="3">
        <f t="shared" si="1665"/>
        <v>59.261212442104757</v>
      </c>
      <c r="CM25" s="3">
        <f t="shared" si="1665"/>
        <v>59.303110288431803</v>
      </c>
      <c r="CN25" s="3">
        <f t="shared" si="1665"/>
        <v>59.344437080120343</v>
      </c>
      <c r="CO25" s="3">
        <f t="shared" si="1665"/>
        <v>59.385172105019706</v>
      </c>
      <c r="CP25" s="3">
        <f t="shared" si="1665"/>
        <v>59.425295236872486</v>
      </c>
      <c r="CQ25" s="3">
        <f t="shared" si="1665"/>
        <v>59.464786914304</v>
      </c>
      <c r="CR25" s="3">
        <f t="shared" si="1665"/>
        <v>59.503689906315081</v>
      </c>
      <c r="CS25" s="3">
        <f t="shared" si="1665"/>
        <v>59.542067427407012</v>
      </c>
      <c r="CT25" s="3">
        <f t="shared" si="1665"/>
        <v>59.57989961294917</v>
      </c>
      <c r="CU25" s="3">
        <f t="shared" si="1665"/>
        <v>59.617167142354219</v>
      </c>
      <c r="CV25" s="3">
        <f t="shared" si="1665"/>
        <v>59.653851220406182</v>
      </c>
      <c r="CW25" s="3">
        <f t="shared" si="1665"/>
        <v>59.689991845846961</v>
      </c>
      <c r="CX25" s="3">
        <f t="shared" si="1665"/>
        <v>59.725648299356713</v>
      </c>
      <c r="CY25" s="3">
        <f t="shared" si="1665"/>
        <v>59.760801482499161</v>
      </c>
      <c r="CZ25" s="3">
        <f t="shared" si="1665"/>
        <v>59.795432805927014</v>
      </c>
      <c r="DA25" s="3">
        <f t="shared" si="1665"/>
        <v>59.829524172556049</v>
      </c>
      <c r="DB25" s="3">
        <f t="shared" si="1665"/>
        <v>59.863108411721392</v>
      </c>
      <c r="DC25" s="3">
        <f t="shared" si="1665"/>
        <v>59.896235078468287</v>
      </c>
      <c r="DD25" s="3">
        <f t="shared" si="1665"/>
        <v>59.928885921492721</v>
      </c>
      <c r="DE25" s="3">
        <f t="shared" si="1665"/>
        <v>59.961043164824886</v>
      </c>
      <c r="DF25" s="3">
        <f t="shared" si="1665"/>
        <v>59.992689492688562</v>
      </c>
      <c r="DG25" s="3">
        <f t="shared" si="1665"/>
        <v>60.023851225059246</v>
      </c>
      <c r="DH25" s="3">
        <f t="shared" si="1665"/>
        <v>60.054569037861484</v>
      </c>
      <c r="DI25" s="3">
        <f t="shared" si="1665"/>
        <v>60.084825594877465</v>
      </c>
      <c r="DJ25" s="3">
        <f t="shared" si="1665"/>
        <v>60.114604002499611</v>
      </c>
      <c r="DK25" s="3">
        <f t="shared" si="1665"/>
        <v>60.143887796122613</v>
      </c>
      <c r="DL25" s="3">
        <f t="shared" si="1665"/>
        <v>60.172705900332751</v>
      </c>
      <c r="DM25" s="3">
        <f t="shared" si="1665"/>
        <v>60.201102141949633</v>
      </c>
      <c r="DN25" s="3">
        <f t="shared" si="1665"/>
        <v>60.229059895617794</v>
      </c>
      <c r="DO25" s="3">
        <f t="shared" si="1665"/>
        <v>60.256562953733713</v>
      </c>
      <c r="DP25" s="3">
        <f t="shared" si="1665"/>
        <v>60.283595513891228</v>
      </c>
      <c r="DQ25" s="3">
        <f t="shared" si="1665"/>
        <v>60.310185376470912</v>
      </c>
      <c r="DR25" s="3">
        <f t="shared" si="1665"/>
        <v>60.336374653550436</v>
      </c>
      <c r="DS25" s="3">
        <f t="shared" si="1665"/>
        <v>60.362147369765943</v>
      </c>
      <c r="DT25" s="3">
        <f t="shared" si="1665"/>
        <v>60.387487945696151</v>
      </c>
      <c r="DU25" s="3">
        <f t="shared" si="1665"/>
        <v>60.412381186217459</v>
      </c>
      <c r="DV25" s="3">
        <f t="shared" si="1665"/>
        <v>60.436848062405794</v>
      </c>
      <c r="DW25" s="3">
        <f t="shared" si="1665"/>
        <v>60.460921446781924</v>
      </c>
      <c r="DX25" s="3">
        <f t="shared" si="1665"/>
        <v>60.484586139666511</v>
      </c>
      <c r="DY25" s="3">
        <f t="shared" si="1665"/>
        <v>60.507827313362071</v>
      </c>
      <c r="DZ25" s="3">
        <f t="shared" si="1665"/>
        <v>60.53063050152555</v>
      </c>
      <c r="EA25" s="3">
        <f t="shared" si="1665"/>
        <v>60.553010491577268</v>
      </c>
      <c r="EB25" s="3">
        <f t="shared" ref="EB25:GM25" si="1666">delta_3*EA25+0.000471*alpha_3*(EA17+EA12)</f>
        <v>60.574991729889412</v>
      </c>
      <c r="EC25" s="3">
        <f t="shared" si="1666"/>
        <v>60.596559892362933</v>
      </c>
      <c r="ED25" s="3">
        <f t="shared" si="1666"/>
        <v>60.617701001661651</v>
      </c>
      <c r="EE25" s="3">
        <f t="shared" si="1666"/>
        <v>60.638401417625005</v>
      </c>
      <c r="EF25" s="3">
        <f t="shared" si="1666"/>
        <v>60.658681012930167</v>
      </c>
      <c r="EG25" s="3">
        <f t="shared" si="1666"/>
        <v>60.678570677268731</v>
      </c>
      <c r="EH25" s="3">
        <f t="shared" si="1666"/>
        <v>60.698056714539334</v>
      </c>
      <c r="EI25" s="3">
        <f t="shared" si="1666"/>
        <v>60.71712575795177</v>
      </c>
      <c r="EJ25" s="3">
        <f t="shared" si="1666"/>
        <v>60.73576476105</v>
      </c>
      <c r="EK25" s="3">
        <f t="shared" si="1666"/>
        <v>60.753993835351551</v>
      </c>
      <c r="EL25" s="3">
        <f t="shared" si="1666"/>
        <v>60.771843984456837</v>
      </c>
      <c r="EM25" s="3">
        <f t="shared" si="1666"/>
        <v>60.78930206895609</v>
      </c>
      <c r="EN25" s="3">
        <f t="shared" si="1666"/>
        <v>60.806355263690833</v>
      </c>
      <c r="EO25" s="3">
        <f t="shared" si="1666"/>
        <v>60.822991049315803</v>
      </c>
      <c r="EP25" s="3">
        <f t="shared" si="1666"/>
        <v>60.839222456570276</v>
      </c>
      <c r="EQ25" s="3">
        <f t="shared" si="1666"/>
        <v>60.855070946701254</v>
      </c>
      <c r="ER25" s="3">
        <f t="shared" si="1666"/>
        <v>60.870524098818528</v>
      </c>
      <c r="ES25" s="3">
        <f t="shared" si="1666"/>
        <v>60.8855697875819</v>
      </c>
      <c r="ET25" s="3">
        <f t="shared" si="1666"/>
        <v>60.900196175504462</v>
      </c>
      <c r="EU25" s="3">
        <f t="shared" si="1666"/>
        <v>60.914409884703375</v>
      </c>
      <c r="EV25" s="3">
        <f t="shared" si="1666"/>
        <v>60.928223670994605</v>
      </c>
      <c r="EW25" s="3">
        <f t="shared" si="1666"/>
        <v>60.941625961583924</v>
      </c>
      <c r="EX25" s="3">
        <f t="shared" si="1666"/>
        <v>60.954605458147135</v>
      </c>
      <c r="EY25" s="3">
        <f t="shared" si="1666"/>
        <v>60.96715112995814</v>
      </c>
      <c r="EZ25" s="3">
        <f t="shared" si="1666"/>
        <v>60.979277230074864</v>
      </c>
      <c r="FA25" s="3">
        <f t="shared" si="1666"/>
        <v>60.991006332503126</v>
      </c>
      <c r="FB25" s="3">
        <f t="shared" si="1666"/>
        <v>61.002327405174839</v>
      </c>
      <c r="FC25" s="3">
        <f t="shared" si="1666"/>
        <v>61.013229678150381</v>
      </c>
      <c r="FD25" s="3">
        <f t="shared" si="1666"/>
        <v>61.023702637102232</v>
      </c>
      <c r="FE25" s="3">
        <f t="shared" si="1666"/>
        <v>61.033761954228197</v>
      </c>
      <c r="FF25" s="3">
        <f t="shared" si="1666"/>
        <v>61.04343190607824</v>
      </c>
      <c r="FG25" s="3">
        <f t="shared" si="1666"/>
        <v>61.052701914932868</v>
      </c>
      <c r="FH25" s="3">
        <f t="shared" si="1666"/>
        <v>61.061561655165043</v>
      </c>
      <c r="FI25" s="3">
        <f t="shared" si="1666"/>
        <v>61.070001047028811</v>
      </c>
      <c r="FJ25" s="3">
        <f t="shared" si="1666"/>
        <v>61.078027868082337</v>
      </c>
      <c r="FK25" s="3">
        <f t="shared" si="1666"/>
        <v>61.085655809147909</v>
      </c>
      <c r="FL25" s="3">
        <f t="shared" si="1666"/>
        <v>61.092874954210345</v>
      </c>
      <c r="FM25" s="3">
        <f t="shared" si="1666"/>
        <v>61.099675624320362</v>
      </c>
      <c r="FN25" s="3">
        <f t="shared" si="1666"/>
        <v>61.106048371959488</v>
      </c>
      <c r="FO25" s="3">
        <f t="shared" si="1666"/>
        <v>61.111994119638958</v>
      </c>
      <c r="FP25" s="3">
        <f t="shared" si="1666"/>
        <v>61.11751728064921</v>
      </c>
      <c r="FQ25" s="3">
        <f t="shared" si="1666"/>
        <v>61.12260875965903</v>
      </c>
      <c r="FR25" s="3">
        <f t="shared" si="1666"/>
        <v>61.127259680163405</v>
      </c>
      <c r="FS25" s="3">
        <f t="shared" si="1666"/>
        <v>61.1314613795399</v>
      </c>
      <c r="FT25" s="3">
        <f t="shared" si="1666"/>
        <v>61.135233016666746</v>
      </c>
      <c r="FU25" s="3">
        <f t="shared" si="1666"/>
        <v>61.138581239714064</v>
      </c>
      <c r="FV25" s="3">
        <f t="shared" si="1666"/>
        <v>61.141497440461862</v>
      </c>
      <c r="FW25" s="3">
        <f t="shared" si="1666"/>
        <v>61.143973220172683</v>
      </c>
      <c r="FX25" s="3">
        <f t="shared" si="1666"/>
        <v>61.146000384879777</v>
      </c>
      <c r="FY25" s="3">
        <f t="shared" si="1666"/>
        <v>61.147610667245544</v>
      </c>
      <c r="FZ25" s="3">
        <f t="shared" si="1666"/>
        <v>61.148802216804043</v>
      </c>
      <c r="GA25" s="3">
        <f t="shared" si="1666"/>
        <v>61.14956682771237</v>
      </c>
      <c r="GB25" s="3">
        <f t="shared" si="1666"/>
        <v>61.149896496222212</v>
      </c>
      <c r="GC25" s="3">
        <f t="shared" si="1666"/>
        <v>61.14978554851124</v>
      </c>
      <c r="GD25" s="3">
        <f t="shared" si="1666"/>
        <v>61.149252370016406</v>
      </c>
      <c r="GE25" s="3">
        <f t="shared" si="1666"/>
        <v>61.148289164165227</v>
      </c>
      <c r="GF25" s="3">
        <f t="shared" si="1666"/>
        <v>61.146888328570647</v>
      </c>
      <c r="GG25" s="3">
        <f t="shared" si="1666"/>
        <v>61.145042450768159</v>
      </c>
      <c r="GH25" s="3">
        <f t="shared" si="1666"/>
        <v>61.142747797983056</v>
      </c>
      <c r="GI25" s="3">
        <f t="shared" si="1666"/>
        <v>61.140005767718122</v>
      </c>
      <c r="GJ25" s="3">
        <f t="shared" si="1666"/>
        <v>61.136809335646035</v>
      </c>
      <c r="GK25" s="3">
        <f t="shared" si="1666"/>
        <v>61.133160275393458</v>
      </c>
      <c r="GL25" s="3">
        <f t="shared" si="1666"/>
        <v>61.12906157265499</v>
      </c>
      <c r="GM25" s="3">
        <f t="shared" si="1666"/>
        <v>61.124506485931207</v>
      </c>
      <c r="GN25" s="3">
        <f t="shared" ref="GN25:HJ25" si="1667">delta_3*GM25+0.000471*alpha_3*(GM17+GM12)</f>
        <v>61.119499708860623</v>
      </c>
      <c r="GO25" s="3">
        <f t="shared" si="1667"/>
        <v>61.114040870695526</v>
      </c>
      <c r="GP25" s="3">
        <f t="shared" si="1667"/>
        <v>61.108123511782722</v>
      </c>
      <c r="GQ25" s="3">
        <f t="shared" si="1667"/>
        <v>61.101754069448127</v>
      </c>
      <c r="GR25" s="3">
        <f t="shared" si="1667"/>
        <v>61.094928988088746</v>
      </c>
      <c r="GS25" s="3">
        <f t="shared" si="1667"/>
        <v>61.08764210207778</v>
      </c>
      <c r="GT25" s="3">
        <f t="shared" si="1667"/>
        <v>60.795295814014608</v>
      </c>
      <c r="GU25" s="3">
        <f t="shared" si="1667"/>
        <v>60.506859923307289</v>
      </c>
      <c r="GV25" s="3">
        <f t="shared" si="1667"/>
        <v>60.222231548896417</v>
      </c>
      <c r="GW25" s="3">
        <f t="shared" si="1667"/>
        <v>59.941312340217529</v>
      </c>
      <c r="GX25" s="3">
        <f t="shared" si="1667"/>
        <v>59.664007889263196</v>
      </c>
      <c r="GY25" s="3">
        <f t="shared" si="1667"/>
        <v>59.390227325641852</v>
      </c>
      <c r="GZ25" s="3">
        <f t="shared" si="1667"/>
        <v>59.119883024760959</v>
      </c>
      <c r="HA25" s="3">
        <f t="shared" si="1667"/>
        <v>58.852890386693538</v>
      </c>
      <c r="HB25" s="3">
        <f t="shared" si="1667"/>
        <v>58.58916765991539</v>
      </c>
      <c r="HC25" s="3">
        <f t="shared" si="1667"/>
        <v>58.32863579417829</v>
      </c>
      <c r="HD25" s="3">
        <f t="shared" si="1667"/>
        <v>58.071218312893095</v>
      </c>
      <c r="HE25" s="3">
        <f t="shared" si="1667"/>
        <v>57.816841199100544</v>
      </c>
      <c r="HF25" s="3">
        <f t="shared" si="1667"/>
        <v>57.56543279135493</v>
      </c>
      <c r="HG25" s="3">
        <f t="shared" si="1667"/>
        <v>57.316923687210974</v>
      </c>
      <c r="HH25" s="3">
        <f t="shared" si="1667"/>
        <v>57.071246652835086</v>
      </c>
      <c r="HI25" s="3">
        <f t="shared" si="1667"/>
        <v>56.828336537769324</v>
      </c>
      <c r="HJ25" s="3">
        <f t="shared" si="1667"/>
        <v>56.588130194187407</v>
      </c>
      <c r="HK25" s="3">
        <f t="shared" ref="HK25" si="1668">delta_3*HJ25+0.000471*alpha_3*(HJ17+HJ12)</f>
        <v>56.350566400174074</v>
      </c>
      <c r="HL25" s="3">
        <f t="shared" ref="HL25" si="1669">delta_3*HK25+0.000471*alpha_3*(HK17+HK12)</f>
        <v>56.11558578667902</v>
      </c>
      <c r="HM25" s="3">
        <f t="shared" ref="HM25" si="1670">delta_3*HL25+0.000471*alpha_3*(HL17+HL12)</f>
        <v>55.883130767872522</v>
      </c>
      <c r="HN25" s="3">
        <f t="shared" ref="HN25" si="1671">delta_3*HM25+0.000471*alpha_3*(HM17+HM12)</f>
        <v>55.653145474679199</v>
      </c>
      <c r="HO25" s="3">
        <f t="shared" ref="HO25" si="1672">delta_3*HN25+0.000471*alpha_3*(HN17+HN12)</f>
        <v>55.425575691299045</v>
      </c>
      <c r="HP25" s="3">
        <f t="shared" ref="HP25" si="1673">delta_3*HO25+0.000471*alpha_3*(HO17+HO12)</f>
        <v>55.200368794547877</v>
      </c>
      <c r="HQ25" s="3">
        <f t="shared" ref="HQ25" si="1674">delta_3*HP25+0.000471*alpha_3*(HP17+HP12)</f>
        <v>54.977473695865733</v>
      </c>
      <c r="HR25" s="3">
        <f t="shared" ref="HR25" si="1675">delta_3*HQ25+0.000471*alpha_3*(HQ17+HQ12)</f>
        <v>54.756840785854543</v>
      </c>
      <c r="HS25" s="3">
        <f t="shared" ref="HS25" si="1676">delta_3*HR25+0.000471*alpha_3*(HR17+HR12)</f>
        <v>54.538421881216394</v>
      </c>
      <c r="HT25" s="3">
        <f t="shared" ref="HT25" si="1677">delta_3*HS25+0.000471*alpha_3*(HS17+HS12)</f>
        <v>54.32217017397231</v>
      </c>
      <c r="HU25" s="3">
        <f t="shared" ref="HU25" si="1678">delta_3*HT25+0.000471*alpha_3*(HT17+HT12)</f>
        <v>54.108040182848619</v>
      </c>
      <c r="HV25" s="3">
        <f t="shared" ref="HV25" si="1679">delta_3*HU25+0.000471*alpha_3*(HU17+HU12)</f>
        <v>53.895987706724846</v>
      </c>
      <c r="HW25" s="3">
        <f t="shared" ref="HW25" si="1680">delta_3*HV25+0.000471*alpha_3*(HV17+HV12)</f>
        <v>53.685969780042626</v>
      </c>
      <c r="HX25" s="3">
        <f t="shared" ref="HX25" si="1681">delta_3*HW25+0.000471*alpha_3*(HW17+HW12)</f>
        <v>53.477944630080913</v>
      </c>
      <c r="HY25" s="3">
        <f t="shared" ref="HY25" si="1682">delta_3*HX25+0.000471*alpha_3*(HX17+HX12)</f>
        <v>53.271871636007731</v>
      </c>
      <c r="HZ25" s="3">
        <f t="shared" ref="HZ25" si="1683">delta_3*HY25+0.000471*alpha_3*(HY17+HY12)</f>
        <v>53.067711289623475</v>
      </c>
      <c r="IA25" s="3">
        <f t="shared" ref="IA25" si="1684">delta_3*HZ25+0.000471*alpha_3*(HZ17+HZ12)</f>
        <v>52.865425157715286</v>
      </c>
      <c r="IB25" s="3">
        <f t="shared" ref="IB25" si="1685">delta_3*IA25+0.000471*alpha_3*(IA17+IA12)</f>
        <v>52.664975845946195</v>
      </c>
      <c r="IC25" s="3">
        <f t="shared" ref="IC25" si="1686">delta_3*IB25+0.000471*alpha_3*(IB17+IB12)</f>
        <v>52.46632696420675</v>
      </c>
      <c r="ID25" s="3">
        <f t="shared" ref="ID25" si="1687">delta_3*IC25+0.000471*alpha_3*(IC17+IC12)</f>
        <v>52.269443093360501</v>
      </c>
      <c r="IE25" s="3">
        <f t="shared" ref="IE25" si="1688">delta_3*ID25+0.000471*alpha_3*(ID17+ID12)</f>
        <v>52.074289753318432</v>
      </c>
      <c r="IF25" s="3">
        <f t="shared" ref="IF25" si="1689">delta_3*IE25+0.000471*alpha_3*(IE17+IE12)</f>
        <v>51.880833372380607</v>
      </c>
      <c r="IG25" s="3">
        <f t="shared" ref="IG25" si="1690">delta_3*IF25+0.000471*alpha_3*(IF17+IF12)</f>
        <v>51.689041257786506</v>
      </c>
      <c r="IH25" s="3">
        <f t="shared" ref="IH25" si="1691">delta_3*IG25+0.000471*alpha_3*(IG17+IG12)</f>
        <v>51.498881567418621</v>
      </c>
      <c r="II25" s="3">
        <f t="shared" ref="II25" si="1692">delta_3*IH25+0.000471*alpha_3*(IH17+IH12)</f>
        <v>51.310323282606589</v>
      </c>
      <c r="IJ25" s="3">
        <f t="shared" ref="IJ25" si="1693">delta_3*II25+0.000471*alpha_3*(II17+II12)</f>
        <v>51.123336181981884</v>
      </c>
      <c r="IK25" s="3">
        <f t="shared" ref="IK25" si="1694">delta_3*IJ25+0.000471*alpha_3*(IJ17+IJ12)</f>
        <v>50.937890816335617</v>
      </c>
      <c r="IL25" s="3">
        <f t="shared" ref="IL25" si="1695">delta_3*IK25+0.000471*alpha_3*(IK17+IK12)</f>
        <v>50.753958484434399</v>
      </c>
      <c r="IM25" s="3">
        <f t="shared" ref="IM25" si="1696">delta_3*IL25+0.000471*alpha_3*(IL17+IL12)</f>
        <v>50.571511209751421</v>
      </c>
      <c r="IN25" s="3">
        <f t="shared" ref="IN25" si="1697">delta_3*IM25+0.000471*alpha_3*(IM17+IM12)</f>
        <v>50.390521718072186</v>
      </c>
      <c r="IO25" s="3">
        <f t="shared" ref="IO25" si="1698">delta_3*IN25+0.000471*alpha_3*(IN17+IN12)</f>
        <v>50.21096341593622</v>
      </c>
      <c r="IP25" s="3">
        <f t="shared" ref="IP25" si="1699">delta_3*IO25+0.000471*alpha_3*(IO17+IO12)</f>
        <v>50.032810369878092</v>
      </c>
      <c r="IQ25" s="3">
        <f t="shared" ref="IQ25" si="1700">delta_3*IP25+0.000471*alpha_3*(IP17+IP12)</f>
        <v>49.85603728643288</v>
      </c>
      <c r="IR25" s="3">
        <f t="shared" ref="IR25" si="1701">delta_3*IQ25+0.000471*alpha_3*(IQ17+IQ12)</f>
        <v>49.680619492872893</v>
      </c>
      <c r="IS25" s="3">
        <f t="shared" ref="IS25" si="1702">delta_3*IR25+0.000471*alpha_3*(IR17+IR12)</f>
        <v>49.50653291864424</v>
      </c>
      <c r="IT25" s="3">
        <f t="shared" ref="IT25" si="1703">delta_3*IS25+0.000471*alpha_3*(IS17+IS12)</f>
        <v>49.333754077473095</v>
      </c>
      <c r="IU25" s="3">
        <f t="shared" ref="IU25" si="1704">delta_3*IT25+0.000471*alpha_3*(IT17+IT12)</f>
        <v>49.162260050113304</v>
      </c>
      <c r="IV25" s="3">
        <f t="shared" ref="IV25" si="1705">delta_3*IU25+0.000471*alpha_3*(IU17+IU12)</f>
        <v>48.992028467708124</v>
      </c>
      <c r="IW25" s="3">
        <f t="shared" ref="IW25" si="1706">delta_3*IV25+0.000471*alpha_3*(IV17+IV12)</f>
        <v>48.823037495740259</v>
      </c>
      <c r="IX25" s="3">
        <f t="shared" ref="IX25" si="1707">delta_3*IW25+0.000471*alpha_3*(IW17+IW12)</f>
        <v>48.655265818545693</v>
      </c>
      <c r="IY25" s="3">
        <f t="shared" ref="IY25" si="1708">delta_3*IX25+0.000471*alpha_3*(IX17+IX12)</f>
        <v>48.488692624367829</v>
      </c>
      <c r="IZ25" s="3">
        <f t="shared" ref="IZ25" si="1709">delta_3*IY25+0.000471*alpha_3*(IY17+IY12)</f>
        <v>48.323297590929663</v>
      </c>
      <c r="JA25" s="3">
        <f t="shared" ref="JA25" si="1710">delta_3*IZ25+0.000471*alpha_3*(IZ17+IZ12)</f>
        <v>48.159060871502831</v>
      </c>
      <c r="JB25" s="3">
        <f t="shared" ref="JB25" si="1711">delta_3*JA25+0.000471*alpha_3*(JA17+JA12)</f>
        <v>47.995963081453205</v>
      </c>
      <c r="JC25" s="3">
        <f t="shared" ref="JC25" si="1712">delta_3*JB25+0.000471*alpha_3*(JB17+JB12)</f>
        <v>47.83398528524377</v>
      </c>
      <c r="JD25" s="3">
        <f t="shared" ref="JD25" si="1713">delta_3*JC25+0.000471*alpha_3*(JC17+JC12)</f>
        <v>47.673108983876453</v>
      </c>
      <c r="JE25" s="3">
        <f t="shared" ref="JE25" si="1714">delta_3*JD25+0.000471*alpha_3*(JD17+JD12)</f>
        <v>47.513316102755326</v>
      </c>
      <c r="JF25" s="3">
        <f t="shared" ref="JF25" si="1715">delta_3*JE25+0.000471*alpha_3*(JE17+JE12)</f>
        <v>47.354588979954471</v>
      </c>
      <c r="JG25" s="3">
        <f t="shared" ref="JG25" si="1716">delta_3*JF25+0.000471*alpha_3*(JF17+JF12)</f>
        <v>47.196910354874511</v>
      </c>
      <c r="JH25" s="3">
        <f t="shared" ref="JH25" si="1717">delta_3*JG25+0.000471*alpha_3*(JG17+JG12)</f>
        <v>47.040263357272678</v>
      </c>
      <c r="JI25" s="3">
        <f t="shared" ref="JI25" si="1718">delta_3*JH25+0.000471*alpha_3*(JH17+JH12)</f>
        <v>46.884631496651778</v>
      </c>
      <c r="JJ25" s="3">
        <f t="shared" ref="JJ25" si="1719">delta_3*JI25+0.000471*alpha_3*(JI17+JI12)</f>
        <v>46.729998651994222</v>
      </c>
      <c r="JK25" s="3">
        <f t="shared" ref="JK25" si="1720">delta_3*JJ25+0.000471*alpha_3*(JJ17+JJ12)</f>
        <v>46.576349061827855</v>
      </c>
      <c r="JL25" s="3">
        <f t="shared" ref="JL25" si="1721">delta_3*JK25+0.000471*alpha_3*(JK17+JK12)</f>
        <v>46.423667314610938</v>
      </c>
      <c r="JM25" s="3">
        <f t="shared" ref="JM25" si="1722">delta_3*JL25+0.000471*alpha_3*(JL17+JL12)</f>
        <v>46.271938339424146</v>
      </c>
      <c r="JN25" s="3">
        <f t="shared" ref="JN25" si="1723">delta_3*JM25+0.000471*alpha_3*(JM17+JM12)</f>
        <v>46.121147396957994</v>
      </c>
      <c r="JO25" s="3">
        <f t="shared" ref="JO25" si="1724">delta_3*JN25+0.000471*alpha_3*(JN17+JN12)</f>
        <v>45.971280070784708</v>
      </c>
      <c r="JP25" s="3">
        <f t="shared" ref="JP25" si="1725">delta_3*JO25+0.000471*alpha_3*(JO17+JO12)</f>
        <v>45.822322258903881</v>
      </c>
      <c r="JQ25" s="3">
        <f t="shared" ref="JQ25" si="1726">delta_3*JP25+0.000471*alpha_3*(JP17+JP12)</f>
        <v>45.674260165551793</v>
      </c>
      <c r="JR25" s="3">
        <f t="shared" ref="JR25" si="1727">delta_3*JQ25+0.000471*alpha_3*(JQ17+JQ12)</f>
        <v>45.527080293264767</v>
      </c>
      <c r="JS25" s="3">
        <f t="shared" ref="JS25" si="1728">delta_3*JR25+0.000471*alpha_3*(JR17+JR12)</f>
        <v>45.380769435187204</v>
      </c>
      <c r="JT25" s="3">
        <f t="shared" ref="JT25" si="1729">delta_3*JS25+0.000471*alpha_3*(JS17+JS12)</f>
        <v>45.235314667615519</v>
      </c>
      <c r="JU25" s="3">
        <f t="shared" ref="JU25" si="1730">delta_3*JT25+0.000471*alpha_3*(JT17+JT12)</f>
        <v>45.090703342769338</v>
      </c>
      <c r="JV25" s="3">
        <f t="shared" ref="JV25" si="1731">delta_3*JU25+0.000471*alpha_3*(JU17+JU12)</f>
        <v>44.946923081781954</v>
      </c>
      <c r="JW25" s="3">
        <f t="shared" ref="JW25" si="1732">delta_3*JV25+0.000471*alpha_3*(JV17+JV12)</f>
        <v>44.803961767902123</v>
      </c>
      <c r="JX25" s="3">
        <f t="shared" ref="JX25" si="1733">delta_3*JW25+0.000471*alpha_3*(JW17+JW12)</f>
        <v>44.661807539899783</v>
      </c>
      <c r="JY25" s="3">
        <f t="shared" ref="JY25" si="1734">delta_3*JX25+0.000471*alpha_3*(JX17+JX12)</f>
        <v>44.520448785668449</v>
      </c>
      <c r="JZ25" s="3">
        <f t="shared" ref="JZ25" si="1735">delta_3*JY25+0.000471*alpha_3*(JY17+JY12)</f>
        <v>44.379874136017499</v>
      </c>
      <c r="KA25" s="3">
        <f t="shared" ref="KA25" si="1736">delta_3*JZ25+0.000471*alpha_3*(JZ17+JZ12)</f>
        <v>44.240072458647681</v>
      </c>
      <c r="KB25" s="3">
        <f t="shared" ref="KB25" si="1737">delta_3*KA25+0.000471*alpha_3*(KA17+KA12)</f>
        <v>44.10103285230349</v>
      </c>
      <c r="KC25" s="3">
        <f t="shared" ref="KC25" si="1738">delta_3*KB25+0.000471*alpha_3*(KB17+KB12)</f>
        <v>43.962744641096407</v>
      </c>
      <c r="KD25" s="3">
        <f t="shared" ref="KD25" si="1739">delta_3*KC25+0.000471*alpha_3*(KC17+KC12)</f>
        <v>43.825197368993095</v>
      </c>
      <c r="KE25" s="3">
        <f t="shared" ref="KE25" si="1740">delta_3*KD25+0.000471*alpha_3*(KD17+KD12)</f>
        <v>43.688380794463008</v>
      </c>
      <c r="KF25" s="3">
        <f t="shared" ref="KF25" si="1741">delta_3*KE25+0.000471*alpha_3*(KE17+KE12)</f>
        <v>43.552284885279924</v>
      </c>
      <c r="KG25" s="3">
        <f t="shared" ref="KG25" si="1742">delta_3*KF25+0.000471*alpha_3*(KF17+KF12)</f>
        <v>43.416899813472384</v>
      </c>
      <c r="KH25" s="3">
        <f t="shared" ref="KH25" si="1743">delta_3*KG25+0.000471*alpha_3*(KG17+KG12)</f>
        <v>43.2822159504179</v>
      </c>
      <c r="KI25" s="3">
        <f t="shared" ref="KI25" si="1744">delta_3*KH25+0.000471*alpha_3*(KH17+KH12)</f>
        <v>43.148223862076257</v>
      </c>
      <c r="KJ25" s="3">
        <f t="shared" ref="KJ25" si="1745">delta_3*KI25+0.000471*alpha_3*(KI17+KI12)</f>
        <v>43.014914304357326</v>
      </c>
      <c r="KK25" s="3">
        <f t="shared" ref="KK25" si="1746">delta_3*KJ25+0.000471*alpha_3*(KJ17+KJ12)</f>
        <v>42.882278218618843</v>
      </c>
      <c r="KL25" s="3">
        <f t="shared" ref="KL25" si="1747">delta_3*KK25+0.000471*alpha_3*(KK17+KK12)</f>
        <v>42.750306727290059</v>
      </c>
      <c r="KM25" s="3">
        <f t="shared" ref="KM25" si="1748">delta_3*KL25+0.000471*alpha_3*(KL17+KL12)</f>
        <v>42.618991129617065</v>
      </c>
      <c r="KN25" s="3">
        <f t="shared" ref="KN25" si="1749">delta_3*KM25+0.000471*alpha_3*(KM17+KM12)</f>
        <v>42.488322897525876</v>
      </c>
      <c r="KO25" s="3">
        <f t="shared" ref="KO25" si="1750">delta_3*KN25+0.000471*alpha_3*(KN17+KN12)</f>
        <v>42.358293671599498</v>
      </c>
      <c r="KP25" s="3">
        <f t="shared" ref="KP25" si="1751">delta_3*KO25+0.000471*alpha_3*(KO17+KO12)</f>
        <v>42.228895257165348</v>
      </c>
      <c r="KQ25" s="3">
        <f t="shared" ref="KQ25" si="1752">delta_3*KP25+0.000471*alpha_3*(KP17+KP12)</f>
        <v>42.100119620489423</v>
      </c>
      <c r="KR25" s="3">
        <f t="shared" ref="KR25" si="1753">delta_3*KQ25+0.000471*alpha_3*(KQ17+KQ12)</f>
        <v>41.97195888507396</v>
      </c>
      <c r="KS25" s="3">
        <f t="shared" ref="KS25" si="1754">delta_3*KR25+0.000471*alpha_3*(KR17+KR12)</f>
        <v>41.844405328055196</v>
      </c>
      <c r="KT25" s="3">
        <f t="shared" ref="KT25" si="1755">delta_3*KS25+0.000471*alpha_3*(KS17+KS12)</f>
        <v>41.717451376698193</v>
      </c>
      <c r="KU25" s="3">
        <f t="shared" ref="KU25" si="1756">delta_3*KT25+0.000471*alpha_3*(KT17+KT12)</f>
        <v>41.591089604985584</v>
      </c>
      <c r="KV25" s="3">
        <f t="shared" ref="KV25" si="1757">delta_3*KU25+0.000471*alpha_3*(KU17+KU12)</f>
        <v>41.465312730297441</v>
      </c>
      <c r="KW25" s="3">
        <f t="shared" ref="KW25" si="1758">delta_3*KV25+0.000471*alpha_3*(KV17+KV12)</f>
        <v>41.340113610179337</v>
      </c>
      <c r="KX25" s="3">
        <f t="shared" ref="KX25" si="1759">delta_3*KW25+0.000471*alpha_3*(KW17+KW12)</f>
        <v>41.215485239195942</v>
      </c>
      <c r="KY25" s="3">
        <f t="shared" ref="KY25" si="1760">delta_3*KX25+0.000471*alpha_3*(KX17+KX12)</f>
        <v>41.091420745867524</v>
      </c>
      <c r="KZ25" s="3">
        <f t="shared" ref="KZ25" si="1761">delta_3*KY25+0.000471*alpha_3*(KY17+KY12)</f>
        <v>40.967913389686785</v>
      </c>
      <c r="LA25" s="3">
        <f t="shared" ref="LA25" si="1762">delta_3*KZ25+0.000471*alpha_3*(KZ17+KZ12)</f>
        <v>40.844956558213653</v>
      </c>
      <c r="LB25" s="3">
        <f t="shared" ref="LB25" si="1763">delta_3*LA25+0.000471*alpha_3*(LA17+LA12)</f>
        <v>40.7225437642456</v>
      </c>
      <c r="LC25" s="3">
        <f t="shared" ref="LC25" si="1764">delta_3*LB25+0.000471*alpha_3*(LB17+LB12)</f>
        <v>40.600668643061283</v>
      </c>
      <c r="LD25" s="3">
        <f t="shared" ref="LD25" si="1765">delta_3*LC25+0.000471*alpha_3*(LC17+LC12)</f>
        <v>40.479324949735243</v>
      </c>
      <c r="LE25" s="3">
        <f t="shared" ref="LE25" si="1766">delta_3*LD25+0.000471*alpha_3*(LD17+LD12)</f>
        <v>40.358506556521547</v>
      </c>
      <c r="LF25" s="3">
        <f t="shared" ref="LF25" si="1767">delta_3*LE25+0.000471*alpha_3*(LE17+LE12)</f>
        <v>40.238207450304387</v>
      </c>
      <c r="LG25" s="3">
        <f t="shared" ref="LG25" si="1768">delta_3*LF25+0.000471*alpha_3*(LF17+LF12)</f>
        <v>40.118421730113575</v>
      </c>
      <c r="LH25" s="3">
        <f t="shared" ref="LH25" si="1769">delta_3*LG25+0.000471*alpha_3*(LG17+LG12)</f>
        <v>39.99914360470305</v>
      </c>
      <c r="LI25" s="3">
        <f t="shared" ref="LI25" si="1770">delta_3*LH25+0.000471*alpha_3*(LH17+LH12)</f>
        <v>39.880367390190536</v>
      </c>
      <c r="LJ25" s="3">
        <f t="shared" ref="LJ25" si="1771">delta_3*LI25+0.000471*alpha_3*(LI17+LI12)</f>
        <v>39.762087507756583</v>
      </c>
      <c r="LK25" s="3">
        <f t="shared" ref="LK25" si="1772">delta_3*LJ25+0.000471*alpha_3*(LJ17+LJ12)</f>
        <v>39.644298481401229</v>
      </c>
      <c r="LL25" s="3">
        <f t="shared" ref="LL25" si="1773">delta_3*LK25+0.000471*alpha_3*(LK17+LK12)</f>
        <v>39.526994935756633</v>
      </c>
      <c r="LM25" s="3">
        <f t="shared" ref="LM25" si="1774">delta_3*LL25+0.000471*alpha_3*(LL17+LL12)</f>
        <v>39.410171593954054</v>
      </c>
      <c r="LN25" s="3">
        <f t="shared" ref="LN25" si="1775">delta_3*LM25+0.000471*alpha_3*(LM17+LM12)</f>
        <v>39.293823275543581</v>
      </c>
      <c r="LO25" s="3">
        <f t="shared" ref="LO25" si="1776">delta_3*LN25+0.000471*alpha_3*(LN17+LN12)</f>
        <v>39.17794489446517</v>
      </c>
      <c r="LP25" s="3">
        <f t="shared" ref="LP25" si="1777">delta_3*LO25+0.000471*alpha_3*(LO17+LO12)</f>
        <v>39.06253145706944</v>
      </c>
      <c r="LQ25" s="3">
        <f t="shared" ref="LQ25" si="1778">delta_3*LP25+0.000471*alpha_3*(LP17+LP12)</f>
        <v>38.947578060186842</v>
      </c>
      <c r="LR25" s="3">
        <f t="shared" ref="LR25" si="1779">delta_3*LQ25+0.000471*alpha_3*(LQ17+LQ12)</f>
        <v>38.833079889243876</v>
      </c>
      <c r="LS25" s="3">
        <f t="shared" ref="LS25" si="1780">delta_3*LR25+0.000471*alpha_3*(LR17+LR12)</f>
        <v>38.719032216424921</v>
      </c>
      <c r="LT25" s="3">
        <f t="shared" ref="LT25" si="1781">delta_3*LS25+0.000471*alpha_3*(LS17+LS12)</f>
        <v>38.605430398878504</v>
      </c>
      <c r="LU25" s="3">
        <f t="shared" ref="LU25" si="1782">delta_3*LT25+0.000471*alpha_3*(LT17+LT12)</f>
        <v>38.492269876966702</v>
      </c>
      <c r="LV25" s="3">
        <f t="shared" ref="LV25" si="1783">delta_3*LU25+0.000471*alpha_3*(LU17+LU12)</f>
        <v>38.379546172556424</v>
      </c>
      <c r="LW25" s="3">
        <f t="shared" ref="LW25" si="1784">delta_3*LV25+0.000471*alpha_3*(LV17+LV12)</f>
        <v>38.267254887351541</v>
      </c>
      <c r="LX25" s="3">
        <f t="shared" ref="LX25" si="1785">delta_3*LW25+0.000471*alpha_3*(LW17+LW12)</f>
        <v>38.155391701264584</v>
      </c>
      <c r="LY25" s="3">
        <f t="shared" ref="LY25" si="1786">delta_3*LX25+0.000471*alpha_3*(LX17+LX12)</f>
        <v>38.043952370827022</v>
      </c>
      <c r="LZ25" s="3">
        <f t="shared" ref="LZ25" si="1787">delta_3*LY25+0.000471*alpha_3*(LY17+LY12)</f>
        <v>37.932932727636988</v>
      </c>
      <c r="MA25" s="3">
        <f t="shared" ref="MA25" si="1788">delta_3*LZ25+0.000471*alpha_3*(LZ17+LZ12)</f>
        <v>37.822328676843448</v>
      </c>
      <c r="MB25" s="3">
        <f t="shared" ref="MB25" si="1789">delta_3*MA25+0.000471*alpha_3*(MA17+MA12)</f>
        <v>37.712136195665835</v>
      </c>
      <c r="MC25" s="3">
        <f t="shared" ref="MC25" si="1790">delta_3*MB25+0.000471*alpha_3*(MB17+MB12)</f>
        <v>37.602351331948157</v>
      </c>
      <c r="MD25" s="3">
        <f t="shared" ref="MD25" si="1791">delta_3*MC25+0.000471*alpha_3*(MC17+MC12)</f>
        <v>37.492970202746619</v>
      </c>
      <c r="ME25" s="3">
        <f t="shared" ref="ME25" si="1792">delta_3*MD25+0.000471*alpha_3*(MD17+MD12)</f>
        <v>37.383988992949917</v>
      </c>
      <c r="MF25" s="3">
        <f t="shared" ref="MF25" si="1793">delta_3*ME25+0.000471*alpha_3*(ME17+ME12)</f>
        <v>37.27540395393126</v>
      </c>
      <c r="MG25" s="3">
        <f t="shared" ref="MG25" si="1794">delta_3*MF25+0.000471*alpha_3*(MF17+MF12)</f>
        <v>37.167211402231295</v>
      </c>
      <c r="MH25" s="3">
        <f t="shared" ref="MH25" si="1795">delta_3*MG25+0.000471*alpha_3*(MG17+MG12)</f>
        <v>37.059407718271089</v>
      </c>
      <c r="MI25" s="3">
        <f t="shared" ref="MI25" si="1796">delta_3*MH25+0.000471*alpha_3*(MH17+MH12)</f>
        <v>36.95198934509439</v>
      </c>
      <c r="MJ25" s="3">
        <f t="shared" ref="MJ25" si="1797">delta_3*MI25+0.000471*alpha_3*(MI17+MI12)</f>
        <v>36.844952787138375</v>
      </c>
      <c r="MK25" s="3">
        <f t="shared" ref="MK25" si="1798">delta_3*MJ25+0.000471*alpha_3*(MJ17+MJ12)</f>
        <v>36.738294609032089</v>
      </c>
      <c r="ML25" s="3">
        <f t="shared" ref="ML25" si="1799">delta_3*MK25+0.000471*alpha_3*(MK17+MK12)</f>
        <v>36.632011434421941</v>
      </c>
      <c r="MM25" s="3">
        <f t="shared" ref="MM25" si="1800">delta_3*ML25+0.000471*alpha_3*(ML17+ML12)</f>
        <v>36.526099944823414</v>
      </c>
      <c r="MN25" s="3">
        <f t="shared" ref="MN25" si="1801">delta_3*MM25+0.000471*alpha_3*(MM17+MM12)</f>
        <v>36.420556878498438</v>
      </c>
      <c r="MO25" s="3">
        <f t="shared" ref="MO25" si="1802">delta_3*MN25+0.000471*alpha_3*(MN17+MN12)</f>
        <v>36.315379029357608</v>
      </c>
      <c r="MP25" s="3">
        <f t="shared" ref="MP25" si="1803">delta_3*MO25+0.000471*alpha_3*(MO17+MO12)</f>
        <v>36.210563245886732</v>
      </c>
      <c r="MQ25" s="3">
        <f t="shared" ref="MQ25" si="1804">delta_3*MP25+0.000471*alpha_3*(MP17+MP12)</f>
        <v>36.106106430097</v>
      </c>
      <c r="MR25" s="3">
        <f t="shared" ref="MR25" si="1805">delta_3*MQ25+0.000471*alpha_3*(MQ17+MQ12)</f>
        <v>36.002005536498174</v>
      </c>
      <c r="MS25" s="3">
        <f t="shared" ref="MS25" si="1806">delta_3*MR25+0.000471*alpha_3*(MR17+MR12)</f>
        <v>35.898257571094234</v>
      </c>
      <c r="MT25" s="3">
        <f t="shared" ref="MT25" si="1807">delta_3*MS25+0.000471*alpha_3*(MS17+MS12)</f>
        <v>35.794859590400819</v>
      </c>
      <c r="MU25" s="3">
        <f t="shared" ref="MU25" si="1808">delta_3*MT25+0.000471*alpha_3*(MT17+MT12)</f>
        <v>35.691808700484017</v>
      </c>
      <c r="MV25" s="3">
        <f t="shared" ref="MV25" si="1809">delta_3*MU25+0.000471*alpha_3*(MU17+MU12)</f>
        <v>35.589102056019925</v>
      </c>
      <c r="MW25" s="3">
        <f t="shared" ref="MW25" si="1810">delta_3*MV25+0.000471*alpha_3*(MV17+MV12)</f>
        <v>35.486736859374332</v>
      </c>
      <c r="MX25" s="3">
        <f t="shared" ref="MX25" si="1811">delta_3*MW25+0.000471*alpha_3*(MW17+MW12)</f>
        <v>35.384710359702218</v>
      </c>
      <c r="MY25" s="3">
        <f t="shared" ref="MY25" si="1812">delta_3*MX25+0.000471*alpha_3*(MX17+MX12)</f>
        <v>35.283019852066388</v>
      </c>
      <c r="MZ25" s="3">
        <f t="shared" ref="MZ25" si="1813">delta_3*MY25+0.000471*alpha_3*(MY17+MY12)</f>
        <v>35.181662676574845</v>
      </c>
      <c r="NA25" s="3">
        <f t="shared" ref="NA25" si="1814">delta_3*MZ25+0.000471*alpha_3*(MZ17+MZ12)</f>
        <v>35.080636217536451</v>
      </c>
      <c r="NB25" s="3">
        <f t="shared" ref="NB25" si="1815">delta_3*NA25+0.000471*alpha_3*(NA17+NA12)</f>
        <v>34.97993790263434</v>
      </c>
      <c r="NC25" s="3">
        <f t="shared" ref="NC25" si="1816">delta_3*NB25+0.000471*alpha_3*(NB17+NB12)</f>
        <v>34.879565202116687</v>
      </c>
      <c r="ND25" s="3">
        <f t="shared" ref="ND25" si="1817">delta_3*NC25+0.000471*alpha_3*(NC17+NC12)</f>
        <v>34.779515628004425</v>
      </c>
      <c r="NE25" s="3">
        <f t="shared" ref="NE25" si="1818">delta_3*ND25+0.000471*alpha_3*(ND17+ND12)</f>
        <v>34.679786733315446</v>
      </c>
      <c r="NF25" s="3">
        <f t="shared" ref="NF25" si="1819">delta_3*NE25+0.000471*alpha_3*(NE17+NE12)</f>
        <v>34.580376111304886</v>
      </c>
      <c r="NG25" s="3">
        <f t="shared" ref="NG25" si="1820">delta_3*NF25+0.000471*alpha_3*(NF17+NF12)</f>
        <v>34.481281394721108</v>
      </c>
      <c r="NH25" s="3">
        <f t="shared" ref="NH25" si="1821">delta_3*NG25+0.000471*alpha_3*(NG17+NG12)</f>
        <v>34.382500255077026</v>
      </c>
      <c r="NI25" s="3">
        <f t="shared" ref="NI25" si="1822">delta_3*NH25+0.000471*alpha_3*(NH17+NH12)</f>
        <v>34.28403040193632</v>
      </c>
      <c r="NJ25" s="3">
        <f t="shared" ref="NJ25" si="1823">delta_3*NI25+0.000471*alpha_3*(NI17+NI12)</f>
        <v>34.185869582214259</v>
      </c>
      <c r="NK25" s="3">
        <f t="shared" ref="NK25" si="1824">delta_3*NJ25+0.000471*alpha_3*(NJ17+NJ12)</f>
        <v>34.08801557949274</v>
      </c>
      <c r="NL25" s="3">
        <f t="shared" ref="NL25" si="1825">delta_3*NK25+0.000471*alpha_3*(NK17+NK12)</f>
        <v>33.990466213349187</v>
      </c>
      <c r="NM25" s="3">
        <f t="shared" ref="NM25" si="1826">delta_3*NL25+0.000471*alpha_3*(NL17+NL12)</f>
        <v>33.893219338699019</v>
      </c>
      <c r="NN25" s="3">
        <f t="shared" ref="NN25" si="1827">delta_3*NM25+0.000471*alpha_3*(NM17+NM12)</f>
        <v>33.796272845151307</v>
      </c>
      <c r="NO25" s="3">
        <f t="shared" ref="NO25" si="1828">delta_3*NN25+0.000471*alpha_3*(NN17+NN12)</f>
        <v>33.699624656377338</v>
      </c>
      <c r="NP25" s="3">
        <f t="shared" ref="NP25" si="1829">delta_3*NO25+0.000471*alpha_3*(NO17+NO12)</f>
        <v>33.603272729491806</v>
      </c>
      <c r="NQ25" s="3">
        <f t="shared" ref="NQ25" si="1830">delta_3*NP25+0.000471*alpha_3*(NP17+NP12)</f>
        <v>33.507215054446263</v>
      </c>
      <c r="NR25" s="3">
        <f t="shared" ref="NR25" si="1831">delta_3*NQ25+0.000471*alpha_3*(NQ17+NQ12)</f>
        <v>33.41144965343458</v>
      </c>
      <c r="NS25" s="3">
        <f t="shared" ref="NS25" si="1832">delta_3*NR25+0.000471*alpha_3*(NR17+NR12)</f>
        <v>33.315974580310133</v>
      </c>
      <c r="NT25" s="3">
        <f t="shared" ref="NT25" si="1833">delta_3*NS25+0.000471*alpha_3*(NS17+NS12)</f>
        <v>33.220787920014459</v>
      </c>
      <c r="NU25" s="3">
        <f t="shared" ref="NU25" si="1834">delta_3*NT25+0.000471*alpha_3*(NT17+NT12)</f>
        <v>33.125887788017046</v>
      </c>
      <c r="NV25" s="3">
        <f t="shared" ref="NV25" si="1835">delta_3*NU25+0.000471*alpha_3*(NU17+NU12)</f>
        <v>33.031272329766097</v>
      </c>
      <c r="NW25" s="3">
        <f t="shared" ref="NW25" si="1836">delta_3*NV25+0.000471*alpha_3*(NV17+NV12)</f>
        <v>32.936939720149908</v>
      </c>
      <c r="NX25" s="3">
        <f t="shared" ref="NX25" si="1837">delta_3*NW25+0.000471*alpha_3*(NW17+NW12)</f>
        <v>32.842888162968706</v>
      </c>
      <c r="NY25" s="3">
        <f t="shared" ref="NY25" si="1838">delta_3*NX25+0.000471*alpha_3*(NX17+NX12)</f>
        <v>32.749115890416654</v>
      </c>
      <c r="NZ25" s="3">
        <f t="shared" ref="NZ25" si="1839">delta_3*NY25+0.000471*alpha_3*(NY17+NY12)</f>
        <v>32.655621162573773</v>
      </c>
      <c r="OA25" s="3">
        <f t="shared" ref="OA25" si="1840">delta_3*NZ25+0.000471*alpha_3*(NZ17+NZ12)</f>
        <v>32.562402266907654</v>
      </c>
      <c r="OB25" s="3">
        <f t="shared" ref="OB25" si="1841">delta_3*OA25+0.000471*alpha_3*(OA17+OA12)</f>
        <v>32.469457517784591</v>
      </c>
      <c r="OC25" s="3">
        <f t="shared" ref="OC25" si="1842">delta_3*OB25+0.000471*alpha_3*(OB17+OB12)</f>
        <v>32.376785255990043</v>
      </c>
      <c r="OD25" s="3">
        <f t="shared" ref="OD25" si="1843">delta_3*OC25+0.000471*alpha_3*(OC17+OC12)</f>
        <v>32.28438384825818</v>
      </c>
      <c r="OE25" s="3">
        <f t="shared" ref="OE25" si="1844">delta_3*OD25+0.000471*alpha_3*(OD17+OD12)</f>
        <v>32.192251686810252</v>
      </c>
      <c r="OF25" s="3">
        <f t="shared" ref="OF25" si="1845">delta_3*OE25+0.000471*alpha_3*(OE17+OE12)</f>
        <v>32.100387188901692</v>
      </c>
      <c r="OG25" s="3">
        <f t="shared" ref="OG25" si="1846">delta_3*OF25+0.000471*alpha_3*(OF17+OF12)</f>
        <v>32.008788796377623</v>
      </c>
      <c r="OH25" s="3">
        <f t="shared" ref="OH25" si="1847">delta_3*OG25+0.000471*alpha_3*(OG17+OG12)</f>
        <v>31.917454975236744</v>
      </c>
      <c r="OI25" s="3">
        <f t="shared" ref="OI25" si="1848">delta_3*OH25+0.000471*alpha_3*(OH17+OH12)</f>
        <v>31.826384215203252</v>
      </c>
      <c r="OJ25" s="3">
        <f t="shared" ref="OJ25" si="1849">delta_3*OI25+0.000471*alpha_3*(OI17+OI12)</f>
        <v>31.73557502930673</v>
      </c>
      <c r="OK25" s="3">
        <f t="shared" ref="OK25" si="1850">delta_3*OJ25+0.000471*alpha_3*(OJ17+OJ12)</f>
        <v>31.645025953469773</v>
      </c>
      <c r="OL25" s="3">
        <f t="shared" ref="OL25" si="1851">delta_3*OK25+0.000471*alpha_3*(OK17+OK12)</f>
        <v>31.554735546103213</v>
      </c>
      <c r="OM25" s="3">
        <f t="shared" ref="OM25" si="1852">delta_3*OL25+0.000471*alpha_3*(OL17+OL12)</f>
        <v>31.464702387708773</v>
      </c>
      <c r="ON25" s="3">
        <f t="shared" ref="ON25" si="1853">delta_3*OM25+0.000471*alpha_3*(OM17+OM12)</f>
        <v>31.374925080488961</v>
      </c>
      <c r="OO25" s="3">
        <f t="shared" ref="OO25" si="1854">delta_3*ON25+0.000471*alpha_3*(ON17+ON12)</f>
        <v>31.285402247964075</v>
      </c>
      <c r="OP25" s="3">
        <f t="shared" ref="OP25" si="1855">delta_3*OO25+0.000471*alpha_3*(OO17+OO12)</f>
        <v>31.196132534596181</v>
      </c>
      <c r="OQ25" s="3">
        <f t="shared" ref="OQ25" si="1856">delta_3*OP25+0.000471*alpha_3*(OP17+OP12)</f>
        <v>31.10711460541987</v>
      </c>
      <c r="OR25" s="3">
        <f t="shared" ref="OR25" si="1857">delta_3*OQ25+0.000471*alpha_3*(OQ17+OQ12)</f>
        <v>31.018347145679673</v>
      </c>
      <c r="OS25" s="3">
        <f t="shared" ref="OS25" si="1858">delta_3*OR25+0.000471*alpha_3*(OR17+OR12)</f>
        <v>30.929828860474032</v>
      </c>
      <c r="OT25" s="3">
        <f t="shared" ref="OT25" si="1859">delta_3*OS25+0.000471*alpha_3*(OS17+OS12)</f>
        <v>30.841558474405609</v>
      </c>
      <c r="OU25" s="3">
        <f t="shared" ref="OU25" si="1860">delta_3*OT25+0.000471*alpha_3*(OT17+OT12)</f>
        <v>30.753534731237863</v>
      </c>
      <c r="OV25" s="3">
        <f t="shared" ref="OV25" si="1861">delta_3*OU25+0.000471*alpha_3*(OU17+OU12)</f>
        <v>30.665756393557743</v>
      </c>
      <c r="OW25" s="3">
        <f t="shared" ref="OW25" si="1862">delta_3*OV25+0.000471*alpha_3*(OV17+OV12)</f>
        <v>30.578222242444369</v>
      </c>
      <c r="OX25" s="3">
        <f t="shared" ref="OX25" si="1863">delta_3*OW25+0.000471*alpha_3*(OW17+OW12)</f>
        <v>30.490931077143578</v>
      </c>
      <c r="OY25" s="3">
        <f t="shared" ref="OY25" si="1864">delta_3*OX25+0.000471*alpha_3*(OX17+OX12)</f>
        <v>30.403881714748213</v>
      </c>
      <c r="OZ25" s="3">
        <f t="shared" ref="OZ25" si="1865">delta_3*OY25+0.000471*alpha_3*(OY17+OY12)</f>
        <v>30.317072989884046</v>
      </c>
      <c r="PA25" s="3">
        <f t="shared" ref="PA25" si="1866">delta_3*OZ25+0.000471*alpha_3*(OZ17+OZ12)</f>
        <v>30.230503754401209</v>
      </c>
      <c r="PB25" s="3">
        <f t="shared" ref="PB25" si="1867">delta_3*PA25+0.000471*alpha_3*(PA17+PA12)</f>
        <v>30.144172877071021</v>
      </c>
      <c r="PC25" s="3">
        <f t="shared" ref="PC25" si="1868">delta_3*PB25+0.000471*alpha_3*(PB17+PB12)</f>
        <v>30.058079243288113</v>
      </c>
      <c r="PD25" s="3">
        <f t="shared" ref="PD25" si="1869">delta_3*PC25+0.000471*alpha_3*(PC17+PC12)</f>
        <v>29.972221754777731</v>
      </c>
      <c r="PE25" s="3">
        <f t="shared" ref="PE25" si="1870">delta_3*PD25+0.000471*alpha_3*(PD17+PD12)</f>
        <v>29.886599329308133</v>
      </c>
      <c r="PF25" s="3">
        <f t="shared" ref="PF25" si="1871">delta_3*PE25+0.000471*alpha_3*(PE17+PE12)</f>
        <v>29.801210900407938</v>
      </c>
      <c r="PG25" s="3">
        <f t="shared" ref="PG25" si="1872">delta_3*PF25+0.000471*alpha_3*(PF17+PF12)</f>
        <v>29.716055417088384</v>
      </c>
      <c r="PH25" s="3">
        <f t="shared" ref="PH25" si="1873">delta_3*PG25+0.000471*alpha_3*(PG17+PG12)</f>
        <v>29.631131843570351</v>
      </c>
      <c r="PI25" s="3">
        <f t="shared" ref="PI25" si="1874">delta_3*PH25+0.000471*alpha_3*(PH17+PH12)</f>
        <v>29.546439159016078</v>
      </c>
      <c r="PJ25" s="3">
        <f t="shared" ref="PJ25" si="1875">delta_3*PI25+0.000471*alpha_3*(PI17+PI12)</f>
        <v>29.461976357265485</v>
      </c>
      <c r="PK25" s="3">
        <f t="shared" ref="PK25" si="1876">delta_3*PJ25+0.000471*alpha_3*(PJ17+PJ12)</f>
        <v>29.377742446576978</v>
      </c>
      <c r="PL25" s="3">
        <f t="shared" ref="PL25" si="1877">delta_3*PK25+0.000471*alpha_3*(PK17+PK12)</f>
        <v>29.293736449372716</v>
      </c>
      <c r="PM25" s="3">
        <f t="shared" ref="PM25" si="1878">delta_3*PL25+0.000471*alpha_3*(PL17+PL12)</f>
        <v>29.20995740198817</v>
      </c>
      <c r="PN25" s="3">
        <f t="shared" ref="PN25" si="1879">delta_3*PM25+0.000471*alpha_3*(PM17+PM12)</f>
        <v>29.126404354425954</v>
      </c>
      <c r="PO25" s="3">
        <f t="shared" ref="PO25" si="1880">delta_3*PN25+0.000471*alpha_3*(PN17+PN12)</f>
        <v>29.04307637011383</v>
      </c>
      <c r="PP25" s="3">
        <f t="shared" ref="PP25" si="1881">delta_3*PO25+0.000471*alpha_3*(PO17+PO12)</f>
        <v>28.959972525666792</v>
      </c>
      <c r="PQ25" s="3">
        <f t="shared" ref="PQ25" si="1882">delta_3*PP25+0.000471*alpha_3*(PP17+PP12)</f>
        <v>28.877091910653157</v>
      </c>
      <c r="PR25" s="3">
        <f t="shared" ref="PR25" si="1883">delta_3*PQ25+0.000471*alpha_3*(PQ17+PQ12)</f>
        <v>28.794433627364619</v>
      </c>
      <c r="PS25" s="3">
        <f t="shared" ref="PS25" si="1884">delta_3*PR25+0.000471*alpha_3*(PR17+PR12)</f>
        <v>28.711996790590138</v>
      </c>
      <c r="PT25" s="3">
        <f t="shared" ref="PT25" si="1885">delta_3*PS25+0.000471*alpha_3*(PS17+PS12)</f>
        <v>28.629780527393638</v>
      </c>
      <c r="PU25" s="3">
        <f t="shared" ref="PU25" si="1886">delta_3*PT25+0.000471*alpha_3*(PT17+PT12)</f>
        <v>28.547783976895406</v>
      </c>
      <c r="PV25" s="3">
        <f t="shared" ref="PV25" si="1887">delta_3*PU25+0.000471*alpha_3*(PU17+PU12)</f>
        <v>28.466006290057166</v>
      </c>
      <c r="PW25" s="3">
        <f t="shared" ref="PW25" si="1888">delta_3*PV25+0.000471*alpha_3*(PV17+PV12)</f>
        <v>28.384446629470713</v>
      </c>
      <c r="PX25" s="3">
        <f t="shared" ref="PX25" si="1889">delta_3*PW25+0.000471*alpha_3*(PW17+PW12)</f>
        <v>28.303104169150082</v>
      </c>
      <c r="PY25" s="3">
        <f t="shared" ref="PY25" si="1890">delta_3*PX25+0.000471*alpha_3*(PX17+PX12)</f>
        <v>28.221978094327156</v>
      </c>
      <c r="PZ25" s="3">
        <f t="shared" ref="PZ25" si="1891">delta_3*PY25+0.000471*alpha_3*(PY17+PY12)</f>
        <v>28.141067601250683</v>
      </c>
      <c r="QA25" s="3">
        <f t="shared" ref="QA25" si="1892">delta_3*PZ25+0.000471*alpha_3*(PZ17+PZ12)</f>
        <v>28.060371896988595</v>
      </c>
      <c r="QB25" s="3">
        <f t="shared" ref="QB25" si="1893">delta_3*QA25+0.000471*alpha_3*(QA17+QA12)</f>
        <v>27.979890199233626</v>
      </c>
      <c r="QC25" s="3">
        <f t="shared" ref="QC25" si="1894">delta_3*QB25+0.000471*alpha_3*(QB17+QB12)</f>
        <v>27.89962173611211</v>
      </c>
      <c r="QD25" s="3">
        <f t="shared" ref="QD25" si="1895">delta_3*QC25+0.000471*alpha_3*(QC17+QC12)</f>
        <v>27.819565745995956</v>
      </c>
      <c r="QE25" s="3">
        <f t="shared" ref="QE25" si="1896">delta_3*QD25+0.000471*alpha_3*(QD17+QD12)</f>
        <v>27.739721477317708</v>
      </c>
      <c r="QF25" s="3">
        <f t="shared" ref="QF25" si="1897">delta_3*QE25+0.000471*alpha_3*(QE17+QE12)</f>
        <v>27.660088188388645</v>
      </c>
      <c r="QG25" s="3">
        <f t="shared" ref="QG25" si="1898">delta_3*QF25+0.000471*alpha_3*(QF17+QF12)</f>
        <v>27.580665147219879</v>
      </c>
      <c r="QH25" s="3">
        <f t="shared" ref="QH25" si="1899">delta_3*QG25+0.000471*alpha_3*(QG17+QG12)</f>
        <v>27.501451631346374</v>
      </c>
      <c r="QI25" s="3">
        <f t="shared" ref="QI25" si="1900">delta_3*QH25+0.000471*alpha_3*(QH17+QH12)</f>
        <v>27.422446927653855</v>
      </c>
      <c r="QJ25" s="3">
        <f t="shared" ref="QJ25" si="1901">delta_3*QI25+0.000471*alpha_3*(QI17+QI12)</f>
        <v>27.343650332208565</v>
      </c>
      <c r="QK25" s="3">
        <f t="shared" ref="QK25" si="1902">delta_3*QJ25+0.000471*alpha_3*(QJ17+QJ12)</f>
        <v>27.265061150089775</v>
      </c>
      <c r="QL25" s="3">
        <f t="shared" ref="QL25" si="1903">delta_3*QK25+0.000471*alpha_3*(QK17+QK12)</f>
        <v>27.186678695225062</v>
      </c>
      <c r="QM25" s="3">
        <f t="shared" ref="QM25" si="1904">delta_3*QL25+0.000471*alpha_3*(QL17+QL12)</f>
        <v>27.108502290228262</v>
      </c>
      <c r="QN25" s="3">
        <f t="shared" ref="QN25" si="1905">delta_3*QM25+0.000471*alpha_3*(QM17+QM12)</f>
        <v>27.030531266240061</v>
      </c>
      <c r="QO25" s="3">
        <f t="shared" ref="QO25" si="1906">delta_3*QN25+0.000471*alpha_3*(QN17+QN12)</f>
        <v>26.952764962771198</v>
      </c>
      <c r="QP25" s="3">
        <f t="shared" ref="QP25" si="1907">delta_3*QO25+0.000471*alpha_3*(QO17+QO12)</f>
        <v>26.875202727548213</v>
      </c>
      <c r="QQ25" s="3">
        <f t="shared" ref="QQ25" si="1908">delta_3*QP25+0.000471*alpha_3*(QP17+QP12)</f>
        <v>26.797843916361707</v>
      </c>
      <c r="QR25" s="3">
        <f t="shared" ref="QR25" si="1909">delta_3*QQ25+0.000471*alpha_3*(QQ17+QQ12)</f>
        <v>26.72068789291707</v>
      </c>
      <c r="QS25" s="3">
        <f t="shared" ref="QS25" si="1910">delta_3*QR25+0.000471*alpha_3*(QR17+QR12)</f>
        <v>26.643734028687643</v>
      </c>
      <c r="QT25" s="3">
        <f t="shared" ref="QT25" si="1911">delta_3*QS25+0.000471*alpha_3*(QS17+QS12)</f>
        <v>26.566981702770256</v>
      </c>
      <c r="QU25" s="3">
        <f t="shared" ref="QU25" si="1912">delta_3*QT25+0.000471*alpha_3*(QT17+QT12)</f>
        <v>26.490430301743121</v>
      </c>
      <c r="QV25" s="3">
        <f t="shared" ref="QV25" si="1913">delta_3*QU25+0.000471*alpha_3*(QU17+QU12)</f>
        <v>26.41407921952603</v>
      </c>
      <c r="QW25" s="3">
        <f t="shared" ref="QW25" si="1914">delta_3*QV25+0.000471*alpha_3*(QV17+QV12)</f>
        <v>26.337927857242828</v>
      </c>
      <c r="QX25" s="3">
        <f t="shared" ref="QX25" si="1915">delta_3*QW25+0.000471*alpha_3*(QW17+QW12)</f>
        <v>26.261975623086109</v>
      </c>
      <c r="QY25" s="3">
        <f t="shared" ref="QY25" si="1916">delta_3*QX25+0.000471*alpha_3*(QX17+QX12)</f>
        <v>26.186221932184107</v>
      </c>
      <c r="QZ25" s="3">
        <f t="shared" ref="QZ25" si="1917">delta_3*QY25+0.000471*alpha_3*(QY17+QY12)</f>
        <v>26.110666206469777</v>
      </c>
      <c r="RA25" s="3">
        <f t="shared" ref="RA25" si="1918">delta_3*QZ25+0.000471*alpha_3*(QZ17+QZ12)</f>
        <v>26.03530787455195</v>
      </c>
      <c r="RB25" s="3">
        <f t="shared" ref="RB25" si="1919">delta_3*RA25+0.000471*alpha_3*(RA17+RA12)</f>
        <v>25.960146371588618</v>
      </c>
      <c r="RC25" s="3">
        <f t="shared" ref="RC25" si="1920">delta_3*RB25+0.000471*alpha_3*(RB17+RB12)</f>
        <v>25.885181139162267</v>
      </c>
      <c r="RD25" s="3">
        <f t="shared" ref="RD25" si="1921">delta_3*RC25+0.000471*alpha_3*(RC17+RC12)</f>
        <v>25.810411625157229</v>
      </c>
      <c r="RE25" s="3">
        <f t="shared" ref="RE25" si="1922">delta_3*RD25+0.000471*alpha_3*(RD17+RD12)</f>
        <v>25.735837283639029</v>
      </c>
      <c r="RF25" s="3">
        <f t="shared" ref="RF25" si="1923">delta_3*RE25+0.000471*alpha_3*(RE17+RE12)</f>
        <v>25.661457574735689</v>
      </c>
      <c r="RG25" s="3">
        <f t="shared" ref="RG25" si="1924">delta_3*RF25+0.000471*alpha_3*(RF17+RF12)</f>
        <v>25.587271964520955</v>
      </c>
      <c r="RH25" s="3">
        <f t="shared" ref="RH25" si="1925">delta_3*RG25+0.000471*alpha_3*(RG17+RG12)</f>
        <v>25.51327992489944</v>
      </c>
      <c r="RI25" s="3">
        <f t="shared" ref="RI25" si="1926">delta_3*RH25+0.000471*alpha_3*(RH17+RH12)</f>
        <v>25.439480933493613</v>
      </c>
      <c r="RJ25" s="3">
        <f t="shared" ref="RJ25" si="1927">delta_3*RI25+0.000471*alpha_3*(RI17+RI12)</f>
        <v>25.365874473532649</v>
      </c>
      <c r="RK25" s="3">
        <f t="shared" ref="RK25" si="1928">delta_3*RJ25+0.000471*alpha_3*(RJ17+RJ12)</f>
        <v>25.292460033743065</v>
      </c>
      <c r="RL25" s="3">
        <f t="shared" ref="RL25" si="1929">delta_3*RK25+0.000471*alpha_3*(RK17+RK12)</f>
        <v>25.219237108241156</v>
      </c>
      <c r="RM25" s="3">
        <f t="shared" ref="RM25" si="1930">delta_3*RL25+0.000471*alpha_3*(RL17+RL12)</f>
        <v>25.146205196427172</v>
      </c>
      <c r="RN25" s="3">
        <f t="shared" ref="RN25" si="1931">delta_3*RM25+0.000471*alpha_3*(RM17+RM12)</f>
        <v>25.073363802881232</v>
      </c>
      <c r="RO25" s="3">
        <f t="shared" ref="RO25" si="1932">delta_3*RN25+0.000471*alpha_3*(RN17+RN12)</f>
        <v>25.00071243726093</v>
      </c>
      <c r="RP25" s="3">
        <f t="shared" ref="RP25" si="1933">delta_3*RO25+0.000471*alpha_3*(RO17+RO12)</f>
        <v>24.928250614200614</v>
      </c>
      <c r="RQ25" s="3">
        <f t="shared" ref="RQ25" si="1934">delta_3*RP25+0.000471*alpha_3*(RP17+RP12)</f>
        <v>24.855977853212313</v>
      </c>
      <c r="RR25" s="3">
        <f t="shared" ref="RR25" si="1935">delta_3*RQ25+0.000471*alpha_3*(RQ17+RQ12)</f>
        <v>24.783893678588299</v>
      </c>
      <c r="RS25" s="3">
        <f t="shared" ref="RS25" si="1936">delta_3*RR25+0.000471*alpha_3*(RR17+RR12)</f>
        <v>24.711997619305222</v>
      </c>
      <c r="RT25" s="3">
        <f t="shared" ref="RT25" si="1937">delta_3*RS25+0.000471*alpha_3*(RS17+RS12)</f>
        <v>24.64028920892984</v>
      </c>
    </row>
    <row r="26" spans="1:488" x14ac:dyDescent="0.25">
      <c r="A26" t="s">
        <v>35</v>
      </c>
      <c r="B26" t="s">
        <v>9</v>
      </c>
      <c r="C26" s="46">
        <f>'FUND Simulation 1950-2010'!BK26</f>
        <v>23.968853331292554</v>
      </c>
      <c r="D26" s="3">
        <f t="shared" ref="D26:BO26" si="1938">delta_4*C26+0.000471*alpha_4*(C17+C12)</f>
        <v>23.359914997537839</v>
      </c>
      <c r="E26" s="3">
        <f t="shared" si="1938"/>
        <v>22.768371223099507</v>
      </c>
      <c r="F26" s="3">
        <f t="shared" si="1938"/>
        <v>22.195924372374442</v>
      </c>
      <c r="G26" s="3">
        <f t="shared" si="1938"/>
        <v>21.643881777764154</v>
      </c>
      <c r="H26" s="3">
        <f t="shared" si="1938"/>
        <v>21.113882659256163</v>
      </c>
      <c r="I26" s="3">
        <f t="shared" si="1938"/>
        <v>20.606156777238105</v>
      </c>
      <c r="J26" s="3">
        <f t="shared" si="1938"/>
        <v>20.12069303959149</v>
      </c>
      <c r="K26" s="3">
        <f t="shared" si="1938"/>
        <v>19.657339711253147</v>
      </c>
      <c r="L26" s="3">
        <f t="shared" si="1938"/>
        <v>19.216126801811587</v>
      </c>
      <c r="M26" s="3">
        <f t="shared" si="1938"/>
        <v>18.796596943800974</v>
      </c>
      <c r="N26" s="3">
        <f t="shared" si="1938"/>
        <v>18.398090400801255</v>
      </c>
      <c r="O26" s="3">
        <f t="shared" si="1938"/>
        <v>18.019774933702383</v>
      </c>
      <c r="P26" s="3">
        <f t="shared" si="1938"/>
        <v>17.661264143442622</v>
      </c>
      <c r="Q26" s="3">
        <f t="shared" si="1938"/>
        <v>17.321659192022402</v>
      </c>
      <c r="R26" s="3">
        <f t="shared" si="1938"/>
        <v>17.000098049671156</v>
      </c>
      <c r="S26" s="3">
        <f t="shared" si="1938"/>
        <v>16.695939726084362</v>
      </c>
      <c r="T26" s="3">
        <f t="shared" si="1938"/>
        <v>16.408342991656532</v>
      </c>
      <c r="U26" s="3">
        <f t="shared" si="1938"/>
        <v>16.136375344541509</v>
      </c>
      <c r="V26" s="3">
        <f t="shared" si="1938"/>
        <v>15.879456000767291</v>
      </c>
      <c r="W26" s="3">
        <f t="shared" si="1938"/>
        <v>15.636704455908699</v>
      </c>
      <c r="X26" s="3">
        <f t="shared" si="1938"/>
        <v>15.407432981382037</v>
      </c>
      <c r="Y26" s="3">
        <f t="shared" si="1938"/>
        <v>15.190943874553209</v>
      </c>
      <c r="Z26" s="3">
        <f t="shared" si="1938"/>
        <v>14.98648000948142</v>
      </c>
      <c r="AA26" s="3">
        <f t="shared" si="1938"/>
        <v>14.793495711111042</v>
      </c>
      <c r="AB26" s="3">
        <f t="shared" si="1938"/>
        <v>14.611231338010985</v>
      </c>
      <c r="AC26" s="3">
        <f t="shared" si="1938"/>
        <v>14.439205089266919</v>
      </c>
      <c r="AD26" s="3">
        <f t="shared" si="1938"/>
        <v>14.276751595058185</v>
      </c>
      <c r="AE26" s="3">
        <f t="shared" si="1938"/>
        <v>14.12342122888445</v>
      </c>
      <c r="AF26" s="3">
        <f t="shared" si="1938"/>
        <v>13.978628803745506</v>
      </c>
      <c r="AG26" s="3">
        <f t="shared" si="1938"/>
        <v>13.841947212354734</v>
      </c>
      <c r="AH26" s="3">
        <f t="shared" si="1938"/>
        <v>13.712865377164558</v>
      </c>
      <c r="AI26" s="3">
        <f t="shared" si="1938"/>
        <v>13.590994954515502</v>
      </c>
      <c r="AJ26" s="3">
        <f t="shared" si="1938"/>
        <v>13.475842036915248</v>
      </c>
      <c r="AK26" s="3">
        <f t="shared" si="1938"/>
        <v>13.367107013731122</v>
      </c>
      <c r="AL26" s="3">
        <f t="shared" si="1938"/>
        <v>13.264368970553956</v>
      </c>
      <c r="AM26" s="3">
        <f t="shared" si="1938"/>
        <v>13.16730370026429</v>
      </c>
      <c r="AN26" s="3">
        <f t="shared" si="1938"/>
        <v>13.075597632431887</v>
      </c>
      <c r="AO26" s="3">
        <f t="shared" si="1938"/>
        <v>12.988904965085753</v>
      </c>
      <c r="AP26" s="3">
        <f t="shared" si="1938"/>
        <v>12.906997541759269</v>
      </c>
      <c r="AQ26" s="3">
        <f t="shared" si="1938"/>
        <v>12.829541455950984</v>
      </c>
      <c r="AR26" s="3">
        <f t="shared" si="1938"/>
        <v>12.756343959754695</v>
      </c>
      <c r="AS26" s="3">
        <f t="shared" si="1938"/>
        <v>12.687131854541843</v>
      </c>
      <c r="AT26" s="3">
        <f t="shared" si="1938"/>
        <v>12.621623344523995</v>
      </c>
      <c r="AU26" s="3">
        <f t="shared" si="1938"/>
        <v>12.559692485484215</v>
      </c>
      <c r="AV26" s="3">
        <f t="shared" si="1938"/>
        <v>12.501107224061318</v>
      </c>
      <c r="AW26" s="3">
        <f t="shared" si="1938"/>
        <v>12.445627544827786</v>
      </c>
      <c r="AX26" s="3">
        <f t="shared" si="1938"/>
        <v>12.393165362368279</v>
      </c>
      <c r="AY26" s="3">
        <f t="shared" si="1938"/>
        <v>12.343518369860654</v>
      </c>
      <c r="AZ26" s="3">
        <f t="shared" si="1938"/>
        <v>12.296481150066079</v>
      </c>
      <c r="BA26" s="3">
        <f t="shared" si="1938"/>
        <v>12.251990306797191</v>
      </c>
      <c r="BB26" s="3">
        <f t="shared" si="1938"/>
        <v>12.209867568261654</v>
      </c>
      <c r="BC26" s="3">
        <f t="shared" si="1938"/>
        <v>12.169936614158708</v>
      </c>
      <c r="BD26" s="3">
        <f t="shared" si="1938"/>
        <v>12.132173189922844</v>
      </c>
      <c r="BE26" s="3">
        <f t="shared" si="1938"/>
        <v>12.096418867983193</v>
      </c>
      <c r="BF26" s="3">
        <f t="shared" si="1938"/>
        <v>12.062520811127024</v>
      </c>
      <c r="BG26" s="3">
        <f t="shared" si="1938"/>
        <v>12.030349408708583</v>
      </c>
      <c r="BH26" s="3">
        <f t="shared" si="1938"/>
        <v>11.999917507296004</v>
      </c>
      <c r="BI26" s="3">
        <f t="shared" si="1938"/>
        <v>11.971090165312656</v>
      </c>
      <c r="BJ26" s="3">
        <f t="shared" si="1938"/>
        <v>11.943740899478122</v>
      </c>
      <c r="BK26" s="3">
        <f t="shared" si="1938"/>
        <v>11.917781512411189</v>
      </c>
      <c r="BL26" s="3">
        <f t="shared" si="1938"/>
        <v>11.893221380385766</v>
      </c>
      <c r="BM26" s="3">
        <f t="shared" si="1938"/>
        <v>11.869947768544879</v>
      </c>
      <c r="BN26" s="3">
        <f t="shared" si="1938"/>
        <v>11.847854994564122</v>
      </c>
      <c r="BO26" s="3">
        <f t="shared" si="1938"/>
        <v>11.826887548546981</v>
      </c>
      <c r="BP26" s="3">
        <f t="shared" ref="BP26:EA26" si="1939">delta_4*BO26+0.000471*alpha_4*(BO17+BO12)</f>
        <v>11.807045445088935</v>
      </c>
      <c r="BQ26" s="3">
        <f t="shared" si="1939"/>
        <v>11.788233877144213</v>
      </c>
      <c r="BR26" s="3">
        <f t="shared" si="1939"/>
        <v>11.77036396285089</v>
      </c>
      <c r="BS26" s="3">
        <f t="shared" si="1939"/>
        <v>11.75341395344242</v>
      </c>
      <c r="BT26" s="3">
        <f t="shared" si="1939"/>
        <v>11.737384474696507</v>
      </c>
      <c r="BU26" s="3">
        <f t="shared" si="1939"/>
        <v>11.722194336015868</v>
      </c>
      <c r="BV26" s="3">
        <f t="shared" si="1939"/>
        <v>11.707767419048677</v>
      </c>
      <c r="BW26" s="3">
        <f t="shared" si="1939"/>
        <v>11.694032364407185</v>
      </c>
      <c r="BX26" s="3">
        <f t="shared" si="1939"/>
        <v>11.680989151785049</v>
      </c>
      <c r="BY26" s="3">
        <f t="shared" si="1939"/>
        <v>11.668660588779428</v>
      </c>
      <c r="BZ26" s="3">
        <f t="shared" si="1939"/>
        <v>11.656979247148438</v>
      </c>
      <c r="CA26" s="3">
        <f t="shared" si="1939"/>
        <v>11.645881914093669</v>
      </c>
      <c r="CB26" s="3">
        <f t="shared" si="1939"/>
        <v>11.635309332963478</v>
      </c>
      <c r="CC26" s="3">
        <f t="shared" si="1939"/>
        <v>11.625268360933207</v>
      </c>
      <c r="CD26" s="3">
        <f t="shared" si="1939"/>
        <v>11.615786731239167</v>
      </c>
      <c r="CE26" s="3">
        <f t="shared" si="1939"/>
        <v>11.606807578627217</v>
      </c>
      <c r="CF26" s="3">
        <f t="shared" si="1939"/>
        <v>11.59827759839707</v>
      </c>
      <c r="CG26" s="3">
        <f t="shared" si="1939"/>
        <v>11.590146828084624</v>
      </c>
      <c r="CH26" s="3">
        <f t="shared" si="1939"/>
        <v>11.582423846336205</v>
      </c>
      <c r="CI26" s="3">
        <f t="shared" si="1939"/>
        <v>11.575135617939074</v>
      </c>
      <c r="CJ26" s="3">
        <f t="shared" si="1939"/>
        <v>11.568233855839459</v>
      </c>
      <c r="CK26" s="3">
        <f t="shared" si="1939"/>
        <v>11.561673303726188</v>
      </c>
      <c r="CL26" s="3">
        <f t="shared" si="1939"/>
        <v>11.555411550622777</v>
      </c>
      <c r="CM26" s="3">
        <f t="shared" si="1939"/>
        <v>11.549457794347674</v>
      </c>
      <c r="CN26" s="3">
        <f t="shared" si="1939"/>
        <v>11.543837379372498</v>
      </c>
      <c r="CO26" s="3">
        <f t="shared" si="1939"/>
        <v>11.538509093271026</v>
      </c>
      <c r="CP26" s="3">
        <f t="shared" si="1939"/>
        <v>11.533434318486211</v>
      </c>
      <c r="CQ26" s="3">
        <f t="shared" si="1939"/>
        <v>11.528576873822889</v>
      </c>
      <c r="CR26" s="3">
        <f t="shared" si="1939"/>
        <v>11.523951135480944</v>
      </c>
      <c r="CS26" s="3">
        <f t="shared" si="1939"/>
        <v>11.519587079934032</v>
      </c>
      <c r="CT26" s="3">
        <f t="shared" si="1939"/>
        <v>11.515448728516029</v>
      </c>
      <c r="CU26" s="3">
        <f t="shared" si="1939"/>
        <v>11.511502374633887</v>
      </c>
      <c r="CV26" s="3">
        <f t="shared" si="1939"/>
        <v>11.507716445088851</v>
      </c>
      <c r="CW26" s="3">
        <f t="shared" si="1939"/>
        <v>11.504106906044845</v>
      </c>
      <c r="CX26" s="3">
        <f t="shared" si="1939"/>
        <v>11.500704295026852</v>
      </c>
      <c r="CY26" s="3">
        <f t="shared" si="1939"/>
        <v>11.497476793004376</v>
      </c>
      <c r="CZ26" s="3">
        <f t="shared" si="1939"/>
        <v>11.494394596119678</v>
      </c>
      <c r="DA26" s="3">
        <f t="shared" si="1939"/>
        <v>11.491429792760551</v>
      </c>
      <c r="DB26" s="3">
        <f t="shared" si="1939"/>
        <v>11.488595662308954</v>
      </c>
      <c r="DC26" s="3">
        <f t="shared" si="1939"/>
        <v>11.485918136760697</v>
      </c>
      <c r="DD26" s="3">
        <f t="shared" si="1939"/>
        <v>11.483369212642774</v>
      </c>
      <c r="DE26" s="3">
        <f t="shared" si="1939"/>
        <v>11.480922666196596</v>
      </c>
      <c r="DF26" s="3">
        <f t="shared" si="1939"/>
        <v>11.478553944864441</v>
      </c>
      <c r="DG26" s="3">
        <f t="shared" si="1939"/>
        <v>11.476273807549557</v>
      </c>
      <c r="DH26" s="3">
        <f t="shared" si="1939"/>
        <v>11.47410389012037</v>
      </c>
      <c r="DI26" s="3">
        <f t="shared" si="1939"/>
        <v>11.4720196970147</v>
      </c>
      <c r="DJ26" s="3">
        <f t="shared" si="1939"/>
        <v>11.469998296019241</v>
      </c>
      <c r="DK26" s="3">
        <f t="shared" si="1939"/>
        <v>11.468018222970514</v>
      </c>
      <c r="DL26" s="3">
        <f t="shared" si="1939"/>
        <v>11.466094527536411</v>
      </c>
      <c r="DM26" s="3">
        <f t="shared" si="1939"/>
        <v>11.46425334532972</v>
      </c>
      <c r="DN26" s="3">
        <f t="shared" si="1939"/>
        <v>11.462472550242431</v>
      </c>
      <c r="DO26" s="3">
        <f t="shared" si="1939"/>
        <v>11.460731432189794</v>
      </c>
      <c r="DP26" s="3">
        <f t="shared" si="1939"/>
        <v>11.459010610789827</v>
      </c>
      <c r="DQ26" s="3">
        <f t="shared" si="1939"/>
        <v>11.457325711767314</v>
      </c>
      <c r="DR26" s="3">
        <f t="shared" si="1939"/>
        <v>11.4557029407383</v>
      </c>
      <c r="DS26" s="3">
        <f t="shared" si="1939"/>
        <v>11.454122067065551</v>
      </c>
      <c r="DT26" s="3">
        <f t="shared" si="1939"/>
        <v>11.452564157630333</v>
      </c>
      <c r="DU26" s="3">
        <f t="shared" si="1939"/>
        <v>11.451011497763679</v>
      </c>
      <c r="DV26" s="3">
        <f t="shared" si="1939"/>
        <v>11.449475480280926</v>
      </c>
      <c r="DW26" s="3">
        <f t="shared" si="1939"/>
        <v>11.447976365076949</v>
      </c>
      <c r="DX26" s="3">
        <f t="shared" si="1939"/>
        <v>11.446496042971205</v>
      </c>
      <c r="DY26" s="3">
        <f t="shared" si="1939"/>
        <v>11.445017570524334</v>
      </c>
      <c r="DZ26" s="3">
        <f t="shared" si="1939"/>
        <v>11.443525099041096</v>
      </c>
      <c r="EA26" s="3">
        <f t="shared" si="1939"/>
        <v>11.442026388014883</v>
      </c>
      <c r="EB26" s="3">
        <f t="shared" ref="EB26:GM26" si="1940">delta_4*EA26+0.000471*alpha_4*(EA17+EA12)</f>
        <v>11.440536454786869</v>
      </c>
      <c r="EC26" s="3">
        <f t="shared" si="1940"/>
        <v>11.439039425728968</v>
      </c>
      <c r="ED26" s="3">
        <f t="shared" si="1940"/>
        <v>11.437520454723551</v>
      </c>
      <c r="EE26" s="3">
        <f t="shared" si="1940"/>
        <v>11.435965660611277</v>
      </c>
      <c r="EF26" s="3">
        <f t="shared" si="1940"/>
        <v>11.434387994087835</v>
      </c>
      <c r="EG26" s="3">
        <f t="shared" si="1940"/>
        <v>11.432808481452126</v>
      </c>
      <c r="EH26" s="3">
        <f t="shared" si="1940"/>
        <v>11.431212439108172</v>
      </c>
      <c r="EI26" s="3">
        <f t="shared" si="1940"/>
        <v>11.429586135938974</v>
      </c>
      <c r="EJ26" s="3">
        <f t="shared" si="1940"/>
        <v>11.427916735334378</v>
      </c>
      <c r="EK26" s="3">
        <f t="shared" si="1940"/>
        <v>11.426217901855665</v>
      </c>
      <c r="EL26" s="3">
        <f t="shared" si="1940"/>
        <v>11.424511239788236</v>
      </c>
      <c r="EM26" s="3">
        <f t="shared" si="1940"/>
        <v>11.422782957622623</v>
      </c>
      <c r="EN26" s="3">
        <f t="shared" si="1940"/>
        <v>11.421020159438401</v>
      </c>
      <c r="EO26" s="3">
        <f t="shared" si="1940"/>
        <v>11.419210790445121</v>
      </c>
      <c r="EP26" s="3">
        <f t="shared" si="1940"/>
        <v>11.417363314225073</v>
      </c>
      <c r="EQ26" s="3">
        <f t="shared" si="1940"/>
        <v>11.415492433842632</v>
      </c>
      <c r="ER26" s="3">
        <f t="shared" si="1940"/>
        <v>11.413585767054281</v>
      </c>
      <c r="ES26" s="3">
        <f t="shared" si="1940"/>
        <v>11.411631739622921</v>
      </c>
      <c r="ET26" s="3">
        <f t="shared" si="1940"/>
        <v>11.409619536245222</v>
      </c>
      <c r="EU26" s="3">
        <f t="shared" si="1940"/>
        <v>11.407553256894968</v>
      </c>
      <c r="EV26" s="3">
        <f t="shared" si="1940"/>
        <v>11.405441628721817</v>
      </c>
      <c r="EW26" s="3">
        <f t="shared" si="1940"/>
        <v>11.403274007356913</v>
      </c>
      <c r="EX26" s="3">
        <f t="shared" si="1940"/>
        <v>11.401040449583276</v>
      </c>
      <c r="EY26" s="3">
        <f t="shared" si="1940"/>
        <v>11.398731670790706</v>
      </c>
      <c r="EZ26" s="3">
        <f t="shared" si="1940"/>
        <v>11.396358554053055</v>
      </c>
      <c r="FA26" s="3">
        <f t="shared" si="1940"/>
        <v>11.393938010932455</v>
      </c>
      <c r="FB26" s="3">
        <f t="shared" si="1940"/>
        <v>11.391459968861891</v>
      </c>
      <c r="FC26" s="3">
        <f t="shared" si="1940"/>
        <v>11.388915019789428</v>
      </c>
      <c r="FD26" s="3">
        <f t="shared" si="1940"/>
        <v>11.386294379874405</v>
      </c>
      <c r="FE26" s="3">
        <f t="shared" si="1940"/>
        <v>11.383610115034635</v>
      </c>
      <c r="FF26" s="3">
        <f t="shared" si="1940"/>
        <v>11.380880488395338</v>
      </c>
      <c r="FG26" s="3">
        <f t="shared" si="1940"/>
        <v>11.378095744442859</v>
      </c>
      <c r="FH26" s="3">
        <f t="shared" si="1940"/>
        <v>11.375246770990197</v>
      </c>
      <c r="FI26" s="3">
        <f t="shared" si="1940"/>
        <v>11.372325060216701</v>
      </c>
      <c r="FJ26" s="3">
        <f t="shared" si="1940"/>
        <v>11.369336435645168</v>
      </c>
      <c r="FK26" s="3">
        <f t="shared" si="1940"/>
        <v>11.36629108941519</v>
      </c>
      <c r="FL26" s="3">
        <f t="shared" si="1940"/>
        <v>11.363180332147364</v>
      </c>
      <c r="FM26" s="3">
        <f t="shared" si="1940"/>
        <v>11.359996052083476</v>
      </c>
      <c r="FN26" s="3">
        <f t="shared" si="1940"/>
        <v>11.35673068017236</v>
      </c>
      <c r="FO26" s="3">
        <f t="shared" si="1940"/>
        <v>11.353385082274016</v>
      </c>
      <c r="FP26" s="3">
        <f t="shared" si="1940"/>
        <v>11.349962811629688</v>
      </c>
      <c r="FQ26" s="3">
        <f t="shared" si="1940"/>
        <v>11.346456711164048</v>
      </c>
      <c r="FR26" s="3">
        <f t="shared" si="1940"/>
        <v>11.342860108243515</v>
      </c>
      <c r="FS26" s="3">
        <f t="shared" si="1940"/>
        <v>11.339166785434092</v>
      </c>
      <c r="FT26" s="3">
        <f t="shared" si="1940"/>
        <v>11.335392525191756</v>
      </c>
      <c r="FU26" s="3">
        <f t="shared" si="1940"/>
        <v>11.331542635287692</v>
      </c>
      <c r="FV26" s="3">
        <f t="shared" si="1940"/>
        <v>11.327610270937534</v>
      </c>
      <c r="FW26" s="3">
        <f t="shared" si="1940"/>
        <v>11.323589051766749</v>
      </c>
      <c r="FX26" s="3">
        <f t="shared" si="1940"/>
        <v>11.319473033795985</v>
      </c>
      <c r="FY26" s="3">
        <f t="shared" si="1940"/>
        <v>11.315287719360404</v>
      </c>
      <c r="FZ26" s="3">
        <f t="shared" si="1940"/>
        <v>11.31103124986989</v>
      </c>
      <c r="GA26" s="3">
        <f t="shared" si="1940"/>
        <v>11.306696888366741</v>
      </c>
      <c r="GB26" s="3">
        <f t="shared" si="1940"/>
        <v>11.302278354590952</v>
      </c>
      <c r="GC26" s="3">
        <f t="shared" si="1940"/>
        <v>11.297771463378044</v>
      </c>
      <c r="GD26" s="3">
        <f t="shared" si="1940"/>
        <v>11.293191005447085</v>
      </c>
      <c r="GE26" s="3">
        <f t="shared" si="1940"/>
        <v>11.288530664672356</v>
      </c>
      <c r="GF26" s="3">
        <f t="shared" si="1940"/>
        <v>11.283784555697796</v>
      </c>
      <c r="GG26" s="3">
        <f t="shared" si="1940"/>
        <v>11.278947198034414</v>
      </c>
      <c r="GH26" s="3">
        <f t="shared" si="1940"/>
        <v>11.27401622130377</v>
      </c>
      <c r="GI26" s="3">
        <f t="shared" si="1940"/>
        <v>11.268993359425542</v>
      </c>
      <c r="GJ26" s="3">
        <f t="shared" si="1940"/>
        <v>11.263873682366066</v>
      </c>
      <c r="GK26" s="3">
        <f t="shared" si="1940"/>
        <v>11.258659341470507</v>
      </c>
      <c r="GL26" s="3">
        <f t="shared" si="1940"/>
        <v>11.253353330711512</v>
      </c>
      <c r="GM26" s="3">
        <f t="shared" si="1940"/>
        <v>11.2479509049644</v>
      </c>
      <c r="GN26" s="3">
        <f t="shared" ref="GN26:HJ26" si="1941">delta_4*GM26+0.000471*alpha_4*(GM17+GM12)</f>
        <v>11.242456453185872</v>
      </c>
      <c r="GO26" s="3">
        <f t="shared" si="1941"/>
        <v>11.236870206273045</v>
      </c>
      <c r="GP26" s="3">
        <f t="shared" si="1941"/>
        <v>11.231187621087397</v>
      </c>
      <c r="GQ26" s="3">
        <f t="shared" si="1941"/>
        <v>11.225414422051919</v>
      </c>
      <c r="GR26" s="3">
        <f t="shared" si="1941"/>
        <v>11.2195482671001</v>
      </c>
      <c r="GS26" s="3">
        <f t="shared" si="1941"/>
        <v>11.213584871593689</v>
      </c>
      <c r="GT26" s="3">
        <f t="shared" si="1941"/>
        <v>10.985183074933701</v>
      </c>
      <c r="GU26" s="3">
        <f t="shared" si="1941"/>
        <v>10.769818487215451</v>
      </c>
      <c r="GV26" s="3">
        <f t="shared" si="1941"/>
        <v>10.566706963915369</v>
      </c>
      <c r="GW26" s="3">
        <f t="shared" si="1941"/>
        <v>10.375111616816598</v>
      </c>
      <c r="GX26" s="3">
        <f t="shared" si="1941"/>
        <v>10.19433970258693</v>
      </c>
      <c r="GY26" s="3">
        <f t="shared" si="1941"/>
        <v>10.023739825903338</v>
      </c>
      <c r="GZ26" s="3">
        <f t="shared" si="1941"/>
        <v>9.8626993864852235</v>
      </c>
      <c r="HA26" s="3">
        <f t="shared" si="1941"/>
        <v>9.7106422241319077</v>
      </c>
      <c r="HB26" s="3">
        <f t="shared" si="1941"/>
        <v>9.5670264310280224</v>
      </c>
      <c r="HC26" s="3">
        <f t="shared" si="1941"/>
        <v>9.4313423099391596</v>
      </c>
      <c r="HD26" s="3">
        <f t="shared" si="1941"/>
        <v>9.3031104627486556</v>
      </c>
      <c r="HE26" s="3">
        <f t="shared" si="1941"/>
        <v>9.181879997467405</v>
      </c>
      <c r="HF26" s="3">
        <f t="shared" si="1941"/>
        <v>9.0672268442202473</v>
      </c>
      <c r="HG26" s="3">
        <f t="shared" si="1941"/>
        <v>8.9587521722829351</v>
      </c>
      <c r="HH26" s="3">
        <f t="shared" si="1941"/>
        <v>8.8560809013214126</v>
      </c>
      <c r="HI26" s="3">
        <f t="shared" si="1941"/>
        <v>8.7588603007570143</v>
      </c>
      <c r="HJ26" s="3">
        <f t="shared" si="1941"/>
        <v>8.6667586717611016</v>
      </c>
      <c r="HK26" s="3">
        <f t="shared" ref="HK26" si="1942">delta_4*HJ26+0.000471*alpha_4*(HJ17+HJ12)</f>
        <v>8.5794641068397457</v>
      </c>
      <c r="HL26" s="3">
        <f t="shared" ref="HL26" si="1943">delta_4*HK26+0.000471*alpha_4*(HK17+HK12)</f>
        <v>8.4966833223456568</v>
      </c>
      <c r="HM26" s="3">
        <f t="shared" ref="HM26" si="1944">delta_4*HL26+0.000471*alpha_4*(HL17+HL12)</f>
        <v>8.418140559576651</v>
      </c>
      <c r="HN26" s="3">
        <f t="shared" ref="HN26" si="1945">delta_4*HM26+0.000471*alpha_4*(HM17+HM12)</f>
        <v>8.3435765504034514</v>
      </c>
      <c r="HO26" s="3">
        <f t="shared" ref="HO26" si="1946">delta_4*HN26+0.000471*alpha_4*(HN17+HN12)</f>
        <v>8.2727475436247868</v>
      </c>
      <c r="HP26" s="3">
        <f t="shared" ref="HP26" si="1947">delta_4*HO26+0.000471*alpha_4*(HO17+HO12)</f>
        <v>8.2054243884807185</v>
      </c>
      <c r="HQ26" s="3">
        <f t="shared" ref="HQ26" si="1948">delta_4*HP26+0.000471*alpha_4*(HP17+HP12)</f>
        <v>8.141391671970247</v>
      </c>
      <c r="HR26" s="3">
        <f t="shared" ref="HR26" si="1949">delta_4*HQ26+0.000471*alpha_4*(HQ17+HQ12)</f>
        <v>8.0804469068190894</v>
      </c>
      <c r="HS26" s="3">
        <f t="shared" ref="HS26" si="1950">delta_4*HR26+0.000471*alpha_4*(HR17+HR12)</f>
        <v>8.0223997671301852</v>
      </c>
      <c r="HT26" s="3">
        <f t="shared" ref="HT26" si="1951">delta_4*HS26+0.000471*alpha_4*(HS17+HS12)</f>
        <v>7.9670713689242856</v>
      </c>
      <c r="HU26" s="3">
        <f t="shared" ref="HU26" si="1952">delta_4*HT26+0.000471*alpha_4*(HT17+HT12)</f>
        <v>7.9142935929419691</v>
      </c>
      <c r="HV26" s="3">
        <f t="shared" ref="HV26" si="1953">delta_4*HU26+0.000471*alpha_4*(HU17+HU12)</f>
        <v>7.8639084472325544</v>
      </c>
      <c r="HW26" s="3">
        <f t="shared" ref="HW26" si="1954">delta_4*HV26+0.000471*alpha_4*(HV17+HV12)</f>
        <v>7.8157674672002422</v>
      </c>
      <c r="HX26" s="3">
        <f t="shared" ref="HX26" si="1955">delta_4*HW26+0.000471*alpha_4*(HW17+HW12)</f>
        <v>7.7697311509141649</v>
      </c>
      <c r="HY26" s="3">
        <f t="shared" ref="HY26" si="1956">delta_4*HX26+0.000471*alpha_4*(HX17+HX12)</f>
        <v>7.7256684276172853</v>
      </c>
      <c r="HZ26" s="3">
        <f t="shared" ref="HZ26" si="1957">delta_4*HY26+0.000471*alpha_4*(HY17+HY12)</f>
        <v>7.6834561574898386</v>
      </c>
      <c r="IA26" s="3">
        <f t="shared" ref="IA26" si="1958">delta_4*HZ26+0.000471*alpha_4*(HZ17+HZ12)</f>
        <v>7.642978660836703</v>
      </c>
      <c r="IB26" s="3">
        <f t="shared" ref="IB26" si="1959">delta_4*IA26+0.000471*alpha_4*(IA17+IA12)</f>
        <v>7.6041272749750881</v>
      </c>
      <c r="IC26" s="3">
        <f t="shared" ref="IC26" si="1960">delta_4*IB26+0.000471*alpha_4*(IB17+IB12)</f>
        <v>7.566799937199713</v>
      </c>
      <c r="ID26" s="3">
        <f t="shared" ref="ID26" si="1961">delta_4*IC26+0.000471*alpha_4*(IC17+IC12)</f>
        <v>7.5309007922975324</v>
      </c>
      <c r="IE26" s="3">
        <f t="shared" ref="IE26" si="1962">delta_4*ID26+0.000471*alpha_4*(ID17+ID12)</f>
        <v>7.4963398231733791</v>
      </c>
      <c r="IF26" s="3">
        <f t="shared" ref="IF26" si="1963">delta_4*IE26+0.000471*alpha_4*(IE17+IE12)</f>
        <v>7.4630325032320393</v>
      </c>
      <c r="IG26" s="3">
        <f t="shared" ref="IG26" si="1964">delta_4*IF26+0.000471*alpha_4*(IF17+IF12)</f>
        <v>7.4308994692414707</v>
      </c>
      <c r="IH26" s="3">
        <f t="shared" ref="IH26" si="1965">delta_4*IG26+0.000471*alpha_4*(IG17+IG12)</f>
        <v>7.3998662134764466</v>
      </c>
      <c r="II26" s="3">
        <f t="shared" ref="II26" si="1966">delta_4*IH26+0.000471*alpha_4*(IH17+IH12)</f>
        <v>7.3698627940121471</v>
      </c>
      <c r="IJ26" s="3">
        <f t="shared" ref="IJ26" si="1967">delta_4*II26+0.000471*alpha_4*(II17+II12)</f>
        <v>7.3408235621033278</v>
      </c>
      <c r="IK26" s="3">
        <f t="shared" ref="IK26" si="1968">delta_4*IJ26+0.000471*alpha_4*(IJ17+IJ12)</f>
        <v>7.3126869056469666</v>
      </c>
      <c r="IL26" s="3">
        <f t="shared" ref="IL26" si="1969">delta_4*IK26+0.000471*alpha_4*(IK17+IK12)</f>
        <v>7.2853950077849055</v>
      </c>
      <c r="IM26" s="3">
        <f t="shared" ref="IM26" si="1970">delta_4*IL26+0.000471*alpha_4*(IL17+IL12)</f>
        <v>7.258893619758199</v>
      </c>
      <c r="IN26" s="3">
        <f t="shared" ref="IN26" si="1971">delta_4*IM26+0.000471*alpha_4*(IM17+IM12)</f>
        <v>7.2331318471768684</v>
      </c>
      <c r="IO26" s="3">
        <f t="shared" ref="IO26" si="1972">delta_4*IN26+0.000471*alpha_4*(IN17+IN12)</f>
        <v>7.208061948917674</v>
      </c>
      <c r="IP26" s="3">
        <f t="shared" ref="IP26" si="1973">delta_4*IO26+0.000471*alpha_4*(IO17+IO12)</f>
        <v>7.1836391479086252</v>
      </c>
      <c r="IQ26" s="3">
        <f t="shared" ref="IQ26" si="1974">delta_4*IP26+0.000471*alpha_4*(IP17+IP12)</f>
        <v>7.1598214531022979</v>
      </c>
      <c r="IR26" s="3">
        <f t="shared" ref="IR26" si="1975">delta_4*IQ26+0.000471*alpha_4*(IQ17+IQ12)</f>
        <v>7.13656949198091</v>
      </c>
      <c r="IS26" s="3">
        <f t="shared" ref="IS26" si="1976">delta_4*IR26+0.000471*alpha_4*(IR17+IR12)</f>
        <v>7.1138463529745461</v>
      </c>
      <c r="IT26" s="3">
        <f t="shared" ref="IT26" si="1977">delta_4*IS26+0.000471*alpha_4*(IS17+IS12)</f>
        <v>7.0916174372101421</v>
      </c>
      <c r="IU26" s="3">
        <f t="shared" ref="IU26" si="1978">delta_4*IT26+0.000471*alpha_4*(IT17+IT12)</f>
        <v>7.0698503190429465</v>
      </c>
      <c r="IV26" s="3">
        <f t="shared" ref="IV26" si="1979">delta_4*IU26+0.000471*alpha_4*(IU17+IU12)</f>
        <v>7.0485146148542581</v>
      </c>
      <c r="IW26" s="3">
        <f t="shared" ref="IW26" si="1980">delta_4*IV26+0.000471*alpha_4*(IV17+IV12)</f>
        <v>7.0275818596295032</v>
      </c>
      <c r="IX26" s="3">
        <f t="shared" ref="IX26" si="1981">delta_4*IW26+0.000471*alpha_4*(IW17+IW12)</f>
        <v>7.0070253908591242</v>
      </c>
      <c r="IY26" s="3">
        <f t="shared" ref="IY26" si="1982">delta_4*IX26+0.000471*alpha_4*(IX17+IX12)</f>
        <v>6.9868202393316015</v>
      </c>
      <c r="IZ26" s="3">
        <f t="shared" ref="IZ26" si="1983">delta_4*IY26+0.000471*alpha_4*(IY17+IY12)</f>
        <v>6.9669430264131238</v>
      </c>
      <c r="JA26" s="3">
        <f t="shared" ref="JA26" si="1984">delta_4*IZ26+0.000471*alpha_4*(IZ17+IZ12)</f>
        <v>6.9473718674321905</v>
      </c>
      <c r="JB26" s="3">
        <f t="shared" ref="JB26" si="1985">delta_4*JA26+0.000471*alpha_4*(JA17+JA12)</f>
        <v>6.9280862808097927</v>
      </c>
      <c r="JC26" s="3">
        <f t="shared" ref="JC26" si="1986">delta_4*JB26+0.000471*alpha_4*(JB17+JB12)</f>
        <v>6.9090671025968833</v>
      </c>
      <c r="JD26" s="3">
        <f t="shared" ref="JD26" si="1987">delta_4*JC26+0.000471*alpha_4*(JC17+JC12)</f>
        <v>6.8902964061006537</v>
      </c>
      <c r="JE26" s="3">
        <f t="shared" ref="JE26" si="1988">delta_4*JD26+0.000471*alpha_4*(JD17+JD12)</f>
        <v>6.8717574262998324</v>
      </c>
      <c r="JF26" s="3">
        <f t="shared" ref="JF26" si="1989">delta_4*JE26+0.000471*alpha_4*(JE17+JE12)</f>
        <v>6.8534344887667613</v>
      </c>
      <c r="JG26" s="3">
        <f t="shared" ref="JG26" si="1990">delta_4*JF26+0.000471*alpha_4*(JF17+JF12)</f>
        <v>6.8353129428305817</v>
      </c>
      <c r="JH26" s="3">
        <f t="shared" ref="JH26" si="1991">delta_4*JG26+0.000471*alpha_4*(JG17+JG12)</f>
        <v>6.8173790987314229</v>
      </c>
      <c r="JI26" s="3">
        <f t="shared" ref="JI26" si="1992">delta_4*JH26+0.000471*alpha_4*(JH17+JH12)</f>
        <v>6.7996201685301561</v>
      </c>
      <c r="JJ26" s="3">
        <f t="shared" ref="JJ26" si="1993">delta_4*JI26+0.000471*alpha_4*(JI17+JI12)</f>
        <v>6.7820242105520956</v>
      </c>
      <c r="JK26" s="3">
        <f t="shared" ref="JK26" si="1994">delta_4*JJ26+0.000471*alpha_4*(JJ17+JJ12)</f>
        <v>6.7645800771560261</v>
      </c>
      <c r="JL26" s="3">
        <f t="shared" ref="JL26" si="1995">delta_4*JK26+0.000471*alpha_4*(JK17+JK12)</f>
        <v>6.7472773656321641</v>
      </c>
      <c r="JM26" s="3">
        <f t="shared" ref="JM26" si="1996">delta_4*JL26+0.000471*alpha_4*(JL17+JL12)</f>
        <v>6.7301063720442071</v>
      </c>
      <c r="JN26" s="3">
        <f t="shared" ref="JN26" si="1997">delta_4*JM26+0.000471*alpha_4*(JM17+JM12)</f>
        <v>6.7130580478414572</v>
      </c>
      <c r="JO26" s="3">
        <f t="shared" ref="JO26" si="1998">delta_4*JN26+0.000471*alpha_4*(JN17+JN12)</f>
        <v>6.696123959077231</v>
      </c>
      <c r="JP26" s="3">
        <f t="shared" ref="JP26" si="1999">delta_4*JO26+0.000471*alpha_4*(JO17+JO12)</f>
        <v>6.67929624807938</v>
      </c>
      <c r="JQ26" s="3">
        <f t="shared" ref="JQ26" si="2000">delta_4*JP26+0.000471*alpha_4*(JP17+JP12)</f>
        <v>6.6625675974278016</v>
      </c>
      <c r="JR26" s="3">
        <f t="shared" ref="JR26" si="2001">delta_4*JQ26+0.000471*alpha_4*(JQ17+JQ12)</f>
        <v>6.6459311961023468</v>
      </c>
      <c r="JS26" s="3">
        <f t="shared" ref="JS26" si="2002">delta_4*JR26+0.000471*alpha_4*(JR17+JR12)</f>
        <v>6.6293807076725511</v>
      </c>
      <c r="JT26" s="3">
        <f t="shared" ref="JT26" si="2003">delta_4*JS26+0.000471*alpha_4*(JS17+JS12)</f>
        <v>6.6129102404081817</v>
      </c>
      <c r="JU26" s="3">
        <f t="shared" ref="JU26" si="2004">delta_4*JT26+0.000471*alpha_4*(JT17+JT12)</f>
        <v>6.596514319196686</v>
      </c>
      <c r="JV26" s="3">
        <f t="shared" ref="JV26" si="2005">delta_4*JU26+0.000471*alpha_4*(JU17+JU12)</f>
        <v>6.5801878591603558</v>
      </c>
      <c r="JW26" s="3">
        <f t="shared" ref="JW26" si="2006">delta_4*JV26+0.000471*alpha_4*(JV17+JV12)</f>
        <v>6.5639261408722884</v>
      </c>
      <c r="JX26" s="3">
        <f t="shared" ref="JX26" si="2007">delta_4*JW26+0.000471*alpha_4*(JW17+JW12)</f>
        <v>6.5477247870761897</v>
      </c>
      <c r="JY26" s="3">
        <f t="shared" ref="JY26" si="2008">delta_4*JX26+0.000471*alpha_4*(JX17+JX12)</f>
        <v>6.5315797408206402</v>
      </c>
      <c r="JZ26" s="3">
        <f t="shared" ref="JZ26" si="2009">delta_4*JY26+0.000471*alpha_4*(JY17+JY12)</f>
        <v>6.5154872449237038</v>
      </c>
      <c r="KA26" s="3">
        <f t="shared" ref="KA26" si="2010">delta_4*JZ26+0.000471*alpha_4*(JZ17+JZ12)</f>
        <v>6.4994438226887183</v>
      </c>
      <c r="KB26" s="3">
        <f t="shared" ref="KB26" si="2011">delta_4*KA26+0.000471*alpha_4*(KA17+KA12)</f>
        <v>6.4834462597967573</v>
      </c>
      <c r="KC26" s="3">
        <f t="shared" ref="KC26" si="2012">delta_4*KB26+0.000471*alpha_4*(KB17+KB12)</f>
        <v>6.4674915873056555</v>
      </c>
      <c r="KD26" s="3">
        <f t="shared" ref="KD26" si="2013">delta_4*KC26+0.000471*alpha_4*(KC17+KC12)</f>
        <v>6.4515770656896105</v>
      </c>
      <c r="KE26" s="3">
        <f t="shared" ref="KE26" si="2014">delta_4*KD26+0.000471*alpha_4*(KD17+KD12)</f>
        <v>6.4357001698572622</v>
      </c>
      <c r="KF26" s="3">
        <f t="shared" ref="KF26" si="2015">delta_4*KE26+0.000471*alpha_4*(KE17+KE12)</f>
        <v>6.4198585750898269</v>
      </c>
      <c r="KG26" s="3">
        <f t="shared" ref="KG26" si="2016">delta_4*KF26+0.000471*alpha_4*(KF17+KF12)</f>
        <v>6.4040501438442865</v>
      </c>
      <c r="KH26" s="3">
        <f t="shared" ref="KH26" si="2017">delta_4*KG26+0.000471*alpha_4*(KG17+KG12)</f>
        <v>6.3882729133699039</v>
      </c>
      <c r="KI26" s="3">
        <f t="shared" ref="KI26" si="2018">delta_4*KH26+0.000471*alpha_4*(KH17+KH12)</f>
        <v>6.3725250840893661</v>
      </c>
      <c r="KJ26" s="3">
        <f t="shared" ref="KJ26" si="2019">delta_4*KI26+0.000471*alpha_4*(KI17+KI12)</f>
        <v>6.3568050086987435</v>
      </c>
      <c r="KK26" s="3">
        <f t="shared" ref="KK26" si="2020">delta_4*KJ26+0.000471*alpha_4*(KJ17+KJ12)</f>
        <v>6.3411111819431625</v>
      </c>
      <c r="KL26" s="3">
        <f t="shared" ref="KL26" si="2021">delta_4*KK26+0.000471*alpha_4*(KK17+KK12)</f>
        <v>6.3254422310276279</v>
      </c>
      <c r="KM26" s="3">
        <f t="shared" ref="KM26" si="2022">delta_4*KL26+0.000471*alpha_4*(KL17+KL12)</f>
        <v>6.3097969066248352</v>
      </c>
      <c r="KN26" s="3">
        <f t="shared" ref="KN26" si="2023">delta_4*KM26+0.000471*alpha_4*(KM17+KM12)</f>
        <v>6.2941740744440677</v>
      </c>
      <c r="KO26" s="3">
        <f t="shared" ref="KO26" si="2024">delta_4*KN26+0.000471*alpha_4*(KN17+KN12)</f>
        <v>6.2785727073273963</v>
      </c>
      <c r="KP26" s="3">
        <f t="shared" ref="KP26" si="2025">delta_4*KO26+0.000471*alpha_4*(KO17+KO12)</f>
        <v>6.2629918778414062</v>
      </c>
      <c r="KQ26" s="3">
        <f t="shared" ref="KQ26" si="2026">delta_4*KP26+0.000471*alpha_4*(KP17+KP12)</f>
        <v>6.2474307513345524</v>
      </c>
      <c r="KR26" s="3">
        <f t="shared" ref="KR26" si="2027">delta_4*KQ26+0.000471*alpha_4*(KQ17+KQ12)</f>
        <v>6.2318885794320096</v>
      </c>
      <c r="KS26" s="3">
        <f t="shared" ref="KS26" si="2028">delta_4*KR26+0.000471*alpha_4*(KR17+KR12)</f>
        <v>6.2163646939415713</v>
      </c>
      <c r="KT26" s="3">
        <f t="shared" ref="KT26" si="2029">delta_4*KS26+0.000471*alpha_4*(KS17+KS12)</f>
        <v>6.2008585011457029</v>
      </c>
      <c r="KU26" s="3">
        <f t="shared" ref="KU26" si="2030">delta_4*KT26+0.000471*alpha_4*(KT17+KT12)</f>
        <v>6.1853694764563318</v>
      </c>
      <c r="KV26" s="3">
        <f t="shared" ref="KV26" si="2031">delta_4*KU26+0.000471*alpha_4*(KU17+KU12)</f>
        <v>6.1698971594103673</v>
      </c>
      <c r="KW26" s="3">
        <f t="shared" ref="KW26" si="2032">delta_4*KV26+0.000471*alpha_4*(KV17+KV12)</f>
        <v>6.1544411489852244</v>
      </c>
      <c r="KX26" s="3">
        <f t="shared" ref="KX26" si="2033">delta_4*KW26+0.000471*alpha_4*(KW17+KW12)</f>
        <v>6.1390010992148838</v>
      </c>
      <c r="KY26" s="3">
        <f t="shared" ref="KY26" si="2034">delta_4*KX26+0.000471*alpha_4*(KX17+KX12)</f>
        <v>6.1235767150881513</v>
      </c>
      <c r="KZ26" s="3">
        <f t="shared" ref="KZ26" si="2035">delta_4*KY26+0.000471*alpha_4*(KY17+KY12)</f>
        <v>6.1081677487119039</v>
      </c>
      <c r="LA26" s="3">
        <f t="shared" ref="LA26" si="2036">delta_4*KZ26+0.000471*alpha_4*(KZ17+KZ12)</f>
        <v>6.092773995723106</v>
      </c>
      <c r="LB26" s="3">
        <f t="shared" ref="LB26" si="2037">delta_4*LA26+0.000471*alpha_4*(LA17+LA12)</f>
        <v>6.0773952919343657</v>
      </c>
      <c r="LC26" s="3">
        <f t="shared" ref="LC26" si="2038">delta_4*LB26+0.000471*alpha_4*(LB17+LB12)</f>
        <v>6.0620315101986941</v>
      </c>
      <c r="LD26" s="3">
        <f t="shared" ref="LD26" si="2039">delta_4*LC26+0.000471*alpha_4*(LC17+LC12)</f>
        <v>6.0466825574800094</v>
      </c>
      <c r="LE26" s="3">
        <f t="shared" ref="LE26" si="2040">delta_4*LD26+0.000471*alpha_4*(LD17+LD12)</f>
        <v>6.031348372116704</v>
      </c>
      <c r="LF26" s="3">
        <f t="shared" ref="LF26" si="2041">delta_4*LE26+0.000471*alpha_4*(LE17+LE12)</f>
        <v>6.0160289212663747</v>
      </c>
      <c r="LG26" s="3">
        <f t="shared" ref="LG26" si="2042">delta_4*LF26+0.000471*alpha_4*(LF17+LF12)</f>
        <v>6.0007241985205146</v>
      </c>
      <c r="LH26" s="3">
        <f t="shared" ref="LH26" si="2043">delta_4*LG26+0.000471*alpha_4*(LG17+LG12)</f>
        <v>5.9854342216786431</v>
      </c>
      <c r="LI26" s="3">
        <f t="shared" ref="LI26" si="2044">delta_4*LH26+0.000471*alpha_4*(LH17+LH12)</f>
        <v>5.9701590306719776</v>
      </c>
      <c r="LJ26" s="3">
        <f t="shared" ref="LJ26" si="2045">delta_4*LI26+0.000471*alpha_4*(LI17+LI12)</f>
        <v>5.9548986856273531</v>
      </c>
      <c r="LK26" s="3">
        <f t="shared" ref="LK26" si="2046">delta_4*LJ26+0.000471*alpha_4*(LJ17+LJ12)</f>
        <v>5.9396532650626392</v>
      </c>
      <c r="LL26" s="3">
        <f t="shared" ref="LL26" si="2047">delta_4*LK26+0.000471*alpha_4*(LK17+LK12)</f>
        <v>5.9244228642054395</v>
      </c>
      <c r="LM26" s="3">
        <f t="shared" ref="LM26" si="2048">delta_4*LL26+0.000471*alpha_4*(LL17+LL12)</f>
        <v>5.9092075934273662</v>
      </c>
      <c r="LN26" s="3">
        <f t="shared" ref="LN26" si="2049">delta_4*LM26+0.000471*alpha_4*(LM17+LM12)</f>
        <v>5.8940075767866151</v>
      </c>
      <c r="LO26" s="3">
        <f t="shared" ref="LO26" si="2050">delta_4*LN26+0.000471*alpha_4*(LN17+LN12)</f>
        <v>5.8788229506720322</v>
      </c>
      <c r="LP26" s="3">
        <f t="shared" ref="LP26" si="2051">delta_4*LO26+0.000471*alpha_4*(LO17+LO12)</f>
        <v>5.8636538625422734</v>
      </c>
      <c r="LQ26" s="3">
        <f t="shared" ref="LQ26" si="2052">delta_4*LP26+0.000471*alpha_4*(LP17+LP12)</f>
        <v>5.8485004697540273</v>
      </c>
      <c r="LR26" s="3">
        <f t="shared" ref="LR26" si="2053">delta_4*LQ26+0.000471*alpha_4*(LQ17+LQ12)</f>
        <v>5.8333629384736501</v>
      </c>
      <c r="LS26" s="3">
        <f t="shared" ref="LS26" si="2054">delta_4*LR26+0.000471*alpha_4*(LR17+LR12)</f>
        <v>5.818241442666908</v>
      </c>
      <c r="LT26" s="3">
        <f t="shared" ref="LT26" si="2055">delta_4*LS26+0.000471*alpha_4*(LS17+LS12)</f>
        <v>5.8031361631618346</v>
      </c>
      <c r="LU26" s="3">
        <f t="shared" ref="LU26" si="2056">delta_4*LT26+0.000471*alpha_4*(LT17+LT12)</f>
        <v>5.7880472867800128</v>
      </c>
      <c r="LV26" s="3">
        <f t="shared" ref="LV26" si="2057">delta_4*LU26+0.000471*alpha_4*(LU17+LU12)</f>
        <v>5.7729750055318929</v>
      </c>
      <c r="LW26" s="3">
        <f t="shared" ref="LW26" si="2058">delta_4*LV26+0.000471*alpha_4*(LV17+LV12)</f>
        <v>5.7579195158720093</v>
      </c>
      <c r="LX26" s="3">
        <f t="shared" ref="LX26" si="2059">delta_4*LW26+0.000471*alpha_4*(LW17+LW12)</f>
        <v>5.7428810180102152</v>
      </c>
      <c r="LY26" s="3">
        <f t="shared" ref="LY26" si="2060">delta_4*LX26+0.000471*alpha_4*(LX17+LX12)</f>
        <v>5.7278597152752964</v>
      </c>
      <c r="LZ26" s="3">
        <f t="shared" ref="LZ26" si="2061">delta_4*LY26+0.000471*alpha_4*(LY17+LY12)</f>
        <v>5.7128558135275478</v>
      </c>
      <c r="MA26" s="3">
        <f t="shared" ref="MA26" si="2062">delta_4*LZ26+0.000471*alpha_4*(LZ17+LZ12)</f>
        <v>5.6978695206171004</v>
      </c>
      <c r="MB26" s="3">
        <f t="shared" ref="MB26" si="2063">delta_4*MA26+0.000471*alpha_4*(MA17+MA12)</f>
        <v>5.6829010458849876</v>
      </c>
      <c r="MC26" s="3">
        <f t="shared" ref="MC26" si="2064">delta_4*MB26+0.000471*alpha_4*(MB17+MB12)</f>
        <v>5.6679505997041293</v>
      </c>
      <c r="MD26" s="3">
        <f t="shared" ref="MD26" si="2065">delta_4*MC26+0.000471*alpha_4*(MC17+MC12)</f>
        <v>5.6530183930575788</v>
      </c>
      <c r="ME26" s="3">
        <f t="shared" ref="ME26" si="2066">delta_4*MD26+0.000471*alpha_4*(MD17+MD12)</f>
        <v>5.638104637151546</v>
      </c>
      <c r="MF26" s="3">
        <f t="shared" ref="MF26" si="2067">delta_4*ME26+0.000471*alpha_4*(ME17+ME12)</f>
        <v>5.6232095430608648</v>
      </c>
      <c r="MG26" s="3">
        <f t="shared" ref="MG26" si="2068">delta_4*MF26+0.000471*alpha_4*(MF17+MF12)</f>
        <v>5.6083333214047162</v>
      </c>
      <c r="MH26" s="3">
        <f t="shared" ref="MH26" si="2069">delta_4*MG26+0.000471*alpha_4*(MG17+MG12)</f>
        <v>5.5934761820505559</v>
      </c>
      <c r="MI26" s="3">
        <f t="shared" ref="MI26" si="2070">delta_4*MH26+0.000471*alpha_4*(MH17+MH12)</f>
        <v>5.5786383338443182</v>
      </c>
      <c r="MJ26" s="3">
        <f t="shared" ref="MJ26" si="2071">delta_4*MI26+0.000471*alpha_4*(MI17+MI12)</f>
        <v>5.5638199843651055</v>
      </c>
      <c r="MK26" s="3">
        <f t="shared" ref="MK26" si="2072">delta_4*MJ26+0.000471*alpha_4*(MJ17+MJ12)</f>
        <v>5.5490213397026507</v>
      </c>
      <c r="ML26" s="3">
        <f t="shared" ref="ML26" si="2073">delta_4*MK26+0.000471*alpha_4*(MK17+MK12)</f>
        <v>5.5342426042559945</v>
      </c>
      <c r="MM26" s="3">
        <f t="shared" ref="MM26" si="2074">delta_4*ML26+0.000471*alpha_4*(ML17+ML12)</f>
        <v>5.5194839805518701</v>
      </c>
      <c r="MN26" s="3">
        <f t="shared" ref="MN26" si="2075">delta_4*MM26+0.000471*alpha_4*(MM17+MM12)</f>
        <v>5.5047456690814247</v>
      </c>
      <c r="MO26" s="3">
        <f t="shared" ref="MO26" si="2076">delta_4*MN26+0.000471*alpha_4*(MN17+MN12)</f>
        <v>5.4900278681539589</v>
      </c>
      <c r="MP26" s="3">
        <f t="shared" ref="MP26" si="2077">delta_4*MO26+0.000471*alpha_4*(MO17+MO12)</f>
        <v>5.4753307737664727</v>
      </c>
      <c r="MQ26" s="3">
        <f t="shared" ref="MQ26" si="2078">delta_4*MP26+0.000471*alpha_4*(MP17+MP12)</f>
        <v>5.4606545794878807</v>
      </c>
      <c r="MR26" s="3">
        <f t="shared" ref="MR26" si="2079">delta_4*MQ26+0.000471*alpha_4*(MQ17+MQ12)</f>
        <v>5.4459994763568158</v>
      </c>
      <c r="MS26" s="3">
        <f t="shared" ref="MS26" si="2080">delta_4*MR26+0.000471*alpha_4*(MR17+MR12)</f>
        <v>5.4313656527920333</v>
      </c>
      <c r="MT26" s="3">
        <f t="shared" ref="MT26" si="2081">delta_4*MS26+0.000471*alpha_4*(MS17+MS12)</f>
        <v>5.4167532945144714</v>
      </c>
      <c r="MU26" s="3">
        <f t="shared" ref="MU26" si="2082">delta_4*MT26+0.000471*alpha_4*(MT17+MT12)</f>
        <v>5.4021625844800996</v>
      </c>
      <c r="MV26" s="3">
        <f t="shared" ref="MV26" si="2083">delta_4*MU26+0.000471*alpha_4*(MU17+MU12)</f>
        <v>5.3875937028227314</v>
      </c>
      <c r="MW26" s="3">
        <f t="shared" ref="MW26" si="2084">delta_4*MV26+0.000471*alpha_4*(MV17+MV12)</f>
        <v>5.3730468268060383</v>
      </c>
      <c r="MX26" s="3">
        <f t="shared" ref="MX26" si="2085">delta_4*MW26+0.000471*alpha_4*(MW17+MW12)</f>
        <v>5.3585221307840545</v>
      </c>
      <c r="MY26" s="3">
        <f t="shared" ref="MY26" si="2086">delta_4*MX26+0.000471*alpha_4*(MX17+MX12)</f>
        <v>5.3440197861694925</v>
      </c>
      <c r="MZ26" s="3">
        <f t="shared" ref="MZ26" si="2087">delta_4*MY26+0.000471*alpha_4*(MY17+MY12)</f>
        <v>5.3295399614092629</v>
      </c>
      <c r="NA26" s="3">
        <f t="shared" ref="NA26" si="2088">delta_4*MZ26+0.000471*alpha_4*(MZ17+MZ12)</f>
        <v>5.3150828219666035</v>
      </c>
      <c r="NB26" s="3">
        <f t="shared" ref="NB26" si="2089">delta_4*NA26+0.000471*alpha_4*(NA17+NA12)</f>
        <v>5.3006485303092745</v>
      </c>
      <c r="NC26" s="3">
        <f t="shared" ref="NC26" si="2090">delta_4*NB26+0.000471*alpha_4*(NB17+NB12)</f>
        <v>5.2862372459033198</v>
      </c>
      <c r="ND26" s="3">
        <f t="shared" ref="ND26" si="2091">delta_4*NC26+0.000471*alpha_4*(NC17+NC12)</f>
        <v>5.2718491252119151</v>
      </c>
      <c r="NE26" s="3">
        <f t="shared" ref="NE26" si="2092">delta_4*ND26+0.000471*alpha_4*(ND17+ND12)</f>
        <v>5.2574843216988683</v>
      </c>
      <c r="NF26" s="3">
        <f t="shared" ref="NF26" si="2093">delta_4*NE26+0.000471*alpha_4*(NE17+NE12)</f>
        <v>5.2431429858363501</v>
      </c>
      <c r="NG26" s="3">
        <f t="shared" ref="NG26" si="2094">delta_4*NF26+0.000471*alpha_4*(NF17+NF12)</f>
        <v>5.2288252651164866</v>
      </c>
      <c r="NH26" s="3">
        <f t="shared" ref="NH26" si="2095">delta_4*NG26+0.000471*alpha_4*(NG17+NG12)</f>
        <v>5.2145313040664441</v>
      </c>
      <c r="NI26" s="3">
        <f t="shared" ref="NI26" si="2096">delta_4*NH26+0.000471*alpha_4*(NH17+NH12)</f>
        <v>5.2002612442666853</v>
      </c>
      <c r="NJ26" s="3">
        <f t="shared" ref="NJ26" si="2097">delta_4*NI26+0.000471*alpha_4*(NI17+NI12)</f>
        <v>5.1860152243720803</v>
      </c>
      <c r="NK26" s="3">
        <f t="shared" ref="NK26" si="2098">delta_4*NJ26+0.000471*alpha_4*(NJ17+NJ12)</f>
        <v>5.1717933801355933</v>
      </c>
      <c r="NL26" s="3">
        <f t="shared" ref="NL26" si="2099">delta_4*NK26+0.000471*alpha_4*(NK17+NK12)</f>
        <v>5.157595844434268</v>
      </c>
      <c r="NM26" s="3">
        <f t="shared" ref="NM26" si="2100">delta_4*NL26+0.000471*alpha_4*(NL17+NL12)</f>
        <v>5.1434227472972802</v>
      </c>
      <c r="NN26" s="3">
        <f t="shared" ref="NN26" si="2101">delta_4*NM26+0.000471*alpha_4*(NM17+NM12)</f>
        <v>5.1292742159358085</v>
      </c>
      <c r="NO26" s="3">
        <f t="shared" ref="NO26" si="2102">delta_4*NN26+0.000471*alpha_4*(NN17+NN12)</f>
        <v>5.1151503747745313</v>
      </c>
      <c r="NP26" s="3">
        <f t="shared" ref="NP26" si="2103">delta_4*NO26+0.000471*alpha_4*(NO17+NO12)</f>
        <v>5.1010513454845343</v>
      </c>
      <c r="NQ26" s="3">
        <f t="shared" ref="NQ26" si="2104">delta_4*NP26+0.000471*alpha_4*(NP17+NP12)</f>
        <v>5.0869772470174617</v>
      </c>
      <c r="NR26" s="3">
        <f t="shared" ref="NR26" si="2105">delta_4*NQ26+0.000471*alpha_4*(NQ17+NQ12)</f>
        <v>5.0729281956407286</v>
      </c>
      <c r="NS26" s="3">
        <f t="shared" ref="NS26" si="2106">delta_4*NR26+0.000471*alpha_4*(NR17+NR12)</f>
        <v>5.0589043049736482</v>
      </c>
      <c r="NT26" s="3">
        <f t="shared" ref="NT26" si="2107">delta_4*NS26+0.000471*alpha_4*(NS17+NS12)</f>
        <v>5.0449056860243289</v>
      </c>
      <c r="NU26" s="3">
        <f t="shared" ref="NU26" si="2108">delta_4*NT26+0.000471*alpha_4*(NT17+NT12)</f>
        <v>5.0309324472272028</v>
      </c>
      <c r="NV26" s="3">
        <f t="shared" ref="NV26" si="2109">delta_4*NU26+0.000471*alpha_4*(NU17+NU12)</f>
        <v>5.0169846944810663</v>
      </c>
      <c r="NW26" s="3">
        <f t="shared" ref="NW26" si="2110">delta_4*NV26+0.000471*alpha_4*(NV17+NV12)</f>
        <v>5.0030625311875268</v>
      </c>
      <c r="NX26" s="3">
        <f t="shared" ref="NX26" si="2111">delta_4*NW26+0.000471*alpha_4*(NW17+NW12)</f>
        <v>4.9891660582897384</v>
      </c>
      <c r="NY26" s="3">
        <f t="shared" ref="NY26" si="2112">delta_4*NX26+0.000471*alpha_4*(NX17+NX12)</f>
        <v>4.9752953743113428</v>
      </c>
      <c r="NZ26" s="3">
        <f t="shared" ref="NZ26" si="2113">delta_4*NY26+0.000471*alpha_4*(NY17+NY12)</f>
        <v>4.9614505753955278</v>
      </c>
      <c r="OA26" s="3">
        <f t="shared" ref="OA26" si="2114">delta_4*NZ26+0.000471*alpha_4*(NZ17+NZ12)</f>
        <v>4.9476317553441147</v>
      </c>
      <c r="OB26" s="3">
        <f t="shared" ref="OB26" si="2115">delta_4*OA26+0.000471*alpha_4*(OA17+OA12)</f>
        <v>4.9338390056566102</v>
      </c>
      <c r="OC26" s="3">
        <f t="shared" ref="OC26" si="2116">delta_4*OB26+0.000471*alpha_4*(OB17+OB12)</f>
        <v>4.9200724155691598</v>
      </c>
      <c r="OD26" s="3">
        <f t="shared" ref="OD26" si="2117">delta_4*OC26+0.000471*alpha_4*(OC17+OC12)</f>
        <v>4.9063320720933277</v>
      </c>
      <c r="OE26" s="3">
        <f t="shared" ref="OE26" si="2118">delta_4*OD26+0.000471*alpha_4*(OD17+OD12)</f>
        <v>4.8926180600546649</v>
      </c>
      <c r="OF26" s="3">
        <f t="shared" ref="OF26" si="2119">delta_4*OE26+0.000471*alpha_4*(OE17+OE12)</f>
        <v>4.878930462131005</v>
      </c>
      <c r="OG26" s="3">
        <f t="shared" ref="OG26" si="2120">delta_4*OF26+0.000471*alpha_4*(OF17+OF12)</f>
        <v>4.8652693588904503</v>
      </c>
      <c r="OH26" s="3">
        <f t="shared" ref="OH26" si="2121">delta_4*OG26+0.000471*alpha_4*(OG17+OG12)</f>
        <v>4.8516348288290008</v>
      </c>
      <c r="OI26" s="3">
        <f t="shared" ref="OI26" si="2122">delta_4*OH26+0.000471*alpha_4*(OH17+OH12)</f>
        <v>4.8380269484077978</v>
      </c>
      <c r="OJ26" s="3">
        <f t="shared" ref="OJ26" si="2123">delta_4*OI26+0.000471*alpha_4*(OI17+OI12)</f>
        <v>4.8244457920899446</v>
      </c>
      <c r="OK26" s="3">
        <f t="shared" ref="OK26" si="2124">delta_4*OJ26+0.000471*alpha_4*(OJ17+OJ12)</f>
        <v>4.8108914323768772</v>
      </c>
      <c r="OL26" s="3">
        <f t="shared" ref="OL26" si="2125">delta_4*OK26+0.000471*alpha_4*(OK17+OK12)</f>
        <v>4.79736393984426</v>
      </c>
      <c r="OM26" s="3">
        <f t="shared" ref="OM26" si="2126">delta_4*OL26+0.000471*alpha_4*(OL17+OL12)</f>
        <v>4.783863383177386</v>
      </c>
      <c r="ON26" s="3">
        <f t="shared" ref="ON26" si="2127">delta_4*OM26+0.000471*alpha_4*(OM17+OM12)</f>
        <v>4.7703898292060609</v>
      </c>
      <c r="OO26" s="3">
        <f t="shared" ref="OO26" si="2128">delta_4*ON26+0.000471*alpha_4*(ON17+ON12)</f>
        <v>4.7569433429389507</v>
      </c>
      <c r="OP26" s="3">
        <f t="shared" ref="OP26" si="2129">delta_4*OO26+0.000471*alpha_4*(OO17+OO12)</f>
        <v>4.7435239875973885</v>
      </c>
      <c r="OQ26" s="3">
        <f t="shared" ref="OQ26" si="2130">delta_4*OP26+0.000471*alpha_4*(OP17+OP12)</f>
        <v>4.7301318246486197</v>
      </c>
      <c r="OR26" s="3">
        <f t="shared" ref="OR26" si="2131">delta_4*OQ26+0.000471*alpha_4*(OQ17+OQ12)</f>
        <v>4.7167669138384758</v>
      </c>
      <c r="OS26" s="3">
        <f t="shared" ref="OS26" si="2132">delta_4*OR26+0.000471*alpha_4*(OR17+OR12)</f>
        <v>4.7034293132234808</v>
      </c>
      <c r="OT26" s="3">
        <f t="shared" ref="OT26" si="2133">delta_4*OS26+0.000471*alpha_4*(OS17+OS12)</f>
        <v>4.6901190792023666</v>
      </c>
      <c r="OU26" s="3">
        <f t="shared" ref="OU26" si="2134">delta_4*OT26+0.000471*alpha_4*(OT17+OT12)</f>
        <v>4.6768362665470047</v>
      </c>
      <c r="OV26" s="3">
        <f t="shared" ref="OV26" si="2135">delta_4*OU26+0.000471*alpha_4*(OU17+OU12)</f>
        <v>4.6635809284327516</v>
      </c>
      <c r="OW26" s="3">
        <f t="shared" ref="OW26" si="2136">delta_4*OV26+0.000471*alpha_4*(OV17+OV12)</f>
        <v>4.6503531164681995</v>
      </c>
      <c r="OX26" s="3">
        <f t="shared" ref="OX26" si="2137">delta_4*OW26+0.000471*alpha_4*(OW17+OW12)</f>
        <v>4.6371528807243356</v>
      </c>
      <c r="OY26" s="3">
        <f t="shared" ref="OY26" si="2138">delta_4*OX26+0.000471*alpha_4*(OX17+OX12)</f>
        <v>4.6239802697631145</v>
      </c>
      <c r="OZ26" s="3">
        <f t="shared" ref="OZ26" si="2139">delta_4*OY26+0.000471*alpha_4*(OY17+OY12)</f>
        <v>4.6108353306654379</v>
      </c>
      <c r="PA26" s="3">
        <f t="shared" ref="PA26" si="2140">delta_4*OZ26+0.000471*alpha_4*(OZ17+OZ12)</f>
        <v>4.5977181090585537</v>
      </c>
      <c r="PB26" s="3">
        <f t="shared" ref="PB26" si="2141">delta_4*PA26+0.000471*alpha_4*(PA17+PA12)</f>
        <v>4.5846286491428661</v>
      </c>
      <c r="PC26" s="3">
        <f t="shared" ref="PC26" si="2142">delta_4*PB26+0.000471*alpha_4*(PB17+PB12)</f>
        <v>4.5715669937181733</v>
      </c>
      <c r="PD26" s="3">
        <f t="shared" ref="PD26" si="2143">delta_4*PC26+0.000471*alpha_4*(PC17+PC12)</f>
        <v>4.5585331842093337</v>
      </c>
      <c r="PE26" s="3">
        <f t="shared" ref="PE26" si="2144">delta_4*PD26+0.000471*alpha_4*(PD17+PD12)</f>
        <v>4.5455272606913599</v>
      </c>
      <c r="PF26" s="3">
        <f t="shared" ref="PF26" si="2145">delta_4*PE26+0.000471*alpha_4*(PE17+PE12)</f>
        <v>4.5325492619139593</v>
      </c>
      <c r="PG26" s="3">
        <f t="shared" ref="PG26" si="2146">delta_4*PF26+0.000471*alpha_4*(PF17+PF12)</f>
        <v>4.5195992253255177</v>
      </c>
      <c r="PH26" s="3">
        <f t="shared" ref="PH26" si="2147">delta_4*PG26+0.000471*alpha_4*(PG17+PG12)</f>
        <v>4.5066771870965372</v>
      </c>
      <c r="PI26" s="3">
        <f t="shared" ref="PI26" si="2148">delta_4*PH26+0.000471*alpha_4*(PH17+PH12)</f>
        <v>4.4937831821425371</v>
      </c>
      <c r="PJ26" s="3">
        <f t="shared" ref="PJ26" si="2149">delta_4*PI26+0.000471*alpha_4*(PI17+PI12)</f>
        <v>4.4809172441464247</v>
      </c>
      <c r="PK26" s="3">
        <f t="shared" ref="PK26" si="2150">delta_4*PJ26+0.000471*alpha_4*(PJ17+PJ12)</f>
        <v>4.4680794055803457</v>
      </c>
      <c r="PL26" s="3">
        <f t="shared" ref="PL26" si="2151">delta_4*PK26+0.000471*alpha_4*(PK17+PK12)</f>
        <v>4.455269697727017</v>
      </c>
      <c r="PM26" s="3">
        <f t="shared" ref="PM26" si="2152">delta_4*PL26+0.000471*alpha_4*(PL17+PL12)</f>
        <v>4.4424881507005622</v>
      </c>
      <c r="PN26" s="3">
        <f t="shared" ref="PN26" si="2153">delta_4*PM26+0.000471*alpha_4*(PM17+PM12)</f>
        <v>4.4297347934668458</v>
      </c>
      <c r="PO26" s="3">
        <f t="shared" ref="PO26" si="2154">delta_4*PN26+0.000471*alpha_4*(PN17+PN12)</f>
        <v>4.4170096538633272</v>
      </c>
      <c r="PP26" s="3">
        <f t="shared" ref="PP26" si="2155">delta_4*PO26+0.000471*alpha_4*(PO17+PO12)</f>
        <v>4.4043127586184347</v>
      </c>
      <c r="PQ26" s="3">
        <f t="shared" ref="PQ26" si="2156">delta_4*PP26+0.000471*alpha_4*(PP17+PP12)</f>
        <v>4.3916441333704759</v>
      </c>
      <c r="PR26" s="3">
        <f t="shared" ref="PR26" si="2157">delta_4*PQ26+0.000471*alpha_4*(PQ17+PQ12)</f>
        <v>4.3790038026860838</v>
      </c>
      <c r="PS26" s="3">
        <f t="shared" ref="PS26" si="2158">delta_4*PR26+0.000471*alpha_4*(PR17+PR12)</f>
        <v>4.366391790078227</v>
      </c>
      <c r="PT26" s="3">
        <f t="shared" ref="PT26" si="2159">delta_4*PS26+0.000471*alpha_4*(PS17+PS12)</f>
        <v>4.3538081180237667</v>
      </c>
      <c r="PU26" s="3">
        <f t="shared" ref="PU26" si="2160">delta_4*PT26+0.000471*alpha_4*(PT17+PT12)</f>
        <v>4.3412528079806005</v>
      </c>
      <c r="PV26" s="3">
        <f t="shared" ref="PV26" si="2161">delta_4*PU26+0.000471*alpha_4*(PU17+PU12)</f>
        <v>4.3287258804043756</v>
      </c>
      <c r="PW26" s="3">
        <f t="shared" ref="PW26" si="2162">delta_4*PV26+0.000471*alpha_4*(PV17+PV12)</f>
        <v>4.3162273547647976</v>
      </c>
      <c r="PX26" s="3">
        <f t="shared" ref="PX26" si="2163">delta_4*PW26+0.000471*alpha_4*(PW17+PW12)</f>
        <v>4.3037572495615386</v>
      </c>
      <c r="PY26" s="3">
        <f t="shared" ref="PY26" si="2164">delta_4*PX26+0.000471*alpha_4*(PX17+PX12)</f>
        <v>4.291315582339756</v>
      </c>
      <c r="PZ26" s="3">
        <f t="shared" ref="PZ26" si="2165">delta_4*PY26+0.000471*alpha_4*(PY17+PY12)</f>
        <v>4.2789023697052269</v>
      </c>
      <c r="QA26" s="3">
        <f t="shared" ref="QA26" si="2166">delta_4*PZ26+0.000471*alpha_4*(PZ17+PZ12)</f>
        <v>4.2665176273391143</v>
      </c>
      <c r="QB26" s="3">
        <f t="shared" ref="QB26" si="2167">delta_4*QA26+0.000471*alpha_4*(QA17+QA12)</f>
        <v>4.254161370012369</v>
      </c>
      <c r="QC26" s="3">
        <f t="shared" ref="QC26" si="2168">delta_4*QB26+0.000471*alpha_4*(QB17+QB12)</f>
        <v>4.2418336115997768</v>
      </c>
      <c r="QD26" s="3">
        <f t="shared" ref="QD26" si="2169">delta_4*QC26+0.000471*alpha_4*(QC17+QC12)</f>
        <v>4.2295343650936648</v>
      </c>
      <c r="QE26" s="3">
        <f t="shared" ref="QE26" si="2170">delta_4*QD26+0.000471*alpha_4*(QD17+QD12)</f>
        <v>4.2172636426172669</v>
      </c>
      <c r="QF26" s="3">
        <f t="shared" ref="QF26" si="2171">delta_4*QE26+0.000471*alpha_4*(QE17+QE12)</f>
        <v>4.2050214554377696</v>
      </c>
      <c r="QG26" s="3">
        <f t="shared" ref="QG26" si="2172">delta_4*QF26+0.000471*alpha_4*(QF17+QF12)</f>
        <v>4.1928078139790319</v>
      </c>
      <c r="QH26" s="3">
        <f t="shared" ref="QH26" si="2173">delta_4*QG26+0.000471*alpha_4*(QG17+QG12)</f>
        <v>4.1806227278339998</v>
      </c>
      <c r="QI26" s="3">
        <f t="shared" ref="QI26" si="2174">delta_4*QH26+0.000471*alpha_4*(QH17+QH12)</f>
        <v>4.1684662057768191</v>
      </c>
      <c r="QJ26" s="3">
        <f t="shared" ref="QJ26" si="2175">delta_4*QI26+0.000471*alpha_4*(QI17+QI12)</f>
        <v>4.1563382557746538</v>
      </c>
      <c r="QK26" s="3">
        <f t="shared" ref="QK26" si="2176">delta_4*QJ26+0.000471*alpha_4*(QJ17+QJ12)</f>
        <v>4.1442388849992202</v>
      </c>
      <c r="QL26" s="3">
        <f t="shared" ref="QL26" si="2177">delta_4*QK26+0.000471*alpha_4*(QK17+QK12)</f>
        <v>4.1321680998380428</v>
      </c>
      <c r="QM26" s="3">
        <f t="shared" ref="QM26" si="2178">delta_4*QL26+0.000471*alpha_4*(QL17+QL12)</f>
        <v>4.1201259059054438</v>
      </c>
      <c r="QN26" s="3">
        <f t="shared" ref="QN26" si="2179">delta_4*QM26+0.000471*alpha_4*(QM17+QM12)</f>
        <v>4.1081123080532658</v>
      </c>
      <c r="QO26" s="3">
        <f t="shared" ref="QO26" si="2180">delta_4*QN26+0.000471*alpha_4*(QN17+QN12)</f>
        <v>4.0961273103813438</v>
      </c>
      <c r="QP26" s="3">
        <f t="shared" ref="QP26" si="2181">delta_4*QO26+0.000471*alpha_4*(QO17+QO12)</f>
        <v>4.0841709162477295</v>
      </c>
      <c r="QQ26" s="3">
        <f t="shared" ref="QQ26" si="2182">delta_4*QP26+0.000471*alpha_4*(QP17+QP12)</f>
        <v>4.072243128278676</v>
      </c>
      <c r="QR26" s="3">
        <f t="shared" ref="QR26" si="2183">delta_4*QQ26+0.000471*alpha_4*(QQ17+QQ12)</f>
        <v>4.0603439483783861</v>
      </c>
      <c r="QS26" s="3">
        <f t="shared" ref="QS26" si="2184">delta_4*QR26+0.000471*alpha_4*(QR17+QR12)</f>
        <v>4.0484733777385404</v>
      </c>
      <c r="QT26" s="3">
        <f t="shared" ref="QT26" si="2185">delta_4*QS26+0.000471*alpha_4*(QS17+QS12)</f>
        <v>4.0366314168476007</v>
      </c>
      <c r="QU26" s="3">
        <f t="shared" ref="QU26" si="2186">delta_4*QT26+0.000471*alpha_4*(QT17+QT12)</f>
        <v>4.024818065499904</v>
      </c>
      <c r="QV26" s="3">
        <f t="shared" ref="QV26" si="2187">delta_4*QU26+0.000471*alpha_4*(QU17+QU12)</f>
        <v>4.0130333228045476</v>
      </c>
      <c r="QW26" s="3">
        <f t="shared" ref="QW26" si="2188">delta_4*QV26+0.000471*alpha_4*(QV17+QV12)</f>
        <v>4.0012771871940771</v>
      </c>
      <c r="QX26" s="3">
        <f t="shared" ref="QX26" si="2189">delta_4*QW26+0.000471*alpha_4*(QW17+QW12)</f>
        <v>3.9895496564329767</v>
      </c>
      <c r="QY26" s="3">
        <f t="shared" ref="QY26" si="2190">delta_4*QX26+0.000471*alpha_4*(QX17+QX12)</f>
        <v>3.9778507276259729</v>
      </c>
      <c r="QZ26" s="3">
        <f t="shared" ref="QZ26" si="2191">delta_4*QY26+0.000471*alpha_4*(QY17+QY12)</f>
        <v>3.9661803972261556</v>
      </c>
      <c r="RA26" s="3">
        <f t="shared" ref="RA26" si="2192">delta_4*QZ26+0.000471*alpha_4*(QZ17+QZ12)</f>
        <v>3.9545386610429225</v>
      </c>
      <c r="RB26" s="3">
        <f t="shared" ref="RB26" si="2193">delta_4*RA26+0.000471*alpha_4*(RA17+RA12)</f>
        <v>3.9429255142497537</v>
      </c>
      <c r="RC26" s="3">
        <f t="shared" ref="RC26" si="2194">delta_4*RB26+0.000471*alpha_4*(RB17+RB12)</f>
        <v>3.9313409513918161</v>
      </c>
      <c r="RD26" s="3">
        <f t="shared" ref="RD26" si="2195">delta_4*RC26+0.000471*alpha_4*(RC17+RC12)</f>
        <v>3.9197849663934119</v>
      </c>
      <c r="RE26" s="3">
        <f t="shared" ref="RE26" si="2196">delta_4*RD26+0.000471*alpha_4*(RD17+RD12)</f>
        <v>3.9082575525652685</v>
      </c>
      <c r="RF26" s="3">
        <f t="shared" ref="RF26" si="2197">delta_4*RE26+0.000471*alpha_4*(RE17+RE12)</f>
        <v>3.8967587026116774</v>
      </c>
      <c r="RG26" s="3">
        <f t="shared" ref="RG26" si="2198">delta_4*RF26+0.000471*alpha_4*(RF17+RF12)</f>
        <v>3.8852884086374897</v>
      </c>
      <c r="RH26" s="3">
        <f t="shared" ref="RH26" si="2199">delta_4*RG26+0.000471*alpha_4*(RG17+RG12)</f>
        <v>3.8738466621549681</v>
      </c>
      <c r="RI26" s="3">
        <f t="shared" ref="RI26" si="2200">delta_4*RH26+0.000471*alpha_4*(RH17+RH12)</f>
        <v>3.8624334540905014</v>
      </c>
      <c r="RJ26" s="3">
        <f t="shared" ref="RJ26" si="2201">delta_4*RI26+0.000471*alpha_4*(RI17+RI12)</f>
        <v>3.8510487747911917</v>
      </c>
      <c r="RK26" s="3">
        <f t="shared" ref="RK26" si="2202">delta_4*RJ26+0.000471*alpha_4*(RJ17+RJ12)</f>
        <v>3.8396926140313061</v>
      </c>
      <c r="RL26" s="3">
        <f t="shared" ref="RL26" si="2203">delta_4*RK26+0.000471*alpha_4*(RK17+RK12)</f>
        <v>3.8283649610186101</v>
      </c>
      <c r="RM26" s="3">
        <f t="shared" ref="RM26" si="2204">delta_4*RL26+0.000471*alpha_4*(RL17+RL12)</f>
        <v>3.8170658044005803</v>
      </c>
      <c r="RN26" s="3">
        <f t="shared" ref="RN26" si="2205">delta_4*RM26+0.000471*alpha_4*(RM17+RM12)</f>
        <v>3.8057951322704979</v>
      </c>
      <c r="RO26" s="3">
        <f t="shared" ref="RO26" si="2206">delta_4*RN26+0.000471*alpha_4*(RN17+RN12)</f>
        <v>3.7945529321734361</v>
      </c>
      <c r="RP26" s="3">
        <f t="shared" ref="RP26" si="2207">delta_4*RO26+0.000471*alpha_4*(RO17+RO12)</f>
        <v>3.7833391911121312</v>
      </c>
      <c r="RQ26" s="3">
        <f t="shared" ref="RQ26" si="2208">delta_4*RP26+0.000471*alpha_4*(RP17+RP12)</f>
        <v>3.772153895552758</v>
      </c>
      <c r="RR26" s="3">
        <f t="shared" ref="RR26" si="2209">delta_4*RQ26+0.000471*alpha_4*(RQ17+RQ12)</f>
        <v>3.760997031430596</v>
      </c>
      <c r="RS26" s="3">
        <f t="shared" ref="RS26" si="2210">delta_4*RR26+0.000471*alpha_4*(RR17+RR12)</f>
        <v>3.7498685841556019</v>
      </c>
      <c r="RT26" s="3">
        <f t="shared" ref="RT26" si="2211">delta_4*RS26+0.000471*alpha_4*(RS17+RS12)</f>
        <v>3.7387685386178862</v>
      </c>
    </row>
    <row r="27" spans="1:488" x14ac:dyDescent="0.25">
      <c r="A27" t="s">
        <v>35</v>
      </c>
      <c r="B27" t="s">
        <v>10</v>
      </c>
      <c r="C27" s="46">
        <f>'FUND Simulation 1950-2010'!BK27</f>
        <v>3.7514252914849622</v>
      </c>
      <c r="D27" s="3">
        <f>delta_5*C27+0.000471*alpha_5*(C17+C12)</f>
        <v>2.5794852178932861</v>
      </c>
      <c r="E27" s="3">
        <f t="shared" ref="E27:BO27" si="2212">delta_5*D27+0.000471*alpha_5*(D17+D12)</f>
        <v>1.8617107626031448</v>
      </c>
      <c r="F27" s="3">
        <f t="shared" si="2212"/>
        <v>1.4204801037540944</v>
      </c>
      <c r="G27" s="3">
        <f t="shared" si="2212"/>
        <v>1.1479410480460097</v>
      </c>
      <c r="H27" s="3">
        <f t="shared" si="2212"/>
        <v>0.97884056207553183</v>
      </c>
      <c r="I27" s="3">
        <f t="shared" si="2212"/>
        <v>0.8730743539980852</v>
      </c>
      <c r="J27" s="3">
        <f t="shared" si="2212"/>
        <v>0.80622685041686348</v>
      </c>
      <c r="K27" s="3">
        <f t="shared" si="2212"/>
        <v>0.76343274685122642</v>
      </c>
      <c r="L27" s="3">
        <f t="shared" si="2212"/>
        <v>0.73574501096952305</v>
      </c>
      <c r="M27" s="3">
        <f t="shared" si="2212"/>
        <v>0.71754272826880661</v>
      </c>
      <c r="N27" s="3">
        <f t="shared" si="2212"/>
        <v>0.7053252429995609</v>
      </c>
      <c r="O27" s="3">
        <f t="shared" si="2212"/>
        <v>0.69688522357757976</v>
      </c>
      <c r="P27" s="3">
        <f t="shared" si="2212"/>
        <v>0.69104317445864916</v>
      </c>
      <c r="Q27" s="3">
        <f t="shared" si="2212"/>
        <v>0.68686989035162949</v>
      </c>
      <c r="R27" s="3">
        <f t="shared" si="2212"/>
        <v>0.68379596393423814</v>
      </c>
      <c r="S27" s="3">
        <f t="shared" si="2212"/>
        <v>0.681544749973787</v>
      </c>
      <c r="T27" s="3">
        <f t="shared" si="2212"/>
        <v>0.67985371183003118</v>
      </c>
      <c r="U27" s="3">
        <f t="shared" si="2212"/>
        <v>0.67850788136403573</v>
      </c>
      <c r="V27" s="3">
        <f t="shared" si="2212"/>
        <v>0.6774962525988083</v>
      </c>
      <c r="W27" s="3">
        <f t="shared" si="2212"/>
        <v>0.67667899054562519</v>
      </c>
      <c r="X27" s="3">
        <f t="shared" si="2212"/>
        <v>0.67602827115326436</v>
      </c>
      <c r="Y27" s="3">
        <f t="shared" si="2212"/>
        <v>0.67550751355267624</v>
      </c>
      <c r="Z27" s="3">
        <f t="shared" si="2212"/>
        <v>0.67505481797933786</v>
      </c>
      <c r="AA27" s="3">
        <f t="shared" si="2212"/>
        <v>0.67469991979242327</v>
      </c>
      <c r="AB27" s="3">
        <f t="shared" si="2212"/>
        <v>0.67436279876860206</v>
      </c>
      <c r="AC27" s="3">
        <f t="shared" si="2212"/>
        <v>0.67408869802503046</v>
      </c>
      <c r="AD27" s="3">
        <f t="shared" si="2212"/>
        <v>0.67382062182826186</v>
      </c>
      <c r="AE27" s="3">
        <f t="shared" si="2212"/>
        <v>0.67359509365220727</v>
      </c>
      <c r="AF27" s="3">
        <f t="shared" si="2212"/>
        <v>0.67336976760428391</v>
      </c>
      <c r="AG27" s="3">
        <f t="shared" si="2212"/>
        <v>0.67316881953032826</v>
      </c>
      <c r="AH27" s="3">
        <f t="shared" si="2212"/>
        <v>0.6729635649990755</v>
      </c>
      <c r="AI27" s="3">
        <f t="shared" si="2212"/>
        <v>0.67277402107732986</v>
      </c>
      <c r="AJ27" s="3">
        <f t="shared" si="2212"/>
        <v>0.67256122925574391</v>
      </c>
      <c r="AK27" s="3">
        <f t="shared" si="2212"/>
        <v>0.67236799259489033</v>
      </c>
      <c r="AL27" s="3">
        <f t="shared" si="2212"/>
        <v>0.67216490462733547</v>
      </c>
      <c r="AM27" s="3">
        <f t="shared" si="2212"/>
        <v>0.67196319413810901</v>
      </c>
      <c r="AN27" s="3">
        <f t="shared" si="2212"/>
        <v>0.67176651803190257</v>
      </c>
      <c r="AO27" s="3">
        <f t="shared" si="2212"/>
        <v>0.67155703640008468</v>
      </c>
      <c r="AP27" s="3">
        <f t="shared" si="2212"/>
        <v>0.67136308516107235</v>
      </c>
      <c r="AQ27" s="3">
        <f t="shared" si="2212"/>
        <v>0.67115433735956587</v>
      </c>
      <c r="AR27" s="3">
        <f t="shared" si="2212"/>
        <v>0.67096123219398884</v>
      </c>
      <c r="AS27" s="3">
        <f t="shared" si="2212"/>
        <v>0.67076564724973697</v>
      </c>
      <c r="AT27" s="3">
        <f t="shared" si="2212"/>
        <v>0.67054690907127346</v>
      </c>
      <c r="AU27" s="3">
        <f t="shared" si="2212"/>
        <v>0.67034837995958396</v>
      </c>
      <c r="AV27" s="3">
        <f t="shared" si="2212"/>
        <v>0.67015103890312844</v>
      </c>
      <c r="AW27" s="3">
        <f t="shared" si="2212"/>
        <v>0.66993486165710214</v>
      </c>
      <c r="AX27" s="3">
        <f t="shared" si="2212"/>
        <v>0.66974299037724472</v>
      </c>
      <c r="AY27" s="3">
        <f t="shared" si="2212"/>
        <v>0.66955389072387572</v>
      </c>
      <c r="AZ27" s="3">
        <f t="shared" si="2212"/>
        <v>0.66934863443197767</v>
      </c>
      <c r="BA27" s="3">
        <f t="shared" si="2212"/>
        <v>0.66916785541264945</v>
      </c>
      <c r="BB27" s="3">
        <f t="shared" si="2212"/>
        <v>0.66898880048685472</v>
      </c>
      <c r="BC27" s="3">
        <f t="shared" si="2212"/>
        <v>0.66879437610772174</v>
      </c>
      <c r="BD27" s="3">
        <f t="shared" si="2212"/>
        <v>0.66863101175930351</v>
      </c>
      <c r="BE27" s="3">
        <f t="shared" si="2212"/>
        <v>0.66847264491022118</v>
      </c>
      <c r="BF27" s="3">
        <f t="shared" si="2212"/>
        <v>0.66830208379175893</v>
      </c>
      <c r="BG27" s="3">
        <f t="shared" si="2212"/>
        <v>0.66811469925209854</v>
      </c>
      <c r="BH27" s="3">
        <f t="shared" si="2212"/>
        <v>0.66796170475480543</v>
      </c>
      <c r="BI27" s="3">
        <f t="shared" si="2212"/>
        <v>0.66781534113143515</v>
      </c>
      <c r="BJ27" s="3">
        <f t="shared" si="2212"/>
        <v>0.66765907139850778</v>
      </c>
      <c r="BK27" s="3">
        <f t="shared" si="2212"/>
        <v>0.66749528949134107</v>
      </c>
      <c r="BL27" s="3">
        <f t="shared" si="2212"/>
        <v>0.66736246149150769</v>
      </c>
      <c r="BM27" s="3">
        <f t="shared" si="2212"/>
        <v>0.66723528805930554</v>
      </c>
      <c r="BN27" s="3">
        <f t="shared" si="2212"/>
        <v>0.66709866930738126</v>
      </c>
      <c r="BO27" s="3">
        <f t="shared" si="2212"/>
        <v>0.66696110074267612</v>
      </c>
      <c r="BP27" s="3">
        <f t="shared" ref="BP27:EA27" si="2213">delta_5*BO27+0.000471*alpha_5*(BO17+BO12)</f>
        <v>0.66684867650506652</v>
      </c>
      <c r="BQ27" s="3">
        <f t="shared" si="2213"/>
        <v>0.66673929516744534</v>
      </c>
      <c r="BR27" s="3">
        <f t="shared" si="2213"/>
        <v>0.66661975519880057</v>
      </c>
      <c r="BS27" s="3">
        <f t="shared" si="2213"/>
        <v>0.66650687168743339</v>
      </c>
      <c r="BT27" s="3">
        <f t="shared" si="2213"/>
        <v>0.66641929634218133</v>
      </c>
      <c r="BU27" s="3">
        <f t="shared" si="2213"/>
        <v>0.66633562974580096</v>
      </c>
      <c r="BV27" s="3">
        <f t="shared" si="2213"/>
        <v>0.66624306612838824</v>
      </c>
      <c r="BW27" s="3">
        <f t="shared" si="2213"/>
        <v>0.6661340026226521</v>
      </c>
      <c r="BX27" s="3">
        <f t="shared" si="2213"/>
        <v>0.66603073287405024</v>
      </c>
      <c r="BY27" s="3">
        <f t="shared" si="2213"/>
        <v>0.66595590935945459</v>
      </c>
      <c r="BZ27" s="3">
        <f t="shared" si="2213"/>
        <v>0.66588769833551797</v>
      </c>
      <c r="CA27" s="3">
        <f t="shared" si="2213"/>
        <v>0.66581300235948371</v>
      </c>
      <c r="CB27" s="3">
        <f t="shared" si="2213"/>
        <v>0.66572401543008697</v>
      </c>
      <c r="CC27" s="3">
        <f t="shared" si="2213"/>
        <v>0.66564109444053932</v>
      </c>
      <c r="CD27" s="3">
        <f t="shared" si="2213"/>
        <v>0.66558509358664575</v>
      </c>
      <c r="CE27" s="3">
        <f t="shared" si="2213"/>
        <v>0.66553545590640373</v>
      </c>
      <c r="CF27" s="3">
        <f t="shared" si="2213"/>
        <v>0.6654798377803538</v>
      </c>
      <c r="CG27" s="3">
        <f t="shared" si="2213"/>
        <v>0.66541087126733833</v>
      </c>
      <c r="CH27" s="3">
        <f t="shared" si="2213"/>
        <v>0.66534636224991694</v>
      </c>
      <c r="CI27" s="3">
        <f t="shared" si="2213"/>
        <v>0.66530466102659602</v>
      </c>
      <c r="CJ27" s="3">
        <f t="shared" si="2213"/>
        <v>0.66526741304503245</v>
      </c>
      <c r="CK27" s="3">
        <f t="shared" si="2213"/>
        <v>0.66522359460849412</v>
      </c>
      <c r="CL27" s="3">
        <f t="shared" si="2213"/>
        <v>0.66516662350049449</v>
      </c>
      <c r="CM27" s="3">
        <f t="shared" si="2213"/>
        <v>0.66511218180059584</v>
      </c>
      <c r="CN27" s="3">
        <f t="shared" si="2213"/>
        <v>0.66507645000911086</v>
      </c>
      <c r="CO27" s="3">
        <f t="shared" si="2213"/>
        <v>0.66504319847642601</v>
      </c>
      <c r="CP27" s="3">
        <f t="shared" si="2213"/>
        <v>0.66500267963558479</v>
      </c>
      <c r="CQ27" s="3">
        <f t="shared" si="2213"/>
        <v>0.66494907339327525</v>
      </c>
      <c r="CR27" s="3">
        <f t="shared" si="2213"/>
        <v>0.66489824587530799</v>
      </c>
      <c r="CS27" s="3">
        <f t="shared" si="2213"/>
        <v>0.66486638898978656</v>
      </c>
      <c r="CT27" s="3">
        <f t="shared" si="2213"/>
        <v>0.66483762655418266</v>
      </c>
      <c r="CU27" s="3">
        <f t="shared" si="2213"/>
        <v>0.66480241586703204</v>
      </c>
      <c r="CV27" s="3">
        <f t="shared" si="2213"/>
        <v>0.66475505212435926</v>
      </c>
      <c r="CW27" s="3">
        <f t="shared" si="2213"/>
        <v>0.66471036946168316</v>
      </c>
      <c r="CX27" s="3">
        <f t="shared" si="2213"/>
        <v>0.66468355862013162</v>
      </c>
      <c r="CY27" s="3">
        <f t="shared" si="2213"/>
        <v>0.66465958843286721</v>
      </c>
      <c r="CZ27" s="3">
        <f t="shared" si="2213"/>
        <v>0.66462942101698519</v>
      </c>
      <c r="DA27" s="3">
        <f t="shared" si="2213"/>
        <v>0.66458765047733959</v>
      </c>
      <c r="DB27" s="3">
        <f t="shared" si="2213"/>
        <v>0.66454683656938585</v>
      </c>
      <c r="DC27" s="3">
        <f t="shared" si="2213"/>
        <v>0.66451996165916238</v>
      </c>
      <c r="DD27" s="3">
        <f t="shared" si="2213"/>
        <v>0.6644939183275409</v>
      </c>
      <c r="DE27" s="3">
        <f t="shared" si="2213"/>
        <v>0.6644608285085658</v>
      </c>
      <c r="DF27" s="3">
        <f t="shared" si="2213"/>
        <v>0.66441598316168848</v>
      </c>
      <c r="DG27" s="3">
        <f t="shared" si="2213"/>
        <v>0.66437008964965472</v>
      </c>
      <c r="DH27" s="3">
        <f t="shared" si="2213"/>
        <v>0.66433423895125132</v>
      </c>
      <c r="DI27" s="3">
        <f t="shared" si="2213"/>
        <v>0.66429719990857516</v>
      </c>
      <c r="DJ27" s="3">
        <f t="shared" si="2213"/>
        <v>0.66425222607777945</v>
      </c>
      <c r="DK27" s="3">
        <f t="shared" si="2213"/>
        <v>0.66419528873565814</v>
      </c>
      <c r="DL27" s="3">
        <f t="shared" si="2213"/>
        <v>0.66413805939854398</v>
      </c>
      <c r="DM27" s="3">
        <f t="shared" si="2213"/>
        <v>0.6640923954729816</v>
      </c>
      <c r="DN27" s="3">
        <f t="shared" si="2213"/>
        <v>0.66404678136942263</v>
      </c>
      <c r="DO27" s="3">
        <f t="shared" si="2213"/>
        <v>0.66399429334104942</v>
      </c>
      <c r="DP27" s="3">
        <f t="shared" si="2213"/>
        <v>0.66393079056343152</v>
      </c>
      <c r="DQ27" s="3">
        <f t="shared" si="2213"/>
        <v>0.6638673210861844</v>
      </c>
      <c r="DR27" s="3">
        <f t="shared" si="2213"/>
        <v>0.66381517490604636</v>
      </c>
      <c r="DS27" s="3">
        <f t="shared" si="2213"/>
        <v>0.66376322406865906</v>
      </c>
      <c r="DT27" s="3">
        <f t="shared" si="2213"/>
        <v>0.6637047758508432</v>
      </c>
      <c r="DU27" s="3">
        <f t="shared" si="2213"/>
        <v>0.66363582565488111</v>
      </c>
      <c r="DV27" s="3">
        <f t="shared" si="2213"/>
        <v>0.66356518276985987</v>
      </c>
      <c r="DW27" s="3">
        <f t="shared" si="2213"/>
        <v>0.66350199746580441</v>
      </c>
      <c r="DX27" s="3">
        <f t="shared" si="2213"/>
        <v>0.6634369349855036</v>
      </c>
      <c r="DY27" s="3">
        <f t="shared" si="2213"/>
        <v>0.66336438600075986</v>
      </c>
      <c r="DZ27" s="3">
        <f t="shared" si="2213"/>
        <v>0.66328099900952031</v>
      </c>
      <c r="EA27" s="3">
        <f t="shared" si="2213"/>
        <v>0.66319382234403346</v>
      </c>
      <c r="EB27" s="3">
        <f t="shared" ref="EB27:GM27" si="2214">delta_5*EA27+0.000471*alpha_5*(EA17+EA12)</f>
        <v>0.66311021148320481</v>
      </c>
      <c r="EC27" s="3">
        <f t="shared" si="2214"/>
        <v>0.66302261452019839</v>
      </c>
      <c r="ED27" s="3">
        <f t="shared" si="2214"/>
        <v>0.662926499271977</v>
      </c>
      <c r="EE27" s="3">
        <f t="shared" si="2214"/>
        <v>0.66281916356907611</v>
      </c>
      <c r="EF27" s="3">
        <f t="shared" si="2214"/>
        <v>0.66270938401008328</v>
      </c>
      <c r="EG27" s="3">
        <f t="shared" si="2214"/>
        <v>0.66260601004542508</v>
      </c>
      <c r="EH27" s="3">
        <f t="shared" si="2214"/>
        <v>0.66250060564669844</v>
      </c>
      <c r="EI27" s="3">
        <f t="shared" si="2214"/>
        <v>0.66238809956454991</v>
      </c>
      <c r="EJ27" s="3">
        <f t="shared" si="2214"/>
        <v>0.66226545996728547</v>
      </c>
      <c r="EK27" s="3">
        <f t="shared" si="2214"/>
        <v>0.662141155098528</v>
      </c>
      <c r="EL27" s="3">
        <f t="shared" si="2214"/>
        <v>0.66202380934268834</v>
      </c>
      <c r="EM27" s="3">
        <f t="shared" si="2214"/>
        <v>0.66190498900934513</v>
      </c>
      <c r="EN27" s="3">
        <f t="shared" si="2214"/>
        <v>0.6617796218960702</v>
      </c>
      <c r="EO27" s="3">
        <f t="shared" si="2214"/>
        <v>0.66164467332721277</v>
      </c>
      <c r="EP27" s="3">
        <f t="shared" si="2214"/>
        <v>0.66150623456713187</v>
      </c>
      <c r="EQ27" s="3">
        <f t="shared" si="2214"/>
        <v>0.66137068934639209</v>
      </c>
      <c r="ER27" s="3">
        <f t="shared" si="2214"/>
        <v>0.66123141144608288</v>
      </c>
      <c r="ES27" s="3">
        <f t="shared" si="2214"/>
        <v>0.66108442212038709</v>
      </c>
      <c r="ET27" s="3">
        <f t="shared" si="2214"/>
        <v>0.66092734723157598</v>
      </c>
      <c r="EU27" s="3">
        <f t="shared" si="2214"/>
        <v>0.66076446576546255</v>
      </c>
      <c r="EV27" s="3">
        <f t="shared" si="2214"/>
        <v>0.66060031761592852</v>
      </c>
      <c r="EW27" s="3">
        <f t="shared" si="2214"/>
        <v>0.66043010718224737</v>
      </c>
      <c r="EX27" s="3">
        <f t="shared" si="2214"/>
        <v>0.66025096301456732</v>
      </c>
      <c r="EY27" s="3">
        <f t="shared" si="2214"/>
        <v>0.66006117972333767</v>
      </c>
      <c r="EZ27" s="3">
        <f t="shared" si="2214"/>
        <v>0.65986757785089112</v>
      </c>
      <c r="FA27" s="3">
        <f t="shared" si="2214"/>
        <v>0.65967695434689977</v>
      </c>
      <c r="FB27" s="3">
        <f t="shared" si="2214"/>
        <v>0.65948302455982466</v>
      </c>
      <c r="FC27" s="3">
        <f t="shared" si="2214"/>
        <v>0.65928201229621775</v>
      </c>
      <c r="FD27" s="3">
        <f t="shared" si="2214"/>
        <v>0.65907166188251431</v>
      </c>
      <c r="FE27" s="3">
        <f t="shared" si="2214"/>
        <v>0.65885874436964775</v>
      </c>
      <c r="FF27" s="3">
        <f t="shared" si="2214"/>
        <v>0.65865012120575006</v>
      </c>
      <c r="FG27" s="3">
        <f t="shared" si="2214"/>
        <v>0.65843916393990631</v>
      </c>
      <c r="FH27" s="3">
        <f t="shared" si="2214"/>
        <v>0.65822188662334002</v>
      </c>
      <c r="FI27" s="3">
        <f t="shared" si="2214"/>
        <v>0.65799590518221229</v>
      </c>
      <c r="FJ27" s="3">
        <f t="shared" si="2214"/>
        <v>0.65776531173000607</v>
      </c>
      <c r="FK27" s="3">
        <f t="shared" si="2214"/>
        <v>0.65753446877754684</v>
      </c>
      <c r="FL27" s="3">
        <f t="shared" si="2214"/>
        <v>0.65729870261176648</v>
      </c>
      <c r="FM27" s="3">
        <f t="shared" si="2214"/>
        <v>0.65705521097209574</v>
      </c>
      <c r="FN27" s="3">
        <f t="shared" si="2214"/>
        <v>0.65680232592470678</v>
      </c>
      <c r="FO27" s="3">
        <f t="shared" si="2214"/>
        <v>0.65654223682262092</v>
      </c>
      <c r="FP27" s="3">
        <f t="shared" si="2214"/>
        <v>0.656277366313611</v>
      </c>
      <c r="FQ27" s="3">
        <f t="shared" si="2214"/>
        <v>0.6560049808754036</v>
      </c>
      <c r="FR27" s="3">
        <f t="shared" si="2214"/>
        <v>0.65572345277514166</v>
      </c>
      <c r="FS27" s="3">
        <f t="shared" si="2214"/>
        <v>0.65543182434814529</v>
      </c>
      <c r="FT27" s="3">
        <f t="shared" si="2214"/>
        <v>0.6551381726244303</v>
      </c>
      <c r="FU27" s="3">
        <f t="shared" si="2214"/>
        <v>0.65484356733726068</v>
      </c>
      <c r="FV27" s="3">
        <f t="shared" si="2214"/>
        <v>0.65454391757695207</v>
      </c>
      <c r="FW27" s="3">
        <f t="shared" si="2214"/>
        <v>0.65423677143688275</v>
      </c>
      <c r="FX27" s="3">
        <f t="shared" si="2214"/>
        <v>0.65392067052228697</v>
      </c>
      <c r="FY27" s="3">
        <f t="shared" si="2214"/>
        <v>0.65360717297349202</v>
      </c>
      <c r="FZ27" s="3">
        <f t="shared" si="2214"/>
        <v>0.65329292753415669</v>
      </c>
      <c r="GA27" s="3">
        <f t="shared" si="2214"/>
        <v>0.65297390774736241</v>
      </c>
      <c r="GB27" s="3">
        <f t="shared" si="2214"/>
        <v>0.65264770017813212</v>
      </c>
      <c r="GC27" s="3">
        <f t="shared" si="2214"/>
        <v>0.65231353553376381</v>
      </c>
      <c r="GD27" s="3">
        <f t="shared" si="2214"/>
        <v>0.65197844193394872</v>
      </c>
      <c r="GE27" s="3">
        <f t="shared" si="2214"/>
        <v>0.65163857738975961</v>
      </c>
      <c r="GF27" s="3">
        <f t="shared" si="2214"/>
        <v>0.65129163959681713</v>
      </c>
      <c r="GG27" s="3">
        <f t="shared" si="2214"/>
        <v>0.65093625959899959</v>
      </c>
      <c r="GH27" s="3">
        <f t="shared" si="2214"/>
        <v>0.65057272589342641</v>
      </c>
      <c r="GI27" s="3">
        <f t="shared" si="2214"/>
        <v>0.65020280101678585</v>
      </c>
      <c r="GJ27" s="3">
        <f t="shared" si="2214"/>
        <v>0.64982492804163194</v>
      </c>
      <c r="GK27" s="3">
        <f t="shared" si="2214"/>
        <v>0.64944088254033638</v>
      </c>
      <c r="GL27" s="3">
        <f t="shared" si="2214"/>
        <v>0.64905212766280906</v>
      </c>
      <c r="GM27" s="3">
        <f t="shared" si="2214"/>
        <v>0.64865652362989545</v>
      </c>
      <c r="GN27" s="3">
        <f t="shared" ref="GN27:HJ27" si="2215">delta_5*GM27+0.000471*alpha_5*(GM17+GM12)</f>
        <v>0.64825631780286452</v>
      </c>
      <c r="GO27" s="3">
        <f t="shared" si="2215"/>
        <v>0.64785131034231602</v>
      </c>
      <c r="GP27" s="3">
        <f t="shared" si="2215"/>
        <v>0.64743947570144078</v>
      </c>
      <c r="GQ27" s="3">
        <f t="shared" si="2215"/>
        <v>0.64702358853451281</v>
      </c>
      <c r="GR27" s="3">
        <f t="shared" si="2215"/>
        <v>0.64660223596593447</v>
      </c>
      <c r="GS27" s="3">
        <f t="shared" si="2215"/>
        <v>0.64617373049668414</v>
      </c>
      <c r="GT27" s="3">
        <f t="shared" si="2215"/>
        <v>0.55680220031540528</v>
      </c>
      <c r="GU27" s="3">
        <f t="shared" si="2215"/>
        <v>0.50259136009928818</v>
      </c>
      <c r="GV27" s="3">
        <f t="shared" si="2215"/>
        <v>0.4696908084581638</v>
      </c>
      <c r="GW27" s="3">
        <f t="shared" si="2215"/>
        <v>0.44970083653769599</v>
      </c>
      <c r="GX27" s="3">
        <f t="shared" si="2215"/>
        <v>0.43752758289606347</v>
      </c>
      <c r="GY27" s="3">
        <f t="shared" si="2215"/>
        <v>0.43008217389667425</v>
      </c>
      <c r="GZ27" s="3">
        <f t="shared" si="2215"/>
        <v>0.42549174612516455</v>
      </c>
      <c r="HA27" s="3">
        <f t="shared" si="2215"/>
        <v>0.42262092815999208</v>
      </c>
      <c r="HB27" s="3">
        <f t="shared" si="2215"/>
        <v>0.42078161768959582</v>
      </c>
      <c r="HC27" s="3">
        <f t="shared" si="2215"/>
        <v>0.41955696080145366</v>
      </c>
      <c r="HD27" s="3">
        <f t="shared" si="2215"/>
        <v>0.41869459550386168</v>
      </c>
      <c r="HE27" s="3">
        <f t="shared" si="2215"/>
        <v>0.41804190435963162</v>
      </c>
      <c r="HF27" s="3">
        <f t="shared" si="2215"/>
        <v>0.41750674584275838</v>
      </c>
      <c r="HG27" s="3">
        <f t="shared" si="2215"/>
        <v>0.41703363864155224</v>
      </c>
      <c r="HH27" s="3">
        <f t="shared" si="2215"/>
        <v>0.41658931821734485</v>
      </c>
      <c r="HI27" s="3">
        <f t="shared" si="2215"/>
        <v>0.41615397764559414</v>
      </c>
      <c r="HJ27" s="3">
        <f t="shared" si="2215"/>
        <v>0.41571595596369093</v>
      </c>
      <c r="HK27" s="3">
        <f t="shared" ref="HK27" si="2216">delta_5*HJ27+0.000471*alpha_5*(HJ17+HJ12)</f>
        <v>0.41526851740966708</v>
      </c>
      <c r="HL27" s="3">
        <f t="shared" ref="HL27" si="2217">delta_5*HK27+0.000471*alpha_5*(HK17+HK12)</f>
        <v>0.41480789875821594</v>
      </c>
      <c r="HM27" s="3">
        <f t="shared" ref="HM27" si="2218">delta_5*HL27+0.000471*alpha_5*(HL17+HL12)</f>
        <v>0.41433212572675893</v>
      </c>
      <c r="HN27" s="3">
        <f t="shared" ref="HN27" si="2219">delta_5*HM27+0.000471*alpha_5*(HM17+HM12)</f>
        <v>0.41384029579046044</v>
      </c>
      <c r="HO27" s="3">
        <f t="shared" ref="HO27" si="2220">delta_5*HN27+0.000471*alpha_5*(HN17+HN12)</f>
        <v>0.41333214384228784</v>
      </c>
      <c r="HP27" s="3">
        <f t="shared" ref="HP27" si="2221">delta_5*HO27+0.000471*alpha_5*(HO17+HO12)</f>
        <v>0.4128077793673085</v>
      </c>
      <c r="HQ27" s="3">
        <f t="shared" ref="HQ27" si="2222">delta_5*HP27+0.000471*alpha_5*(HP17+HP12)</f>
        <v>0.41226752761014795</v>
      </c>
      <c r="HR27" s="3">
        <f t="shared" ref="HR27" si="2223">delta_5*HQ27+0.000471*alpha_5*(HQ17+HQ12)</f>
        <v>0.4117118337853215</v>
      </c>
      <c r="HS27" s="3">
        <f t="shared" ref="HS27" si="2224">delta_5*HR27+0.000471*alpha_5*(HR17+HR12)</f>
        <v>0.41114120549541733</v>
      </c>
      <c r="HT27" s="3">
        <f t="shared" ref="HT27" si="2225">delta_5*HS27+0.000471*alpha_5*(HS17+HS12)</f>
        <v>0.41055617829603508</v>
      </c>
      <c r="HU27" s="3">
        <f t="shared" ref="HU27" si="2226">delta_5*HT27+0.000471*alpha_5*(HT17+HT12)</f>
        <v>0.40995729527425817</v>
      </c>
      <c r="HV27" s="3">
        <f t="shared" ref="HV27" si="2227">delta_5*HU27+0.000471*alpha_5*(HU17+HU12)</f>
        <v>0.4093450951026491</v>
      </c>
      <c r="HW27" s="3">
        <f t="shared" ref="HW27" si="2228">delta_5*HV27+0.000471*alpha_5*(HV17+HV12)</f>
        <v>0.4087201052112106</v>
      </c>
      <c r="HX27" s="3">
        <f t="shared" ref="HX27" si="2229">delta_5*HW27+0.000471*alpha_5*(HW17+HW12)</f>
        <v>0.40808283804214007</v>
      </c>
      <c r="HY27" s="3">
        <f t="shared" ref="HY27" si="2230">delta_5*HX27+0.000471*alpha_5*(HX17+HX12)</f>
        <v>0.40743378915417905</v>
      </c>
      <c r="HZ27" s="3">
        <f t="shared" ref="HZ27" si="2231">delta_5*HY27+0.000471*alpha_5*(HY17+HY12)</f>
        <v>0.40677343642969432</v>
      </c>
      <c r="IA27" s="3">
        <f t="shared" ref="IA27" si="2232">delta_5*HZ27+0.000471*alpha_5*(HZ17+HZ12)</f>
        <v>0.40610223993254224</v>
      </c>
      <c r="IB27" s="3">
        <f t="shared" ref="IB27" si="2233">delta_5*IA27+0.000471*alpha_5*(IA17+IA12)</f>
        <v>0.40542064214356832</v>
      </c>
      <c r="IC27" s="3">
        <f t="shared" ref="IC27" si="2234">delta_5*IB27+0.000471*alpha_5*(IB17+IB12)</f>
        <v>0.40472906840899747</v>
      </c>
      <c r="ID27" s="3">
        <f t="shared" ref="ID27" si="2235">delta_5*IC27+0.000471*alpha_5*(IC17+IC12)</f>
        <v>0.40402792750265631</v>
      </c>
      <c r="IE27" s="3">
        <f t="shared" ref="IE27" si="2236">delta_5*ID27+0.000471*alpha_5*(ID17+ID12)</f>
        <v>0.40331761224276852</v>
      </c>
      <c r="IF27" s="3">
        <f t="shared" ref="IF27" si="2237">delta_5*IE27+0.000471*alpha_5*(IE17+IE12)</f>
        <v>0.40259850012815379</v>
      </c>
      <c r="IG27" s="3">
        <f t="shared" ref="IG27" si="2238">delta_5*IF27+0.000471*alpha_5*(IF17+IF12)</f>
        <v>0.40187095397323025</v>
      </c>
      <c r="IH27" s="3">
        <f t="shared" ref="IH27" si="2239">delta_5*IG27+0.000471*alpha_5*(IG17+IG12)</f>
        <v>0.40113532253001655</v>
      </c>
      <c r="II27" s="3">
        <f t="shared" ref="II27" si="2240">delta_5*IH27+0.000471*alpha_5*(IH17+IH12)</f>
        <v>0.40039194109062703</v>
      </c>
      <c r="IJ27" s="3">
        <f t="shared" ref="IJ27" si="2241">delta_5*II27+0.000471*alpha_5*(II17+II12)</f>
        <v>0.39964113206692842</v>
      </c>
      <c r="IK27" s="3">
        <f t="shared" ref="IK27" si="2242">delta_5*IJ27+0.000471*alpha_5*(IJ17+IJ12)</f>
        <v>0.3988832055459216</v>
      </c>
      <c r="IL27" s="3">
        <f t="shared" ref="IL27" si="2243">delta_5*IK27+0.000471*alpha_5*(IK17+IK12)</f>
        <v>0.39811845982052674</v>
      </c>
      <c r="IM27" s="3">
        <f t="shared" ref="IM27" si="2244">delta_5*IL27+0.000471*alpha_5*(IL17+IL12)</f>
        <v>0.3973471818960953</v>
      </c>
      <c r="IN27" s="3">
        <f t="shared" ref="IN27" si="2245">delta_5*IM27+0.000471*alpha_5*(IM17+IM12)</f>
        <v>0.39656964797333916</v>
      </c>
      <c r="IO27" s="3">
        <f t="shared" ref="IO27" si="2246">delta_5*IN27+0.000471*alpha_5*(IN17+IN12)</f>
        <v>0.39578612390855683</v>
      </c>
      <c r="IP27" s="3">
        <f t="shared" ref="IP27" si="2247">delta_5*IO27+0.000471*alpha_5*(IO17+IO12)</f>
        <v>0.39499686565213132</v>
      </c>
      <c r="IQ27" s="3">
        <f t="shared" ref="IQ27" si="2248">delta_5*IP27+0.000471*alpha_5*(IP17+IP12)</f>
        <v>0.39420211966630458</v>
      </c>
      <c r="IR27" s="3">
        <f t="shared" ref="IR27" si="2249">delta_5*IQ27+0.000471*alpha_5*(IQ17+IQ12)</f>
        <v>0.39340212332322921</v>
      </c>
      <c r="IS27" s="3">
        <f t="shared" ref="IS27" si="2250">delta_5*IR27+0.000471*alpha_5*(IR17+IR12)</f>
        <v>0.39259710528427605</v>
      </c>
      <c r="IT27" s="3">
        <f t="shared" ref="IT27" si="2251">delta_5*IS27+0.000471*alpha_5*(IS17+IS12)</f>
        <v>0.39178728586154032</v>
      </c>
      <c r="IU27" s="3">
        <f t="shared" ref="IU27" si="2252">delta_5*IT27+0.000471*alpha_5*(IT17+IT12)</f>
        <v>0.39097287736244923</v>
      </c>
      <c r="IV27" s="3">
        <f t="shared" ref="IV27" si="2253">delta_5*IU27+0.000471*alpha_5*(IU17+IU12)</f>
        <v>0.39015408441833083</v>
      </c>
      <c r="IW27" s="3">
        <f t="shared" ref="IW27" si="2254">delta_5*IV27+0.000471*alpha_5*(IV17+IV12)</f>
        <v>0.38933110429776296</v>
      </c>
      <c r="IX27" s="3">
        <f t="shared" ref="IX27" si="2255">delta_5*IW27+0.000471*alpha_5*(IW17+IW12)</f>
        <v>0.38850412720547667</v>
      </c>
      <c r="IY27" s="3">
        <f t="shared" ref="IY27" si="2256">delta_5*IX27+0.000471*alpha_5*(IX17+IX12)</f>
        <v>0.38767333656754865</v>
      </c>
      <c r="IZ27" s="3">
        <f t="shared" ref="IZ27" si="2257">delta_5*IY27+0.000471*alpha_5*(IY17+IY12)</f>
        <v>0.38683890930357978</v>
      </c>
      <c r="JA27" s="3">
        <f t="shared" ref="JA27" si="2258">delta_5*IZ27+0.000471*alpha_5*(IZ17+IZ12)</f>
        <v>0.38600101608651627</v>
      </c>
      <c r="JB27" s="3">
        <f t="shared" ref="JB27" si="2259">delta_5*JA27+0.000471*alpha_5*(JA17+JA12)</f>
        <v>0.38515982159073764</v>
      </c>
      <c r="JC27" s="3">
        <f t="shared" ref="JC27" si="2260">delta_5*JB27+0.000471*alpha_5*(JB17+JB12)</f>
        <v>0.38431548472900068</v>
      </c>
      <c r="JD27" s="3">
        <f t="shared" ref="JD27" si="2261">delta_5*JC27+0.000471*alpha_5*(JC17+JC12)</f>
        <v>0.38346815887879671</v>
      </c>
      <c r="JE27" s="3">
        <f t="shared" ref="JE27" si="2262">delta_5*JD27+0.000471*alpha_5*(JD17+JD12)</f>
        <v>0.38261799209865044</v>
      </c>
      <c r="JF27" s="3">
        <f t="shared" ref="JF27" si="2263">delta_5*JE27+0.000471*alpha_5*(JE17+JE12)</f>
        <v>0.38176512733485918</v>
      </c>
      <c r="JG27" s="3">
        <f t="shared" ref="JG27" si="2264">delta_5*JF27+0.000471*alpha_5*(JF17+JF12)</f>
        <v>0.38090970261914492</v>
      </c>
      <c r="JH27" s="3">
        <f t="shared" ref="JH27" si="2265">delta_5*JG27+0.000471*alpha_5*(JG17+JG12)</f>
        <v>0.38005185125766699</v>
      </c>
      <c r="JI27" s="3">
        <f t="shared" ref="JI27" si="2266">delta_5*JH27+0.000471*alpha_5*(JH17+JH12)</f>
        <v>0.37919170201181829</v>
      </c>
      <c r="JJ27" s="3">
        <f t="shared" ref="JJ27" si="2267">delta_5*JI27+0.000471*alpha_5*(JI17+JI12)</f>
        <v>0.37832937927120547</v>
      </c>
      <c r="JK27" s="3">
        <f t="shared" ref="JK27" si="2268">delta_5*JJ27+0.000471*alpha_5*(JJ17+JJ12)</f>
        <v>0.37746500321919352</v>
      </c>
      <c r="JL27" s="3">
        <f t="shared" ref="JL27" si="2269">delta_5*JK27+0.000471*alpha_5*(JK17+JK12)</f>
        <v>0.37659868999137247</v>
      </c>
      <c r="JM27" s="3">
        <f t="shared" ref="JM27" si="2270">delta_5*JL27+0.000471*alpha_5*(JL17+JL12)</f>
        <v>0.37573055182728865</v>
      </c>
      <c r="JN27" s="3">
        <f t="shared" ref="JN27" si="2271">delta_5*JM27+0.000471*alpha_5*(JM17+JM12)</f>
        <v>0.37486069721576076</v>
      </c>
      <c r="JO27" s="3">
        <f t="shared" ref="JO27" si="2272">delta_5*JN27+0.000471*alpha_5*(JN17+JN12)</f>
        <v>0.37398923103408777</v>
      </c>
      <c r="JP27" s="3">
        <f t="shared" ref="JP27" si="2273">delta_5*JO27+0.000471*alpha_5*(JO17+JO12)</f>
        <v>0.37311625468143733</v>
      </c>
      <c r="JQ27" s="3">
        <f t="shared" ref="JQ27" si="2274">delta_5*JP27+0.000471*alpha_5*(JP17+JP12)</f>
        <v>0.37224186620668942</v>
      </c>
      <c r="JR27" s="3">
        <f t="shared" ref="JR27" si="2275">delta_5*JQ27+0.000471*alpha_5*(JQ17+JQ12)</f>
        <v>0.3713661604309948</v>
      </c>
      <c r="JS27" s="3">
        <f t="shared" ref="JS27" si="2276">delta_5*JR27+0.000471*alpha_5*(JR17+JR12)</f>
        <v>0.37048922906529569</v>
      </c>
      <c r="JT27" s="3">
        <f t="shared" ref="JT27" si="2277">delta_5*JS27+0.000471*alpha_5*(JS17+JS12)</f>
        <v>0.36961116082304146</v>
      </c>
      <c r="JU27" s="3">
        <f t="shared" ref="JU27" si="2278">delta_5*JT27+0.000471*alpha_5*(JT17+JT12)</f>
        <v>0.36873204152832229</v>
      </c>
      <c r="JV27" s="3">
        <f t="shared" ref="JV27" si="2279">delta_5*JU27+0.000471*alpha_5*(JU17+JU12)</f>
        <v>0.36785195421963002</v>
      </c>
      <c r="JW27" s="3">
        <f t="shared" ref="JW27" si="2280">delta_5*JV27+0.000471*alpha_5*(JV17+JV12)</f>
        <v>0.36697097924944744</v>
      </c>
      <c r="JX27" s="3">
        <f t="shared" ref="JX27" si="2281">delta_5*JW27+0.000471*alpha_5*(JW17+JW12)</f>
        <v>0.36608919437985366</v>
      </c>
      <c r="JY27" s="3">
        <f t="shared" ref="JY27" si="2282">delta_5*JX27+0.000471*alpha_5*(JX17+JX12)</f>
        <v>0.36520667487432756</v>
      </c>
      <c r="JZ27" s="3">
        <f t="shared" ref="JZ27" si="2283">delta_5*JY27+0.000471*alpha_5*(JY17+JY12)</f>
        <v>0.36432349358591798</v>
      </c>
      <c r="KA27" s="3">
        <f t="shared" ref="KA27" si="2284">delta_5*JZ27+0.000471*alpha_5*(JZ17+JZ12)</f>
        <v>0.36343972104194522</v>
      </c>
      <c r="KB27" s="3">
        <f t="shared" ref="KB27" si="2285">delta_5*KA27+0.000471*alpha_5*(KA17+KA12)</f>
        <v>0.36255542552538594</v>
      </c>
      <c r="KC27" s="3">
        <f t="shared" ref="KC27" si="2286">delta_5*KB27+0.000471*alpha_5*(KB17+KB12)</f>
        <v>0.36167067315308959</v>
      </c>
      <c r="KD27" s="3">
        <f t="shared" ref="KD27" si="2287">delta_5*KC27+0.000471*alpha_5*(KC17+KC12)</f>
        <v>0.3607855279509643</v>
      </c>
      <c r="KE27" s="3">
        <f t="shared" ref="KE27" si="2288">delta_5*KD27+0.000471*alpha_5*(KD17+KD12)</f>
        <v>0.35990005192626517</v>
      </c>
      <c r="KF27" s="3">
        <f t="shared" ref="KF27" si="2289">delta_5*KE27+0.000471*alpha_5*(KE17+KE12)</f>
        <v>0.3590143051371113</v>
      </c>
      <c r="KG27" s="3">
        <f t="shared" ref="KG27" si="2290">delta_5*KF27+0.000471*alpha_5*(KF17+KF12)</f>
        <v>0.3581283457593501</v>
      </c>
      <c r="KH27" s="3">
        <f t="shared" ref="KH27" si="2291">delta_5*KG27+0.000471*alpha_5*(KG17+KG12)</f>
        <v>0.35724223015088369</v>
      </c>
      <c r="KI27" s="3">
        <f t="shared" ref="KI27" si="2292">delta_5*KH27+0.000471*alpha_5*(KH17+KH12)</f>
        <v>0.35635601291356533</v>
      </c>
      <c r="KJ27" s="3">
        <f t="shared" ref="KJ27" si="2293">delta_5*KI27+0.000471*alpha_5*(KI17+KI12)</f>
        <v>0.35546974695276901</v>
      </c>
      <c r="KK27" s="3">
        <f t="shared" ref="KK27" si="2294">delta_5*KJ27+0.000471*alpha_5*(KJ17+KJ12)</f>
        <v>0.35458348353473074</v>
      </c>
      <c r="KL27" s="3">
        <f t="shared" ref="KL27" si="2295">delta_5*KK27+0.000471*alpha_5*(KK17+KK12)</f>
        <v>0.35369727234175435</v>
      </c>
      <c r="KM27" s="3">
        <f t="shared" ref="KM27" si="2296">delta_5*KL27+0.000471*alpha_5*(KL17+KL12)</f>
        <v>0.35281116152537179</v>
      </c>
      <c r="KN27" s="3">
        <f t="shared" ref="KN27" si="2297">delta_5*KM27+0.000471*alpha_5*(KM17+KM12)</f>
        <v>0.35192519775754183</v>
      </c>
      <c r="KO27" s="3">
        <f t="shared" ref="KO27" si="2298">delta_5*KN27+0.000471*alpha_5*(KN17+KN12)</f>
        <v>0.35103942627996881</v>
      </c>
      <c r="KP27" s="3">
        <f t="shared" ref="KP27" si="2299">delta_5*KO27+0.000471*alpha_5*(KO17+KO12)</f>
        <v>0.35015389095161809</v>
      </c>
      <c r="KQ27" s="3">
        <f t="shared" ref="KQ27" si="2300">delta_5*KP27+0.000471*alpha_5*(KP17+KP12)</f>
        <v>0.34926863429450172</v>
      </c>
      <c r="KR27" s="3">
        <f t="shared" ref="KR27" si="2301">delta_5*KQ27+0.000471*alpha_5*(KQ17+KQ12)</f>
        <v>0.34838369753780501</v>
      </c>
      <c r="KS27" s="3">
        <f t="shared" ref="KS27" si="2302">delta_5*KR27+0.000471*alpha_5*(KR17+KR12)</f>
        <v>0.3474991206604201</v>
      </c>
      <c r="KT27" s="3">
        <f t="shared" ref="KT27" si="2303">delta_5*KS27+0.000471*alpha_5*(KS17+KS12)</f>
        <v>0.34661494243195079</v>
      </c>
      <c r="KU27" s="3">
        <f t="shared" ref="KU27" si="2304">delta_5*KT27+0.000471*alpha_5*(KT17+KT12)</f>
        <v>0.34573120045224953</v>
      </c>
      <c r="KV27" s="3">
        <f t="shared" ref="KV27" si="2305">delta_5*KU27+0.000471*alpha_5*(KU17+KU12)</f>
        <v>0.34484793118954504</v>
      </c>
      <c r="KW27" s="3">
        <f t="shared" ref="KW27" si="2306">delta_5*KV27+0.000471*alpha_5*(KV17+KV12)</f>
        <v>0.34396517001721527</v>
      </c>
      <c r="KX27" s="3">
        <f t="shared" ref="KX27" si="2307">delta_5*KW27+0.000471*alpha_5*(KW17+KW12)</f>
        <v>0.34308295124926014</v>
      </c>
      <c r="KY27" s="3">
        <f t="shared" ref="KY27" si="2308">delta_5*KX27+0.000471*alpha_5*(KX17+KX12)</f>
        <v>0.3422013081745231</v>
      </c>
      <c r="KZ27" s="3">
        <f t="shared" ref="KZ27" si="2309">delta_5*KY27+0.000471*alpha_5*(KY17+KY12)</f>
        <v>0.34132027308971191</v>
      </c>
      <c r="LA27" s="3">
        <f t="shared" ref="LA27" si="2310">delta_5*KZ27+0.000471*alpha_5*(KZ17+KZ12)</f>
        <v>0.34043987733126302</v>
      </c>
      <c r="LB27" s="3">
        <f t="shared" ref="LB27" si="2311">delta_5*LA27+0.000471*alpha_5*(LA17+LA12)</f>
        <v>0.33956015130609568</v>
      </c>
      <c r="LC27" s="3">
        <f t="shared" ref="LC27" si="2312">delta_5*LB27+0.000471*alpha_5*(LB17+LB12)</f>
        <v>0.33868112452129701</v>
      </c>
      <c r="LD27" s="3">
        <f t="shared" ref="LD27" si="2313">delta_5*LC27+0.000471*alpha_5*(LC17+LC12)</f>
        <v>0.3378028256127793</v>
      </c>
      <c r="LE27" s="3">
        <f t="shared" ref="LE27" si="2314">delta_5*LD27+0.000471*alpha_5*(LD17+LD12)</f>
        <v>0.3369252823729475</v>
      </c>
      <c r="LF27" s="3">
        <f t="shared" ref="LF27" si="2315">delta_5*LE27+0.000471*alpha_5*(LE17+LE12)</f>
        <v>0.33604852177741551</v>
      </c>
      <c r="LG27" s="3">
        <f t="shared" ref="LG27" si="2316">delta_5*LF27+0.000471*alpha_5*(LF17+LF12)</f>
        <v>0.33517257001080542</v>
      </c>
      <c r="LH27" s="3">
        <f t="shared" ref="LH27" si="2317">delta_5*LG27+0.000471*alpha_5*(LG17+LG12)</f>
        <v>0.33429745249166465</v>
      </c>
      <c r="LI27" s="3">
        <f t="shared" ref="LI27" si="2318">delta_5*LH27+0.000471*alpha_5*(LH17+LH12)</f>
        <v>0.33342319389653358</v>
      </c>
      <c r="LJ27" s="3">
        <f t="shared" ref="LJ27" si="2319">delta_5*LI27+0.000471*alpha_5*(LI17+LI12)</f>
        <v>0.33254981818319501</v>
      </c>
      <c r="LK27" s="3">
        <f t="shared" ref="LK27" si="2320">delta_5*LJ27+0.000471*alpha_5*(LJ17+LJ12)</f>
        <v>0.33167734861313491</v>
      </c>
      <c r="LL27" s="3">
        <f t="shared" ref="LL27" si="2321">delta_5*LK27+0.000471*alpha_5*(LK17+LK12)</f>
        <v>0.33080580777324431</v>
      </c>
      <c r="LM27" s="3">
        <f t="shared" ref="LM27" si="2322">delta_5*LL27+0.000471*alpha_5*(LL17+LL12)</f>
        <v>0.32993521759678879</v>
      </c>
      <c r="LN27" s="3">
        <f t="shared" ref="LN27" si="2323">delta_5*LM27+0.000471*alpha_5*(LM17+LM12)</f>
        <v>0.32906559938367308</v>
      </c>
      <c r="LO27" s="3">
        <f t="shared" ref="LO27" si="2324">delta_5*LN27+0.000471*alpha_5*(LN17+LN12)</f>
        <v>0.32819697382002544</v>
      </c>
      <c r="LP27" s="3">
        <f t="shared" ref="LP27" si="2325">delta_5*LO27+0.000471*alpha_5*(LO17+LO12)</f>
        <v>0.32732936099712662</v>
      </c>
      <c r="LQ27" s="3">
        <f t="shared" ref="LQ27" si="2326">delta_5*LP27+0.000471*alpha_5*(LP17+LP12)</f>
        <v>0.32646278042970706</v>
      </c>
      <c r="LR27" s="3">
        <f t="shared" ref="LR27" si="2327">delta_5*LQ27+0.000471*alpha_5*(LQ17+LQ12)</f>
        <v>0.32559725107363369</v>
      </c>
      <c r="LS27" s="3">
        <f t="shared" ref="LS27" si="2328">delta_5*LR27+0.000471*alpha_5*(LR17+LR12)</f>
        <v>0.32473279134300964</v>
      </c>
      <c r="LT27" s="3">
        <f t="shared" ref="LT27" si="2329">delta_5*LS27+0.000471*alpha_5*(LS17+LS12)</f>
        <v>0.32386941912670608</v>
      </c>
      <c r="LU27" s="3">
        <f t="shared" ref="LU27" si="2330">delta_5*LT27+0.000471*alpha_5*(LT17+LT12)</f>
        <v>0.32300715180434725</v>
      </c>
      <c r="LV27" s="3">
        <f t="shared" ref="LV27" si="2331">delta_5*LU27+0.000471*alpha_5*(LU17+LU12)</f>
        <v>0.32214600626176682</v>
      </c>
      <c r="LW27" s="3">
        <f t="shared" ref="LW27" si="2332">delta_5*LV27+0.000471*alpha_5*(LV17+LV12)</f>
        <v>0.32128599890595538</v>
      </c>
      <c r="LX27" s="3">
        <f t="shared" ref="LX27" si="2333">delta_5*LW27+0.000471*alpha_5*(LW17+LW12)</f>
        <v>0.32042714567951514</v>
      </c>
      <c r="LY27" s="3">
        <f t="shared" ref="LY27" si="2334">delta_5*LX27+0.000471*alpha_5*(LX17+LX12)</f>
        <v>0.31956946207464043</v>
      </c>
      <c r="LZ27" s="3">
        <f t="shared" ref="LZ27" si="2335">delta_5*LY27+0.000471*alpha_5*(LY17+LY12)</f>
        <v>0.31871296314663922</v>
      </c>
      <c r="MA27" s="3">
        <f t="shared" ref="MA27" si="2336">delta_5*LZ27+0.000471*alpha_5*(LZ17+LZ12)</f>
        <v>0.31785766352701206</v>
      </c>
      <c r="MB27" s="3">
        <f t="shared" ref="MB27" si="2337">delta_5*MA27+0.000471*alpha_5*(MA17+MA12)</f>
        <v>0.31700357743610397</v>
      </c>
      <c r="MC27" s="3">
        <f t="shared" ref="MC27" si="2338">delta_5*MB27+0.000471*alpha_5*(MB17+MB12)</f>
        <v>0.31615071869534261</v>
      </c>
      <c r="MD27" s="3">
        <f t="shared" ref="MD27" si="2339">delta_5*MC27+0.000471*alpha_5*(MC17+MC12)</f>
        <v>0.31529910073907835</v>
      </c>
      <c r="ME27" s="3">
        <f t="shared" ref="ME27" si="2340">delta_5*MD27+0.000471*alpha_5*(MD17+MD12)</f>
        <v>0.31444873662603862</v>
      </c>
      <c r="MF27" s="3">
        <f t="shared" ref="MF27" si="2341">delta_5*ME27+0.000471*alpha_5*(ME17+ME12)</f>
        <v>0.31359963905041033</v>
      </c>
      <c r="MG27" s="3">
        <f t="shared" ref="MG27" si="2342">delta_5*MF27+0.000471*alpha_5*(MF17+MF12)</f>
        <v>0.31275182035256255</v>
      </c>
      <c r="MH27" s="3">
        <f t="shared" ref="MH27" si="2343">delta_5*MG27+0.000471*alpha_5*(MG17+MG12)</f>
        <v>0.31190529252942184</v>
      </c>
      <c r="MI27" s="3">
        <f t="shared" ref="MI27" si="2344">delta_5*MH27+0.000471*alpha_5*(MH17+MH12)</f>
        <v>0.31106006724451135</v>
      </c>
      <c r="MJ27" s="3">
        <f t="shared" ref="MJ27" si="2345">delta_5*MI27+0.000471*alpha_5*(MI17+MI12)</f>
        <v>0.3102161558376661</v>
      </c>
      <c r="MK27" s="3">
        <f t="shared" ref="MK27" si="2346">delta_5*MJ27+0.000471*alpha_5*(MJ17+MJ12)</f>
        <v>0.30937356933443372</v>
      </c>
      <c r="ML27" s="3">
        <f t="shared" ref="ML27" si="2347">delta_5*MK27+0.000471*alpha_5*(MK17+MK12)</f>
        <v>0.30853231845517248</v>
      </c>
      <c r="MM27" s="3">
        <f t="shared" ref="MM27" si="2348">delta_5*ML27+0.000471*alpha_5*(ML17+ML12)</f>
        <v>0.30769241362385613</v>
      </c>
      <c r="MN27" s="3">
        <f t="shared" ref="MN27" si="2349">delta_5*MM27+0.000471*alpha_5*(MM17+MM12)</f>
        <v>0.30685386497659539</v>
      </c>
      <c r="MO27" s="3">
        <f t="shared" ref="MO27" si="2350">delta_5*MN27+0.000471*alpha_5*(MN17+MN12)</f>
        <v>0.30601668236988522</v>
      </c>
      <c r="MP27" s="3">
        <f t="shared" ref="MP27" si="2351">delta_5*MO27+0.000471*alpha_5*(MO17+MO12)</f>
        <v>0.30518087538858696</v>
      </c>
      <c r="MQ27" s="3">
        <f t="shared" ref="MQ27" si="2352">delta_5*MP27+0.000471*alpha_5*(MP17+MP12)</f>
        <v>0.30434645335365518</v>
      </c>
      <c r="MR27" s="3">
        <f t="shared" ref="MR27" si="2353">delta_5*MQ27+0.000471*alpha_5*(MQ17+MQ12)</f>
        <v>0.30351342532961573</v>
      </c>
      <c r="MS27" s="3">
        <f t="shared" ref="MS27" si="2354">delta_5*MR27+0.000471*alpha_5*(MR17+MR12)</f>
        <v>0.30268180013180468</v>
      </c>
      <c r="MT27" s="3">
        <f t="shared" ref="MT27" si="2355">delta_5*MS27+0.000471*alpha_5*(MS17+MS12)</f>
        <v>0.30185158633337567</v>
      </c>
      <c r="MU27" s="3">
        <f t="shared" ref="MU27" si="2356">delta_5*MT27+0.000471*alpha_5*(MT17+MT12)</f>
        <v>0.30102279227208273</v>
      </c>
      <c r="MV27" s="3">
        <f t="shared" ref="MV27" si="2357">delta_5*MU27+0.000471*alpha_5*(MU17+MU12)</f>
        <v>0.30019542605684668</v>
      </c>
      <c r="MW27" s="3">
        <f t="shared" ref="MW27" si="2358">delta_5*MV27+0.000471*alpha_5*(MV17+MV12)</f>
        <v>0.29936949557411152</v>
      </c>
      <c r="MX27" s="3">
        <f t="shared" ref="MX27" si="2359">delta_5*MW27+0.000471*alpha_5*(MW17+MW12)</f>
        <v>0.29854500849399801</v>
      </c>
      <c r="MY27" s="3">
        <f t="shared" ref="MY27" si="2360">delta_5*MX27+0.000471*alpha_5*(MX17+MX12)</f>
        <v>0.29772197227626118</v>
      </c>
      <c r="MZ27" s="3">
        <f t="shared" ref="MZ27" si="2361">delta_5*MY27+0.000471*alpha_5*(MY17+MY12)</f>
        <v>0.2969003941760579</v>
      </c>
      <c r="NA27" s="3">
        <f t="shared" ref="NA27" si="2362">delta_5*MZ27+0.000471*alpha_5*(MZ17+MZ12)</f>
        <v>0.2960802812495304</v>
      </c>
      <c r="NB27" s="3">
        <f t="shared" ref="NB27" si="2363">delta_5*NA27+0.000471*alpha_5*(NA17+NA12)</f>
        <v>0.2952616403592126</v>
      </c>
      <c r="NC27" s="3">
        <f t="shared" ref="NC27" si="2364">delta_5*NB27+0.000471*alpha_5*(NB17+NB12)</f>
        <v>0.29444447817926406</v>
      </c>
      <c r="ND27" s="3">
        <f t="shared" ref="ND27" si="2365">delta_5*NC27+0.000471*alpha_5*(NC17+NC12)</f>
        <v>0.29362880120053775</v>
      </c>
      <c r="NE27" s="3">
        <f t="shared" ref="NE27" si="2366">delta_5*ND27+0.000471*alpha_5*(ND17+ND12)</f>
        <v>0.29281461573548684</v>
      </c>
      <c r="NF27" s="3">
        <f t="shared" ref="NF27" si="2367">delta_5*NE27+0.000471*alpha_5*(NE17+NE12)</f>
        <v>0.29200192792291552</v>
      </c>
      <c r="NG27" s="3">
        <f t="shared" ref="NG27" si="2368">delta_5*NF27+0.000471*alpha_5*(NF17+NF12)</f>
        <v>0.29119074373257914</v>
      </c>
      <c r="NH27" s="3">
        <f t="shared" ref="NH27" si="2369">delta_5*NG27+0.000471*alpha_5*(NG17+NG12)</f>
        <v>0.2903810689696385</v>
      </c>
      <c r="NI27" s="3">
        <f t="shared" ref="NI27" si="2370">delta_5*NH27+0.000471*alpha_5*(NH17+NH12)</f>
        <v>0.28957290927897295</v>
      </c>
      <c r="NJ27" s="3">
        <f t="shared" ref="NJ27" si="2371">delta_5*NI27+0.000471*alpha_5*(NI17+NI12)</f>
        <v>0.28876627014935691</v>
      </c>
      <c r="NK27" s="3">
        <f t="shared" ref="NK27" si="2372">delta_5*NJ27+0.000471*alpha_5*(NJ17+NJ12)</f>
        <v>0.28796115691750396</v>
      </c>
      <c r="NL27" s="3">
        <f t="shared" ref="NL27" si="2373">delta_5*NK27+0.000471*alpha_5*(NK17+NK12)</f>
        <v>0.28715757477198328</v>
      </c>
      <c r="NM27" s="3">
        <f t="shared" ref="NM27" si="2374">delta_5*NL27+0.000471*alpha_5*(NL17+NL12)</f>
        <v>0.28635552875701198</v>
      </c>
      <c r="NN27" s="3">
        <f t="shared" ref="NN27" si="2375">delta_5*NM27+0.000471*alpha_5*(NM17+NM12)</f>
        <v>0.2855550237761279</v>
      </c>
      <c r="NO27" s="3">
        <f t="shared" ref="NO27" si="2376">delta_5*NN27+0.000471*alpha_5*(NN17+NN12)</f>
        <v>0.28475606459574615</v>
      </c>
      <c r="NP27" s="3">
        <f t="shared" ref="NP27" si="2377">delta_5*NO27+0.000471*alpha_5*(NO17+NO12)</f>
        <v>0.2839586558486033</v>
      </c>
      <c r="NQ27" s="3">
        <f t="shared" ref="NQ27" si="2378">delta_5*NP27+0.000471*alpha_5*(NP17+NP12)</f>
        <v>0.28316280203709365</v>
      </c>
      <c r="NR27" s="3">
        <f t="shared" ref="NR27" si="2379">delta_5*NQ27+0.000471*alpha_5*(NQ17+NQ12)</f>
        <v>0.28236850753649922</v>
      </c>
      <c r="NS27" s="3">
        <f t="shared" ref="NS27" si="2380">delta_5*NR27+0.000471*alpha_5*(NR17+NR12)</f>
        <v>0.28157577659811928</v>
      </c>
      <c r="NT27" s="3">
        <f t="shared" ref="NT27" si="2381">delta_5*NS27+0.000471*alpha_5*(NS17+NS12)</f>
        <v>0.28078461335230021</v>
      </c>
      <c r="NU27" s="3">
        <f t="shared" ref="NU27" si="2382">delta_5*NT27+0.000471*alpha_5*(NT17+NT12)</f>
        <v>0.27999502181137093</v>
      </c>
      <c r="NV27" s="3">
        <f t="shared" ref="NV27" si="2383">delta_5*NU27+0.000471*alpha_5*(NU17+NU12)</f>
        <v>0.2792070058724857</v>
      </c>
      <c r="NW27" s="3">
        <f t="shared" ref="NW27" si="2384">delta_5*NV27+0.000471*alpha_5*(NV17+NV12)</f>
        <v>0.27842056932037768</v>
      </c>
      <c r="NX27" s="3">
        <f t="shared" ref="NX27" si="2385">delta_5*NW27+0.000471*alpha_5*(NW17+NW12)</f>
        <v>0.27763571583002616</v>
      </c>
      <c r="NY27" s="3">
        <f t="shared" ref="NY27" si="2386">delta_5*NX27+0.000471*alpha_5*(NX17+NX12)</f>
        <v>0.27685244896924027</v>
      </c>
      <c r="NZ27" s="3">
        <f t="shared" ref="NZ27" si="2387">delta_5*NY27+0.000471*alpha_5*(NY17+NY12)</f>
        <v>0.2760707722011615</v>
      </c>
      <c r="OA27" s="3">
        <f t="shared" ref="OA27" si="2388">delta_5*NZ27+0.000471*alpha_5*(NZ17+NZ12)</f>
        <v>0.27529068888668845</v>
      </c>
      <c r="OB27" s="3">
        <f t="shared" ref="OB27" si="2389">delta_5*OA27+0.000471*alpha_5*(OA17+OA12)</f>
        <v>0.27451220228682521</v>
      </c>
      <c r="OC27" s="3">
        <f t="shared" ref="OC27" si="2390">delta_5*OB27+0.000471*alpha_5*(OB17+OB12)</f>
        <v>0.27373531556495673</v>
      </c>
      <c r="OD27" s="3">
        <f t="shared" ref="OD27" si="2391">delta_5*OC27+0.000471*alpha_5*(OC17+OC12)</f>
        <v>0.27296003178905326</v>
      </c>
      <c r="OE27" s="3">
        <f t="shared" ref="OE27" si="2392">delta_5*OD27+0.000471*alpha_5*(OD17+OD12)</f>
        <v>0.2721863539338063</v>
      </c>
      <c r="OF27" s="3">
        <f t="shared" ref="OF27" si="2393">delta_5*OE27+0.000471*alpha_5*(OE17+OE12)</f>
        <v>0.27141428488269742</v>
      </c>
      <c r="OG27" s="3">
        <f t="shared" ref="OG27" si="2394">delta_5*OF27+0.000471*alpha_5*(OF17+OF12)</f>
        <v>0.27064382743000365</v>
      </c>
      <c r="OH27" s="3">
        <f t="shared" ref="OH27" si="2395">delta_5*OG27+0.000471*alpha_5*(OG17+OG12)</f>
        <v>0.2698749842827402</v>
      </c>
      <c r="OI27" s="3">
        <f t="shared" ref="OI27" si="2396">delta_5*OH27+0.000471*alpha_5*(OH17+OH12)</f>
        <v>0.26910775806254295</v>
      </c>
      <c r="OJ27" s="3">
        <f t="shared" ref="OJ27" si="2397">delta_5*OI27+0.000471*alpha_5*(OI17+OI12)</f>
        <v>0.26834215130749295</v>
      </c>
      <c r="OK27" s="3">
        <f t="shared" ref="OK27" si="2398">delta_5*OJ27+0.000471*alpha_5*(OJ17+OJ12)</f>
        <v>0.26757816647388444</v>
      </c>
      <c r="OL27" s="3">
        <f t="shared" ref="OL27" si="2399">delta_5*OK27+0.000471*alpha_5*(OK17+OK12)</f>
        <v>0.26681580593793852</v>
      </c>
      <c r="OM27" s="3">
        <f t="shared" ref="OM27" si="2400">delta_5*OL27+0.000471*alpha_5*(OL17+OL12)</f>
        <v>0.2660550719974637</v>
      </c>
      <c r="ON27" s="3">
        <f t="shared" ref="ON27" si="2401">delta_5*OM27+0.000471*alpha_5*(OM17+OM12)</f>
        <v>0.26529596687346596</v>
      </c>
      <c r="OO27" s="3">
        <f t="shared" ref="OO27" si="2402">delta_5*ON27+0.000471*alpha_5*(ON17+ON12)</f>
        <v>0.26453849271170904</v>
      </c>
      <c r="OP27" s="3">
        <f t="shared" ref="OP27" si="2403">delta_5*OO27+0.000471*alpha_5*(OO17+OO12)</f>
        <v>0.26378265158422709</v>
      </c>
      <c r="OQ27" s="3">
        <f t="shared" ref="OQ27" si="2404">delta_5*OP27+0.000471*alpha_5*(OP17+OP12)</f>
        <v>0.26302844549079157</v>
      </c>
      <c r="OR27" s="3">
        <f t="shared" ref="OR27" si="2405">delta_5*OQ27+0.000471*alpha_5*(OQ17+OQ12)</f>
        <v>0.26227587636033267</v>
      </c>
      <c r="OS27" s="3">
        <f t="shared" ref="OS27" si="2406">delta_5*OR27+0.000471*alpha_5*(OR17+OR12)</f>
        <v>0.26152494605231824</v>
      </c>
      <c r="OT27" s="3">
        <f t="shared" ref="OT27" si="2407">delta_5*OS27+0.000471*alpha_5*(OS17+OS12)</f>
        <v>0.26077565635809064</v>
      </c>
      <c r="OU27" s="3">
        <f t="shared" ref="OU27" si="2408">delta_5*OT27+0.000471*alpha_5*(OT17+OT12)</f>
        <v>0.26002800900216305</v>
      </c>
      <c r="OV27" s="3">
        <f t="shared" ref="OV27" si="2409">delta_5*OU27+0.000471*alpha_5*(OU17+OU12)</f>
        <v>0.25928200564347714</v>
      </c>
      <c r="OW27" s="3">
        <f t="shared" ref="OW27" si="2410">delta_5*OV27+0.000471*alpha_5*(OV17+OV12)</f>
        <v>0.25853764787662259</v>
      </c>
      <c r="OX27" s="3">
        <f t="shared" ref="OX27" si="2411">delta_5*OW27+0.000471*alpha_5*(OW17+OW12)</f>
        <v>0.25779493723301988</v>
      </c>
      <c r="OY27" s="3">
        <f t="shared" ref="OY27" si="2412">delta_5*OX27+0.000471*alpha_5*(OX17+OX12)</f>
        <v>0.25705387518206851</v>
      </c>
      <c r="OZ27" s="3">
        <f t="shared" ref="OZ27" si="2413">delta_5*OY27+0.000471*alpha_5*(OY17+OY12)</f>
        <v>0.25631446313226014</v>
      </c>
      <c r="PA27" s="3">
        <f t="shared" ref="PA27" si="2414">delta_5*OZ27+0.000471*alpha_5*(OZ17+OZ12)</f>
        <v>0.25557670243225944</v>
      </c>
      <c r="PB27" s="3">
        <f t="shared" ref="PB27" si="2415">delta_5*PA27+0.000471*alpha_5*(PA17+PA12)</f>
        <v>0.25484059437195244</v>
      </c>
      <c r="PC27" s="3">
        <f t="shared" ref="PC27" si="2416">delta_5*PB27+0.000471*alpha_5*(PB17+PB12)</f>
        <v>0.25410614018346439</v>
      </c>
      <c r="PD27" s="3">
        <f t="shared" ref="PD27" si="2417">delta_5*PC27+0.000471*alpha_5*(PC17+PC12)</f>
        <v>0.25337334104214759</v>
      </c>
      <c r="PE27" s="3">
        <f t="shared" ref="PE27" si="2418">delta_5*PD27+0.000471*alpha_5*(PD17+PD12)</f>
        <v>0.25264219806754051</v>
      </c>
      <c r="PF27" s="3">
        <f t="shared" ref="PF27" si="2419">delta_5*PE27+0.000471*alpha_5*(PE17+PE12)</f>
        <v>0.25191271232429879</v>
      </c>
      <c r="PG27" s="3">
        <f t="shared" ref="PG27" si="2420">delta_5*PF27+0.000471*alpha_5*(PF17+PF12)</f>
        <v>0.25118488482309964</v>
      </c>
      <c r="PH27" s="3">
        <f t="shared" ref="PH27" si="2421">delta_5*PG27+0.000471*alpha_5*(PG17+PG12)</f>
        <v>0.25045871652151996</v>
      </c>
      <c r="PI27" s="3">
        <f t="shared" ref="PI27" si="2422">delta_5*PH27+0.000471*alpha_5*(PH17+PH12)</f>
        <v>0.24973420832488924</v>
      </c>
      <c r="PJ27" s="3">
        <f t="shared" ref="PJ27" si="2423">delta_5*PI27+0.000471*alpha_5*(PI17+PI12)</f>
        <v>0.24901136108711819</v>
      </c>
      <c r="PK27" s="3">
        <f t="shared" ref="PK27" si="2424">delta_5*PJ27+0.000471*alpha_5*(PJ17+PJ12)</f>
        <v>0.24829017561150418</v>
      </c>
      <c r="PL27" s="3">
        <f t="shared" ref="PL27" si="2425">delta_5*PK27+0.000471*alpha_5*(PK17+PK12)</f>
        <v>0.24757065265151348</v>
      </c>
      <c r="PM27" s="3">
        <f t="shared" ref="PM27" si="2426">delta_5*PL27+0.000471*alpha_5*(PL17+PL12)</f>
        <v>0.24685279291154202</v>
      </c>
      <c r="PN27" s="3">
        <f t="shared" ref="PN27" si="2427">delta_5*PM27+0.000471*alpha_5*(PM17+PM12)</f>
        <v>0.24613659704765442</v>
      </c>
      <c r="PO27" s="3">
        <f t="shared" ref="PO27" si="2428">delta_5*PN27+0.000471*alpha_5*(PN17+PN12)</f>
        <v>0.24542206566830327</v>
      </c>
      <c r="PP27" s="3">
        <f t="shared" ref="PP27" si="2429">delta_5*PO27+0.000471*alpha_5*(PO17+PO12)</f>
        <v>0.24470919933502797</v>
      </c>
      <c r="PQ27" s="3">
        <f t="shared" ref="PQ27" si="2430">delta_5*PP27+0.000471*alpha_5*(PP17+PP12)</f>
        <v>0.24399799856313487</v>
      </c>
      <c r="PR27" s="3">
        <f t="shared" ref="PR27" si="2431">delta_5*PQ27+0.000471*alpha_5*(PQ17+PQ12)</f>
        <v>0.24328846382235875</v>
      </c>
      <c r="PS27" s="3">
        <f t="shared" ref="PS27" si="2432">delta_5*PR27+0.000471*alpha_5*(PR17+PR12)</f>
        <v>0.24258059553750683</v>
      </c>
      <c r="PT27" s="3">
        <f t="shared" ref="PT27" si="2433">delta_5*PS27+0.000471*alpha_5*(PS17+PS12)</f>
        <v>0.24187439408908507</v>
      </c>
      <c r="PU27" s="3">
        <f t="shared" ref="PU27" si="2434">delta_5*PT27+0.000471*alpha_5*(PT17+PT12)</f>
        <v>0.24116985981390837</v>
      </c>
      <c r="PV27" s="3">
        <f t="shared" ref="PV27" si="2435">delta_5*PU27+0.000471*alpha_5*(PU17+PU12)</f>
        <v>0.24046699300569438</v>
      </c>
      <c r="PW27" s="3">
        <f t="shared" ref="PW27" si="2436">delta_5*PV27+0.000471*alpha_5*(PV17+PV12)</f>
        <v>0.23976579391564204</v>
      </c>
      <c r="PX27" s="3">
        <f t="shared" ref="PX27" si="2437">delta_5*PW27+0.000471*alpha_5*(PW17+PW12)</f>
        <v>0.23906626275299511</v>
      </c>
      <c r="PY27" s="3">
        <f t="shared" ref="PY27" si="2438">delta_5*PX27+0.000471*alpha_5*(PX17+PX12)</f>
        <v>0.23836839968559137</v>
      </c>
      <c r="PZ27" s="3">
        <f t="shared" ref="PZ27" si="2439">delta_5*PY27+0.000471*alpha_5*(PY17+PY12)</f>
        <v>0.23767220484039761</v>
      </c>
      <c r="QA27" s="3">
        <f t="shared" ref="QA27" si="2440">delta_5*PZ27+0.000471*alpha_5*(PZ17+PZ12)</f>
        <v>0.23697767830403163</v>
      </c>
      <c r="QB27" s="3">
        <f t="shared" ref="QB27" si="2441">delta_5*QA27+0.000471*alpha_5*(QA17+QA12)</f>
        <v>0.23628482012327107</v>
      </c>
      <c r="QC27" s="3">
        <f t="shared" ref="QC27" si="2442">delta_5*QB27+0.000471*alpha_5*(QB17+QB12)</f>
        <v>0.23559363030554953</v>
      </c>
      <c r="QD27" s="3">
        <f t="shared" ref="QD27" si="2443">delta_5*QC27+0.000471*alpha_5*(QC17+QC12)</f>
        <v>0.2349041088194409</v>
      </c>
      <c r="QE27" s="3">
        <f t="shared" ref="QE27" si="2444">delta_5*QD27+0.000471*alpha_5*(QD17+QD12)</f>
        <v>0.23421625559513221</v>
      </c>
      <c r="QF27" s="3">
        <f t="shared" ref="QF27" si="2445">delta_5*QE27+0.000471*alpha_5*(QE17+QE12)</f>
        <v>0.23353007052488459</v>
      </c>
      <c r="QG27" s="3">
        <f t="shared" ref="QG27" si="2446">delta_5*QF27+0.000471*alpha_5*(QF17+QF12)</f>
        <v>0.23284555346348421</v>
      </c>
      <c r="QH27" s="3">
        <f t="shared" ref="QH27" si="2447">delta_5*QG27+0.000471*alpha_5*(QG17+QG12)</f>
        <v>0.23216270422868215</v>
      </c>
      <c r="QI27" s="3">
        <f t="shared" ref="QI27" si="2448">delta_5*QH27+0.000471*alpha_5*(QH17+QH12)</f>
        <v>0.23148152260162463</v>
      </c>
      <c r="QJ27" s="3">
        <f t="shared" ref="QJ27" si="2449">delta_5*QI27+0.000471*alpha_5*(QI17+QI12)</f>
        <v>0.23080200832727316</v>
      </c>
      <c r="QK27" s="3">
        <f t="shared" ref="QK27" si="2450">delta_5*QJ27+0.000471*alpha_5*(QJ17+QJ12)</f>
        <v>0.2301241611148156</v>
      </c>
      <c r="QL27" s="3">
        <f t="shared" ref="QL27" si="2451">delta_5*QK27+0.000471*alpha_5*(QK17+QK12)</f>
        <v>0.22944798063806812</v>
      </c>
      <c r="QM27" s="3">
        <f t="shared" ref="QM27" si="2452">delta_5*QL27+0.000471*alpha_5*(QL17+QL12)</f>
        <v>0.22877346653586841</v>
      </c>
      <c r="QN27" s="3">
        <f t="shared" ref="QN27" si="2453">delta_5*QM27+0.000471*alpha_5*(QM17+QM12)</f>
        <v>0.22810061841246038</v>
      </c>
      <c r="QO27" s="3">
        <f t="shared" ref="QO27" si="2454">delta_5*QN27+0.000471*alpha_5*(QN17+QN12)</f>
        <v>0.22742943583787112</v>
      </c>
      <c r="QP27" s="3">
        <f t="shared" ref="QP27" si="2455">delta_5*QO27+0.000471*alpha_5*(QO17+QO12)</f>
        <v>0.22675991834827963</v>
      </c>
      <c r="QQ27" s="3">
        <f t="shared" ref="QQ27" si="2456">delta_5*QP27+0.000471*alpha_5*(QP17+QP12)</f>
        <v>0.22609206544637855</v>
      </c>
      <c r="QR27" s="3">
        <f t="shared" ref="QR27" si="2457">delta_5*QQ27+0.000471*alpha_5*(QQ17+QQ12)</f>
        <v>0.22542587660172791</v>
      </c>
      <c r="QS27" s="3">
        <f t="shared" ref="QS27" si="2458">delta_5*QR27+0.000471*alpha_5*(QR17+QR12)</f>
        <v>0.2247613512511028</v>
      </c>
      <c r="QT27" s="3">
        <f t="shared" ref="QT27" si="2459">delta_5*QS27+0.000471*alpha_5*(QS17+QS12)</f>
        <v>0.22409848879883359</v>
      </c>
      <c r="QU27" s="3">
        <f t="shared" ref="QU27" si="2460">delta_5*QT27+0.000471*alpha_5*(QT17+QT12)</f>
        <v>0.22343728861713999</v>
      </c>
      <c r="QV27" s="3">
        <f t="shared" ref="QV27" si="2461">delta_5*QU27+0.000471*alpha_5*(QU17+QU12)</f>
        <v>0.22277775004645894</v>
      </c>
      <c r="QW27" s="3">
        <f t="shared" ref="QW27" si="2462">delta_5*QV27+0.000471*alpha_5*(QV17+QV12)</f>
        <v>0.22211987239576625</v>
      </c>
      <c r="QX27" s="3">
        <f t="shared" ref="QX27" si="2463">delta_5*QW27+0.000471*alpha_5*(QW17+QW12)</f>
        <v>0.22146365494289258</v>
      </c>
      <c r="QY27" s="3">
        <f t="shared" ref="QY27" si="2464">delta_5*QX27+0.000471*alpha_5*(QX17+QX12)</f>
        <v>0.22080909693483391</v>
      </c>
      <c r="QZ27" s="3">
        <f t="shared" ref="QZ27" si="2465">delta_5*QY27+0.000471*alpha_5*(QY17+QY12)</f>
        <v>0.22015619758805663</v>
      </c>
      <c r="RA27" s="3">
        <f t="shared" ref="RA27" si="2466">delta_5*QZ27+0.000471*alpha_5*(QZ17+QZ12)</f>
        <v>0.21950495608879711</v>
      </c>
      <c r="RB27" s="3">
        <f t="shared" ref="RB27" si="2467">delta_5*RA27+0.000471*alpha_5*(RA17+RA12)</f>
        <v>0.218855371593357</v>
      </c>
      <c r="RC27" s="3">
        <f t="shared" ref="RC27" si="2468">delta_5*RB27+0.000471*alpha_5*(RB17+RB12)</f>
        <v>0.21820744322839294</v>
      </c>
      <c r="RD27" s="3">
        <f t="shared" ref="RD27" si="2469">delta_5*RC27+0.000471*alpha_5*(RC17+RC12)</f>
        <v>0.21756117009120235</v>
      </c>
      <c r="RE27" s="3">
        <f t="shared" ref="RE27" si="2470">delta_5*RD27+0.000471*alpha_5*(RD17+RD12)</f>
        <v>0.21691655125000414</v>
      </c>
      <c r="RF27" s="3">
        <f t="shared" ref="RF27" si="2471">delta_5*RE27+0.000471*alpha_5*(RE17+RE12)</f>
        <v>0.21627358574421568</v>
      </c>
      <c r="RG27" s="3">
        <f t="shared" ref="RG27" si="2472">delta_5*RF27+0.000471*alpha_5*(RF17+RF12)</f>
        <v>0.21563227258472542</v>
      </c>
      <c r="RH27" s="3">
        <f t="shared" ref="RH27" si="2473">delta_5*RG27+0.000471*alpha_5*(RG17+RG12)</f>
        <v>0.21499261075416146</v>
      </c>
      <c r="RI27" s="3">
        <f t="shared" ref="RI27" si="2474">delta_5*RH27+0.000471*alpha_5*(RH17+RH12)</f>
        <v>0.2143545992071563</v>
      </c>
      <c r="RJ27" s="3">
        <f t="shared" ref="RJ27" si="2475">delta_5*RI27+0.000471*alpha_5*(RI17+RI12)</f>
        <v>0.21371823687060837</v>
      </c>
      <c r="RK27" s="3">
        <f t="shared" ref="RK27" si="2476">delta_5*RJ27+0.000471*alpha_5*(RJ17+RJ12)</f>
        <v>0.21308352264393926</v>
      </c>
      <c r="RL27" s="3">
        <f t="shared" ref="RL27" si="2477">delta_5*RK27+0.000471*alpha_5*(RK17+RK12)</f>
        <v>0.21245045539934823</v>
      </c>
      <c r="RM27" s="3">
        <f t="shared" ref="RM27" si="2478">delta_5*RL27+0.000471*alpha_5*(RL17+RL12)</f>
        <v>0.21181903398206303</v>
      </c>
      <c r="RN27" s="3">
        <f t="shared" ref="RN27" si="2479">delta_5*RM27+0.000471*alpha_5*(RM17+RM12)</f>
        <v>0.21118925721058771</v>
      </c>
      <c r="RO27" s="3">
        <f t="shared" ref="RO27" si="2480">delta_5*RN27+0.000471*alpha_5*(RN17+RN12)</f>
        <v>0.21056112387694742</v>
      </c>
      <c r="RP27" s="3">
        <f t="shared" ref="RP27" si="2481">delta_5*RO27+0.000471*alpha_5*(RO17+RO12)</f>
        <v>0.20993463274693031</v>
      </c>
      <c r="RQ27" s="3">
        <f t="shared" ref="RQ27" si="2482">delta_5*RP27+0.000471*alpha_5*(RP17+RP12)</f>
        <v>0.2093097825603264</v>
      </c>
      <c r="RR27" s="3">
        <f t="shared" ref="RR27" si="2483">delta_5*RQ27+0.000471*alpha_5*(RQ17+RQ12)</f>
        <v>0.20868657203116397</v>
      </c>
      <c r="RS27" s="3">
        <f t="shared" ref="RS27" si="2484">delta_5*RR27+0.000471*alpha_5*(RR17+RR12)</f>
        <v>0.20806499984794341</v>
      </c>
      <c r="RT27" s="3">
        <f t="shared" ref="RT27" si="2485">delta_5*RS27+0.000471*alpha_5*(RS17+RS12)</f>
        <v>0.2074450646738682</v>
      </c>
    </row>
    <row r="28" spans="1:488" x14ac:dyDescent="0.25">
      <c r="A28" t="s">
        <v>36</v>
      </c>
      <c r="B28" t="s">
        <v>11</v>
      </c>
      <c r="C28" s="3">
        <f>SUM(C23:C27)</f>
        <v>438.23810315065816</v>
      </c>
      <c r="D28" s="3">
        <f t="shared" ref="D28:K28" si="2486">SUM(D23:D27)</f>
        <v>437.64337260497553</v>
      </c>
      <c r="E28" s="3">
        <f t="shared" si="2486"/>
        <v>437.46968993489327</v>
      </c>
      <c r="F28" s="3">
        <f t="shared" si="2486"/>
        <v>437.54853893358256</v>
      </c>
      <c r="G28" s="3">
        <f t="shared" si="2486"/>
        <v>437.77994667209731</v>
      </c>
      <c r="H28" s="3">
        <f t="shared" si="2486"/>
        <v>438.10787774040597</v>
      </c>
      <c r="I28" s="3">
        <f t="shared" si="2486"/>
        <v>438.4965570163061</v>
      </c>
      <c r="J28" s="3">
        <f t="shared" si="2486"/>
        <v>438.92503349393257</v>
      </c>
      <c r="K28" s="3">
        <f t="shared" si="2486"/>
        <v>439.38137161788347</v>
      </c>
      <c r="L28" s="3">
        <f t="shared" ref="L28:BW28" si="2487">SUM(L23:L27)</f>
        <v>439.86016206056075</v>
      </c>
      <c r="M28" s="3">
        <f t="shared" si="2487"/>
        <v>440.35754466213638</v>
      </c>
      <c r="N28" s="3">
        <f t="shared" si="2487"/>
        <v>440.87096595317917</v>
      </c>
      <c r="O28" s="3">
        <f t="shared" si="2487"/>
        <v>441.3984343197547</v>
      </c>
      <c r="P28" s="3">
        <f t="shared" si="2487"/>
        <v>441.94045915468377</v>
      </c>
      <c r="Q28" s="3">
        <f t="shared" si="2487"/>
        <v>442.49588210992454</v>
      </c>
      <c r="R28" s="3">
        <f t="shared" si="2487"/>
        <v>443.06389833602293</v>
      </c>
      <c r="S28" s="3">
        <f t="shared" si="2487"/>
        <v>443.64465849314189</v>
      </c>
      <c r="T28" s="3">
        <f t="shared" si="2487"/>
        <v>444.23750305650503</v>
      </c>
      <c r="U28" s="3">
        <f t="shared" si="2487"/>
        <v>444.84136300800202</v>
      </c>
      <c r="V28" s="3">
        <f t="shared" si="2487"/>
        <v>445.45650018174797</v>
      </c>
      <c r="W28" s="3">
        <f t="shared" si="2487"/>
        <v>446.08187576123612</v>
      </c>
      <c r="X28" s="3">
        <f t="shared" si="2487"/>
        <v>446.71712612132779</v>
      </c>
      <c r="Y28" s="3">
        <f t="shared" si="2487"/>
        <v>447.36173803321435</v>
      </c>
      <c r="Z28" s="3">
        <f t="shared" si="2487"/>
        <v>448.0148535928513</v>
      </c>
      <c r="AA28" s="3">
        <f t="shared" si="2487"/>
        <v>448.67635544255961</v>
      </c>
      <c r="AB28" s="3">
        <f t="shared" si="2487"/>
        <v>449.34516202354786</v>
      </c>
      <c r="AC28" s="3">
        <f t="shared" si="2487"/>
        <v>450.02120610890626</v>
      </c>
      <c r="AD28" s="3">
        <f t="shared" si="2487"/>
        <v>450.70358293103857</v>
      </c>
      <c r="AE28" s="3">
        <f t="shared" si="2487"/>
        <v>451.39216032527185</v>
      </c>
      <c r="AF28" s="3">
        <f t="shared" si="2487"/>
        <v>452.08617023228516</v>
      </c>
      <c r="AG28" s="3">
        <f t="shared" si="2487"/>
        <v>452.78539421191596</v>
      </c>
      <c r="AH28" s="3">
        <f t="shared" si="2487"/>
        <v>453.48919373380147</v>
      </c>
      <c r="AI28" s="3">
        <f t="shared" si="2487"/>
        <v>454.19734552098976</v>
      </c>
      <c r="AJ28" s="3">
        <f t="shared" si="2487"/>
        <v>454.90912841048834</v>
      </c>
      <c r="AK28" s="3">
        <f t="shared" si="2487"/>
        <v>455.62453040045375</v>
      </c>
      <c r="AL28" s="3">
        <f t="shared" si="2487"/>
        <v>456.34298414123015</v>
      </c>
      <c r="AM28" s="3">
        <f t="shared" si="2487"/>
        <v>457.06424930956763</v>
      </c>
      <c r="AN28" s="3">
        <f t="shared" si="2487"/>
        <v>457.78806749386411</v>
      </c>
      <c r="AO28" s="3">
        <f t="shared" si="2487"/>
        <v>458.5139956845311</v>
      </c>
      <c r="AP28" s="3">
        <f t="shared" si="2487"/>
        <v>459.24200969482166</v>
      </c>
      <c r="AQ28" s="3">
        <f t="shared" si="2487"/>
        <v>459.97161066907796</v>
      </c>
      <c r="AR28" s="3">
        <f t="shared" si="2487"/>
        <v>460.70281999560115</v>
      </c>
      <c r="AS28" s="3">
        <f t="shared" si="2487"/>
        <v>461.43529077462711</v>
      </c>
      <c r="AT28" s="3">
        <f t="shared" si="2487"/>
        <v>462.16860234333944</v>
      </c>
      <c r="AU28" s="3">
        <f t="shared" si="2487"/>
        <v>462.90291806665232</v>
      </c>
      <c r="AV28" s="3">
        <f t="shared" si="2487"/>
        <v>463.63793629018892</v>
      </c>
      <c r="AW28" s="3">
        <f t="shared" si="2487"/>
        <v>464.3732915093841</v>
      </c>
      <c r="AX28" s="3">
        <f t="shared" si="2487"/>
        <v>465.10919337600285</v>
      </c>
      <c r="AY28" s="3">
        <f t="shared" si="2487"/>
        <v>465.84536058912585</v>
      </c>
      <c r="AZ28" s="3">
        <f t="shared" si="2487"/>
        <v>466.58147354793459</v>
      </c>
      <c r="BA28" s="3">
        <f t="shared" si="2487"/>
        <v>467.3177535994389</v>
      </c>
      <c r="BB28" s="3">
        <f t="shared" si="2487"/>
        <v>468.05393382305698</v>
      </c>
      <c r="BC28" s="3">
        <f t="shared" si="2487"/>
        <v>468.78973391267607</v>
      </c>
      <c r="BD28" s="3">
        <f t="shared" si="2487"/>
        <v>469.52545889594722</v>
      </c>
      <c r="BE28" s="3">
        <f t="shared" si="2487"/>
        <v>470.26085248730823</v>
      </c>
      <c r="BF28" s="3">
        <f t="shared" si="2487"/>
        <v>470.99566432455237</v>
      </c>
      <c r="BG28" s="3">
        <f t="shared" si="2487"/>
        <v>471.72971804300215</v>
      </c>
      <c r="BH28" s="3">
        <f t="shared" si="2487"/>
        <v>472.46338694855069</v>
      </c>
      <c r="BI28" s="3">
        <f t="shared" si="2487"/>
        <v>473.19643285803545</v>
      </c>
      <c r="BJ28" s="3">
        <f t="shared" si="2487"/>
        <v>473.92863970979982</v>
      </c>
      <c r="BK28" s="3">
        <f t="shared" si="2487"/>
        <v>474.65992988772115</v>
      </c>
      <c r="BL28" s="3">
        <f t="shared" si="2487"/>
        <v>475.39059987735027</v>
      </c>
      <c r="BM28" s="3">
        <f t="shared" si="2487"/>
        <v>476.12044226403577</v>
      </c>
      <c r="BN28" s="3">
        <f t="shared" si="2487"/>
        <v>476.84926892988483</v>
      </c>
      <c r="BO28" s="3">
        <f t="shared" si="2487"/>
        <v>477.57708071158299</v>
      </c>
      <c r="BP28" s="3">
        <f t="shared" si="2487"/>
        <v>478.30408726257372</v>
      </c>
      <c r="BQ28" s="3">
        <f t="shared" si="2487"/>
        <v>479.03010725046022</v>
      </c>
      <c r="BR28" s="3">
        <f t="shared" si="2487"/>
        <v>479.75497591265082</v>
      </c>
      <c r="BS28" s="3">
        <f t="shared" si="2487"/>
        <v>480.47878738674672</v>
      </c>
      <c r="BT28" s="3">
        <f t="shared" si="2487"/>
        <v>481.20171416345084</v>
      </c>
      <c r="BU28" s="3">
        <f t="shared" si="2487"/>
        <v>481.92359303514229</v>
      </c>
      <c r="BV28" s="3">
        <f t="shared" si="2487"/>
        <v>482.64427598735602</v>
      </c>
      <c r="BW28" s="3">
        <f t="shared" si="2487"/>
        <v>483.36362642043309</v>
      </c>
      <c r="BX28" s="3">
        <f t="shared" ref="BX28:EI28" si="2488">SUM(BX23:BX27)</f>
        <v>484.08178422585081</v>
      </c>
      <c r="BY28" s="3">
        <f t="shared" si="2488"/>
        <v>484.79897089617759</v>
      </c>
      <c r="BZ28" s="3">
        <f t="shared" si="2488"/>
        <v>485.51504061029192</v>
      </c>
      <c r="CA28" s="3">
        <f t="shared" si="2488"/>
        <v>486.229861818274</v>
      </c>
      <c r="CB28" s="3">
        <f t="shared" si="2488"/>
        <v>486.94331347767525</v>
      </c>
      <c r="CC28" s="3">
        <f t="shared" si="2488"/>
        <v>487.65553226920582</v>
      </c>
      <c r="CD28" s="3">
        <f t="shared" si="2488"/>
        <v>488.36673067507218</v>
      </c>
      <c r="CE28" s="3">
        <f t="shared" si="2488"/>
        <v>489.07677806134819</v>
      </c>
      <c r="CF28" s="3">
        <f t="shared" si="2488"/>
        <v>489.7855567341951</v>
      </c>
      <c r="CG28" s="3">
        <f t="shared" si="2488"/>
        <v>490.4929584348011</v>
      </c>
      <c r="CH28" s="3">
        <f t="shared" si="2488"/>
        <v>491.1991037400125</v>
      </c>
      <c r="CI28" s="3">
        <f t="shared" si="2488"/>
        <v>491.90418048682591</v>
      </c>
      <c r="CJ28" s="3">
        <f t="shared" si="2488"/>
        <v>492.60807180065302</v>
      </c>
      <c r="CK28" s="3">
        <f t="shared" si="2488"/>
        <v>493.31067221342062</v>
      </c>
      <c r="CL28" s="3">
        <f t="shared" si="2488"/>
        <v>494.0118845475593</v>
      </c>
      <c r="CM28" s="3">
        <f t="shared" si="2488"/>
        <v>494.71181370092449</v>
      </c>
      <c r="CN28" s="3">
        <f t="shared" si="2488"/>
        <v>495.41062392552823</v>
      </c>
      <c r="CO28" s="3">
        <f t="shared" si="2488"/>
        <v>496.10821026918387</v>
      </c>
      <c r="CP28" s="3">
        <f t="shared" si="2488"/>
        <v>496.80447780206106</v>
      </c>
      <c r="CQ28" s="3">
        <f t="shared" si="2488"/>
        <v>497.49933886835612</v>
      </c>
      <c r="CR28" s="3">
        <f t="shared" si="2488"/>
        <v>498.19290443442691</v>
      </c>
      <c r="CS28" s="3">
        <f t="shared" si="2488"/>
        <v>498.88534344853264</v>
      </c>
      <c r="CT28" s="3">
        <f t="shared" si="2488"/>
        <v>499.57655885418706</v>
      </c>
      <c r="CU28" s="3">
        <f t="shared" si="2488"/>
        <v>500.26646307019729</v>
      </c>
      <c r="CV28" s="3">
        <f t="shared" si="2488"/>
        <v>500.95497532541958</v>
      </c>
      <c r="CW28" s="3">
        <f t="shared" si="2488"/>
        <v>501.64220213054301</v>
      </c>
      <c r="CX28" s="3">
        <f t="shared" si="2488"/>
        <v>502.32830458203239</v>
      </c>
      <c r="CY28" s="3">
        <f t="shared" si="2488"/>
        <v>503.01319271467793</v>
      </c>
      <c r="CZ28" s="3">
        <f t="shared" si="2488"/>
        <v>503.69678537891429</v>
      </c>
      <c r="DA28" s="3">
        <f t="shared" si="2488"/>
        <v>504.37900772892851</v>
      </c>
      <c r="DB28" s="3">
        <f t="shared" si="2488"/>
        <v>505.05994730574685</v>
      </c>
      <c r="DC28" s="3">
        <f t="shared" si="2488"/>
        <v>505.7397391033054</v>
      </c>
      <c r="DD28" s="3">
        <f t="shared" si="2488"/>
        <v>506.41830096436951</v>
      </c>
      <c r="DE28" s="3">
        <f t="shared" si="2488"/>
        <v>507.09555848910611</v>
      </c>
      <c r="DF28" s="3">
        <f t="shared" si="2488"/>
        <v>507.77144284157526</v>
      </c>
      <c r="DG28" s="3">
        <f t="shared" si="2488"/>
        <v>508.44602434361275</v>
      </c>
      <c r="DH28" s="3">
        <f t="shared" si="2488"/>
        <v>509.11941406223502</v>
      </c>
      <c r="DI28" s="3">
        <f t="shared" si="2488"/>
        <v>509.79153727134064</v>
      </c>
      <c r="DJ28" s="3">
        <f t="shared" si="2488"/>
        <v>510.46232598553598</v>
      </c>
      <c r="DK28" s="3">
        <f t="shared" si="2488"/>
        <v>511.13171707587412</v>
      </c>
      <c r="DL28" s="3">
        <f t="shared" si="2488"/>
        <v>511.79979162904021</v>
      </c>
      <c r="DM28" s="3">
        <f t="shared" si="2488"/>
        <v>512.46667262900951</v>
      </c>
      <c r="DN28" s="3">
        <f t="shared" si="2488"/>
        <v>513.13228916696562</v>
      </c>
      <c r="DO28" s="3">
        <f t="shared" si="2488"/>
        <v>513.79657699226425</v>
      </c>
      <c r="DP28" s="3">
        <f t="shared" si="2488"/>
        <v>514.45947659705143</v>
      </c>
      <c r="DQ28" s="3">
        <f t="shared" si="2488"/>
        <v>515.12106704892199</v>
      </c>
      <c r="DR28" s="3">
        <f t="shared" si="2488"/>
        <v>515.78146764911344</v>
      </c>
      <c r="DS28" s="3">
        <f t="shared" si="2488"/>
        <v>516.44061136868743</v>
      </c>
      <c r="DT28" s="3">
        <f t="shared" si="2488"/>
        <v>517.09843752489928</v>
      </c>
      <c r="DU28" s="3">
        <f t="shared" si="2488"/>
        <v>517.75488993645547</v>
      </c>
      <c r="DV28" s="3">
        <f t="shared" si="2488"/>
        <v>518.41002762523351</v>
      </c>
      <c r="DW28" s="3">
        <f t="shared" si="2488"/>
        <v>519.06394325388862</v>
      </c>
      <c r="DX28" s="3">
        <f t="shared" si="2488"/>
        <v>519.71657538610748</v>
      </c>
      <c r="DY28" s="3">
        <f t="shared" si="2488"/>
        <v>520.36786805074871</v>
      </c>
      <c r="DZ28" s="3">
        <f t="shared" si="2488"/>
        <v>521.01776918643793</v>
      </c>
      <c r="EA28" s="3">
        <f t="shared" si="2488"/>
        <v>521.66631998936964</v>
      </c>
      <c r="EB28" s="3">
        <f t="shared" si="2488"/>
        <v>522.31358902320949</v>
      </c>
      <c r="EC28" s="3">
        <f t="shared" si="2488"/>
        <v>522.95952060028981</v>
      </c>
      <c r="ED28" s="3">
        <f t="shared" si="2488"/>
        <v>523.60406361362163</v>
      </c>
      <c r="EE28" s="3">
        <f t="shared" si="2488"/>
        <v>524.24717026961741</v>
      </c>
      <c r="EF28" s="3">
        <f t="shared" si="2488"/>
        <v>524.88889899614139</v>
      </c>
      <c r="EG28" s="3">
        <f t="shared" si="2488"/>
        <v>525.52933899220727</v>
      </c>
      <c r="EH28" s="3">
        <f t="shared" si="2488"/>
        <v>526.16843627412845</v>
      </c>
      <c r="EI28" s="3">
        <f t="shared" si="2488"/>
        <v>526.80614168088084</v>
      </c>
      <c r="EJ28" s="3">
        <f t="shared" ref="EJ28:GU28" si="2489">SUM(EJ23:EJ27)</f>
        <v>527.44240947677088</v>
      </c>
      <c r="EK28" s="3">
        <f t="shared" si="2489"/>
        <v>528.07729912433331</v>
      </c>
      <c r="EL28" s="3">
        <f t="shared" si="2489"/>
        <v>528.71090055355489</v>
      </c>
      <c r="EM28" s="3">
        <f t="shared" si="2489"/>
        <v>529.34316195376903</v>
      </c>
      <c r="EN28" s="3">
        <f t="shared" si="2489"/>
        <v>529.97403625270704</v>
      </c>
      <c r="EO28" s="3">
        <f t="shared" si="2489"/>
        <v>530.60347972498255</v>
      </c>
      <c r="EP28" s="3">
        <f t="shared" si="2489"/>
        <v>531.23153003910863</v>
      </c>
      <c r="EQ28" s="3">
        <f t="shared" si="2489"/>
        <v>531.85824868095165</v>
      </c>
      <c r="ER28" s="3">
        <f t="shared" si="2489"/>
        <v>532.483588480918</v>
      </c>
      <c r="ES28" s="3">
        <f t="shared" si="2489"/>
        <v>533.1075061769742</v>
      </c>
      <c r="ET28" s="3">
        <f t="shared" si="2489"/>
        <v>533.72996131088064</v>
      </c>
      <c r="EU28" s="3">
        <f t="shared" si="2489"/>
        <v>534.35097234812349</v>
      </c>
      <c r="EV28" s="3">
        <f t="shared" si="2489"/>
        <v>534.97057518459258</v>
      </c>
      <c r="EW28" s="3">
        <f t="shared" si="2489"/>
        <v>535.58872774914641</v>
      </c>
      <c r="EX28" s="3">
        <f t="shared" si="2489"/>
        <v>536.20539101576514</v>
      </c>
      <c r="EY28" s="3">
        <f t="shared" si="2489"/>
        <v>536.82052819248815</v>
      </c>
      <c r="EZ28" s="3">
        <f t="shared" si="2489"/>
        <v>537.43418240793528</v>
      </c>
      <c r="FA28" s="3">
        <f t="shared" si="2489"/>
        <v>538.04641987352534</v>
      </c>
      <c r="FB28" s="3">
        <f t="shared" si="2489"/>
        <v>538.65719874919114</v>
      </c>
      <c r="FC28" s="3">
        <f t="shared" si="2489"/>
        <v>539.26648076904928</v>
      </c>
      <c r="FD28" s="3">
        <f t="shared" si="2489"/>
        <v>539.87423020329561</v>
      </c>
      <c r="FE28" s="3">
        <f t="shared" si="2489"/>
        <v>540.48049426541422</v>
      </c>
      <c r="FF28" s="3">
        <f t="shared" si="2489"/>
        <v>541.08534412714414</v>
      </c>
      <c r="FG28" s="3">
        <f t="shared" si="2489"/>
        <v>541.68873895102502</v>
      </c>
      <c r="FH28" s="3">
        <f t="shared" si="2489"/>
        <v>542.2906415715803</v>
      </c>
      <c r="FI28" s="3">
        <f t="shared" si="2489"/>
        <v>542.8910174063567</v>
      </c>
      <c r="FJ28" s="3">
        <f t="shared" si="2489"/>
        <v>543.48988883358038</v>
      </c>
      <c r="FK28" s="3">
        <f t="shared" si="2489"/>
        <v>544.08729497896445</v>
      </c>
      <c r="FL28" s="3">
        <f t="shared" si="2489"/>
        <v>544.68319926778065</v>
      </c>
      <c r="FM28" s="3">
        <f t="shared" si="2489"/>
        <v>545.27756793816582</v>
      </c>
      <c r="FN28" s="3">
        <f t="shared" si="2489"/>
        <v>545.87036926068743</v>
      </c>
      <c r="FO28" s="3">
        <f t="shared" si="2489"/>
        <v>546.46160475051033</v>
      </c>
      <c r="FP28" s="3">
        <f t="shared" si="2489"/>
        <v>547.05128594827681</v>
      </c>
      <c r="FQ28" s="3">
        <f t="shared" si="2489"/>
        <v>547.63938114520306</v>
      </c>
      <c r="FR28" s="3">
        <f t="shared" si="2489"/>
        <v>548.22586055982515</v>
      </c>
      <c r="FS28" s="3">
        <f t="shared" si="2489"/>
        <v>548.81069586580645</v>
      </c>
      <c r="FT28" s="3">
        <f t="shared" si="2489"/>
        <v>549.39394618197559</v>
      </c>
      <c r="FU28" s="3">
        <f t="shared" si="2489"/>
        <v>549.97562796838304</v>
      </c>
      <c r="FV28" s="3">
        <f t="shared" si="2489"/>
        <v>550.55570946589296</v>
      </c>
      <c r="FW28" s="3">
        <f t="shared" si="2489"/>
        <v>551.13416134277088</v>
      </c>
      <c r="FX28" s="3">
        <f t="shared" si="2489"/>
        <v>551.71095601429556</v>
      </c>
      <c r="FY28" s="3">
        <f t="shared" si="2489"/>
        <v>552.28619136335521</v>
      </c>
      <c r="FZ28" s="3">
        <f t="shared" si="2489"/>
        <v>552.85985517474091</v>
      </c>
      <c r="GA28" s="3">
        <f t="shared" si="2489"/>
        <v>553.43191675056107</v>
      </c>
      <c r="GB28" s="3">
        <f t="shared" si="2489"/>
        <v>554.00234777637604</v>
      </c>
      <c r="GC28" s="3">
        <f t="shared" si="2489"/>
        <v>554.57112831546635</v>
      </c>
      <c r="GD28" s="3">
        <f t="shared" si="2489"/>
        <v>555.13831400898437</v>
      </c>
      <c r="GE28" s="3">
        <f t="shared" si="2489"/>
        <v>555.70387556488458</v>
      </c>
      <c r="GF28" s="3">
        <f t="shared" si="2489"/>
        <v>556.2677859642364</v>
      </c>
      <c r="GG28" s="3">
        <f t="shared" si="2489"/>
        <v>556.83001982281564</v>
      </c>
      <c r="GH28" s="3">
        <f t="shared" si="2489"/>
        <v>557.39056391147665</v>
      </c>
      <c r="GI28" s="3">
        <f t="shared" si="2489"/>
        <v>557.94942095816771</v>
      </c>
      <c r="GJ28" s="3">
        <f t="shared" si="2489"/>
        <v>558.50656662070992</v>
      </c>
      <c r="GK28" s="3">
        <f t="shared" si="2489"/>
        <v>559.06200475965034</v>
      </c>
      <c r="GL28" s="3">
        <f t="shared" si="2489"/>
        <v>559.6157422525323</v>
      </c>
      <c r="GM28" s="3">
        <f t="shared" si="2489"/>
        <v>560.16775491594012</v>
      </c>
      <c r="GN28" s="3">
        <f t="shared" si="2489"/>
        <v>560.71805523675027</v>
      </c>
      <c r="GO28" s="3">
        <f t="shared" si="2489"/>
        <v>561.2666388697312</v>
      </c>
      <c r="GP28" s="3">
        <f t="shared" si="2489"/>
        <v>561.81348250051644</v>
      </c>
      <c r="GQ28" s="3">
        <f t="shared" si="2489"/>
        <v>562.3586040043715</v>
      </c>
      <c r="GR28" s="3">
        <f t="shared" si="2489"/>
        <v>562.90198878574347</v>
      </c>
      <c r="GS28" s="3">
        <f t="shared" si="2489"/>
        <v>563.44361469034186</v>
      </c>
      <c r="GT28" s="3">
        <f t="shared" si="2489"/>
        <v>563.09411208629751</v>
      </c>
      <c r="GU28" s="3">
        <f t="shared" si="2489"/>
        <v>562.79657639171899</v>
      </c>
      <c r="GV28" s="3">
        <f t="shared" ref="GV28:HJ28" si="2490">SUM(GV23:GV27)</f>
        <v>562.53621858524366</v>
      </c>
      <c r="GW28" s="3">
        <f t="shared" si="2490"/>
        <v>562.30375545845015</v>
      </c>
      <c r="GX28" s="3">
        <f t="shared" si="2490"/>
        <v>562.09326052212487</v>
      </c>
      <c r="GY28" s="3">
        <f t="shared" si="2490"/>
        <v>561.90085957708584</v>
      </c>
      <c r="GZ28" s="3">
        <f t="shared" si="2490"/>
        <v>561.72393863573791</v>
      </c>
      <c r="HA28" s="3">
        <f t="shared" si="2490"/>
        <v>561.56066264095261</v>
      </c>
      <c r="HB28" s="3">
        <f t="shared" si="2490"/>
        <v>561.40968273596093</v>
      </c>
      <c r="HC28" s="3">
        <f t="shared" si="2490"/>
        <v>561.26995793929245</v>
      </c>
      <c r="HD28" s="3">
        <f t="shared" si="2490"/>
        <v>561.1406462520788</v>
      </c>
      <c r="HE28" s="3">
        <f t="shared" si="2490"/>
        <v>561.02103791893819</v>
      </c>
      <c r="HF28" s="3">
        <f t="shared" si="2490"/>
        <v>560.91051429526465</v>
      </c>
      <c r="HG28" s="3">
        <f t="shared" si="2490"/>
        <v>560.80852228264189</v>
      </c>
      <c r="HH28" s="3">
        <f t="shared" si="2490"/>
        <v>560.71455824194197</v>
      </c>
      <c r="HI28" s="3">
        <f t="shared" si="2490"/>
        <v>560.6281576881546</v>
      </c>
      <c r="HJ28" s="3">
        <f t="shared" si="2490"/>
        <v>560.54888852340093</v>
      </c>
      <c r="HK28" s="3">
        <f t="shared" ref="HK28:JV28" si="2491">SUM(HK23:HK27)</f>
        <v>560.47634644557979</v>
      </c>
      <c r="HL28" s="3">
        <f t="shared" si="2491"/>
        <v>560.41015170453159</v>
      </c>
      <c r="HM28" s="3">
        <f t="shared" si="2491"/>
        <v>560.34994670184403</v>
      </c>
      <c r="HN28" s="3">
        <f t="shared" si="2491"/>
        <v>560.29539412716986</v>
      </c>
      <c r="HO28" s="3">
        <f t="shared" si="2491"/>
        <v>560.24617544334296</v>
      </c>
      <c r="HP28" s="3">
        <f t="shared" si="2491"/>
        <v>560.20198960508947</v>
      </c>
      <c r="HQ28" s="3">
        <f t="shared" si="2491"/>
        <v>560.16255194018549</v>
      </c>
      <c r="HR28" s="3">
        <f t="shared" si="2491"/>
        <v>560.12759314871266</v>
      </c>
      <c r="HS28" s="3">
        <f t="shared" si="2491"/>
        <v>560.09685839237375</v>
      </c>
      <c r="HT28" s="3">
        <f t="shared" si="2491"/>
        <v>560.07010645580669</v>
      </c>
      <c r="HU28" s="3">
        <f t="shared" si="2491"/>
        <v>560.04710896792972</v>
      </c>
      <c r="HV28" s="3">
        <f t="shared" si="2491"/>
        <v>560.02764967511985</v>
      </c>
      <c r="HW28" s="3">
        <f t="shared" si="2491"/>
        <v>560.01152376035861</v>
      </c>
      <c r="HX28" s="3">
        <f t="shared" si="2491"/>
        <v>559.9985372039489</v>
      </c>
      <c r="HY28" s="3">
        <f t="shared" si="2491"/>
        <v>559.98850618234394</v>
      </c>
      <c r="HZ28" s="3">
        <f t="shared" si="2491"/>
        <v>559.98125650225063</v>
      </c>
      <c r="IA28" s="3">
        <f t="shared" si="2491"/>
        <v>559.97662306758002</v>
      </c>
      <c r="IB28" s="3">
        <f t="shared" si="2491"/>
        <v>559.97444937711259</v>
      </c>
      <c r="IC28" s="3">
        <f t="shared" si="2491"/>
        <v>559.97458705096733</v>
      </c>
      <c r="ID28" s="3">
        <f t="shared" si="2491"/>
        <v>559.97689538412169</v>
      </c>
      <c r="IE28" s="3">
        <f t="shared" si="2491"/>
        <v>559.98124092537364</v>
      </c>
      <c r="IF28" s="3">
        <f t="shared" si="2491"/>
        <v>559.98749708024707</v>
      </c>
      <c r="IG28" s="3">
        <f t="shared" si="2491"/>
        <v>559.99554373643946</v>
      </c>
      <c r="IH28" s="3">
        <f t="shared" si="2491"/>
        <v>560.00526691050686</v>
      </c>
      <c r="II28" s="3">
        <f t="shared" si="2491"/>
        <v>560.0165584145501</v>
      </c>
      <c r="IJ28" s="3">
        <f t="shared" si="2491"/>
        <v>560.02931554175245</v>
      </c>
      <c r="IK28" s="3">
        <f t="shared" si="2491"/>
        <v>560.04344076968016</v>
      </c>
      <c r="IL28" s="3">
        <f t="shared" si="2491"/>
        <v>560.05884148032226</v>
      </c>
      <c r="IM28" s="3">
        <f t="shared" si="2491"/>
        <v>560.07542969590736</v>
      </c>
      <c r="IN28" s="3">
        <f t="shared" si="2491"/>
        <v>560.09312182959343</v>
      </c>
      <c r="IO28" s="3">
        <f t="shared" si="2491"/>
        <v>560.11183845017138</v>
      </c>
      <c r="IP28" s="3">
        <f t="shared" si="2491"/>
        <v>560.13150405998397</v>
      </c>
      <c r="IQ28" s="3">
        <f t="shared" si="2491"/>
        <v>560.15204688529832</v>
      </c>
      <c r="IR28" s="3">
        <f t="shared" si="2491"/>
        <v>560.17339867841986</v>
      </c>
      <c r="IS28" s="3">
        <f t="shared" si="2491"/>
        <v>560.19549453087575</v>
      </c>
      <c r="IT28" s="3">
        <f t="shared" si="2491"/>
        <v>560.21827269703363</v>
      </c>
      <c r="IU28" s="3">
        <f t="shared" si="2491"/>
        <v>560.24167442755811</v>
      </c>
      <c r="IV28" s="3">
        <f t="shared" si="2491"/>
        <v>560.26564381214575</v>
      </c>
      <c r="IW28" s="3">
        <f t="shared" si="2491"/>
        <v>560.29012763100411</v>
      </c>
      <c r="IX28" s="3">
        <f t="shared" si="2491"/>
        <v>560.31507521458002</v>
      </c>
      <c r="IY28" s="3">
        <f t="shared" si="2491"/>
        <v>560.3404383110643</v>
      </c>
      <c r="IZ28" s="3">
        <f t="shared" si="2491"/>
        <v>560.36617096122961</v>
      </c>
      <c r="JA28" s="3">
        <f t="shared" si="2491"/>
        <v>560.39222938018622</v>
      </c>
      <c r="JB28" s="3">
        <f t="shared" si="2491"/>
        <v>560.41857184565902</v>
      </c>
      <c r="JC28" s="3">
        <f t="shared" si="2491"/>
        <v>560.44515859241687</v>
      </c>
      <c r="JD28" s="3">
        <f t="shared" si="2491"/>
        <v>560.47195171250507</v>
      </c>
      <c r="JE28" s="3">
        <f t="shared" si="2491"/>
        <v>560.49891506094991</v>
      </c>
      <c r="JF28" s="3">
        <f t="shared" si="2491"/>
        <v>560.52601416662742</v>
      </c>
      <c r="JG28" s="3">
        <f t="shared" si="2491"/>
        <v>560.55321614800084</v>
      </c>
      <c r="JH28" s="3">
        <f t="shared" si="2491"/>
        <v>560.58048963345436</v>
      </c>
      <c r="JI28" s="3">
        <f t="shared" si="2491"/>
        <v>560.60780468596158</v>
      </c>
      <c r="JJ28" s="3">
        <f t="shared" si="2491"/>
        <v>560.63513273184299</v>
      </c>
      <c r="JK28" s="3">
        <f t="shared" si="2491"/>
        <v>560.66244649338364</v>
      </c>
      <c r="JL28" s="3">
        <f t="shared" si="2491"/>
        <v>560.68971992509387</v>
      </c>
      <c r="JM28" s="3">
        <f t="shared" si="2491"/>
        <v>560.71692815340361</v>
      </c>
      <c r="JN28" s="3">
        <f t="shared" si="2491"/>
        <v>560.7440474196037</v>
      </c>
      <c r="JO28" s="3">
        <f t="shared" si="2491"/>
        <v>560.77105502584675</v>
      </c>
      <c r="JP28" s="3">
        <f t="shared" si="2491"/>
        <v>560.79792928403731</v>
      </c>
      <c r="JQ28" s="3">
        <f t="shared" si="2491"/>
        <v>560.8246494674512</v>
      </c>
      <c r="JR28" s="3">
        <f t="shared" si="2491"/>
        <v>560.85119576492821</v>
      </c>
      <c r="JS28" s="3">
        <f t="shared" si="2491"/>
        <v>560.87754923749753</v>
      </c>
      <c r="JT28" s="3">
        <f t="shared" si="2491"/>
        <v>560.90369177729713</v>
      </c>
      <c r="JU28" s="3">
        <f t="shared" si="2491"/>
        <v>560.92960606866166</v>
      </c>
      <c r="JV28" s="3">
        <f t="shared" si="2491"/>
        <v>560.95527555125705</v>
      </c>
      <c r="JW28" s="3">
        <f t="shared" ref="JW28:MH28" si="2492">SUM(JW23:JW27)</f>
        <v>560.98068438514804</v>
      </c>
      <c r="JX28" s="3">
        <f t="shared" si="2492"/>
        <v>561.00581741769145</v>
      </c>
      <c r="JY28" s="3">
        <f t="shared" si="2492"/>
        <v>561.0306601521545</v>
      </c>
      <c r="JZ28" s="3">
        <f t="shared" si="2492"/>
        <v>561.05519871796196</v>
      </c>
      <c r="KA28" s="3">
        <f t="shared" si="2492"/>
        <v>561.07941984248305</v>
      </c>
      <c r="KB28" s="3">
        <f t="shared" si="2492"/>
        <v>561.10331082427274</v>
      </c>
      <c r="KC28" s="3">
        <f t="shared" si="2492"/>
        <v>561.12685950768707</v>
      </c>
      <c r="KD28" s="3">
        <f t="shared" si="2492"/>
        <v>561.15005425879747</v>
      </c>
      <c r="KE28" s="3">
        <f t="shared" si="2492"/>
        <v>561.17288394253251</v>
      </c>
      <c r="KF28" s="3">
        <f t="shared" si="2492"/>
        <v>561.19533790098149</v>
      </c>
      <c r="KG28" s="3">
        <f t="shared" si="2492"/>
        <v>561.21740593279264</v>
      </c>
      <c r="KH28" s="3">
        <f t="shared" si="2492"/>
        <v>561.23907827361074</v>
      </c>
      <c r="KI28" s="3">
        <f t="shared" si="2492"/>
        <v>561.2603455774946</v>
      </c>
      <c r="KJ28" s="3">
        <f t="shared" si="2492"/>
        <v>561.28119889926131</v>
      </c>
      <c r="KK28" s="3">
        <f t="shared" si="2492"/>
        <v>561.30162967770968</v>
      </c>
      <c r="KL28" s="3">
        <f t="shared" si="2492"/>
        <v>561.32162971967182</v>
      </c>
      <c r="KM28" s="3">
        <f t="shared" si="2492"/>
        <v>561.34119118485035</v>
      </c>
      <c r="KN28" s="3">
        <f t="shared" si="2492"/>
        <v>561.36030657139895</v>
      </c>
      <c r="KO28" s="3">
        <f t="shared" si="2492"/>
        <v>561.37896870220459</v>
      </c>
      <c r="KP28" s="3">
        <f t="shared" si="2492"/>
        <v>561.39717071183668</v>
      </c>
      <c r="KQ28" s="3">
        <f t="shared" si="2492"/>
        <v>561.41490603412433</v>
      </c>
      <c r="KR28" s="3">
        <f t="shared" si="2492"/>
        <v>561.43216839033164</v>
      </c>
      <c r="KS28" s="3">
        <f t="shared" si="2492"/>
        <v>561.44895177789522</v>
      </c>
      <c r="KT28" s="3">
        <f t="shared" si="2492"/>
        <v>561.46525045969815</v>
      </c>
      <c r="KU28" s="3">
        <f t="shared" si="2492"/>
        <v>561.4810589538497</v>
      </c>
      <c r="KV28" s="3">
        <f t="shared" si="2492"/>
        <v>561.49637202394445</v>
      </c>
      <c r="KW28" s="3">
        <f t="shared" si="2492"/>
        <v>561.51118466977584</v>
      </c>
      <c r="KX28" s="3">
        <f t="shared" si="2492"/>
        <v>561.52549211848043</v>
      </c>
      <c r="KY28" s="3">
        <f t="shared" si="2492"/>
        <v>561.53928981609079</v>
      </c>
      <c r="KZ28" s="3">
        <f t="shared" si="2492"/>
        <v>561.55257341947447</v>
      </c>
      <c r="LA28" s="3">
        <f t="shared" si="2492"/>
        <v>561.56533878863911</v>
      </c>
      <c r="LB28" s="3">
        <f t="shared" si="2492"/>
        <v>561.57758197938858</v>
      </c>
      <c r="LC28" s="3">
        <f t="shared" si="2492"/>
        <v>561.58929923630433</v>
      </c>
      <c r="LD28" s="3">
        <f t="shared" si="2492"/>
        <v>561.60048698604373</v>
      </c>
      <c r="LE28" s="3">
        <f t="shared" si="2492"/>
        <v>561.6111418309323</v>
      </c>
      <c r="LF28" s="3">
        <f t="shared" si="2492"/>
        <v>561.62126054284045</v>
      </c>
      <c r="LG28" s="3">
        <f t="shared" si="2492"/>
        <v>561.63084005732469</v>
      </c>
      <c r="LH28" s="3">
        <f t="shared" si="2492"/>
        <v>561.63987746802502</v>
      </c>
      <c r="LI28" s="3">
        <f t="shared" si="2492"/>
        <v>561.64837002130332</v>
      </c>
      <c r="LJ28" s="3">
        <f t="shared" si="2492"/>
        <v>561.65631511110837</v>
      </c>
      <c r="LK28" s="3">
        <f t="shared" si="2492"/>
        <v>561.66371027406103</v>
      </c>
      <c r="LL28" s="3">
        <f t="shared" si="2492"/>
        <v>561.67055318474513</v>
      </c>
      <c r="LM28" s="3">
        <f t="shared" si="2492"/>
        <v>561.67684165119408</v>
      </c>
      <c r="LN28" s="3">
        <f t="shared" si="2492"/>
        <v>561.68257361056544</v>
      </c>
      <c r="LO28" s="3">
        <f t="shared" si="2492"/>
        <v>561.68774712499203</v>
      </c>
      <c r="LP28" s="3">
        <f t="shared" si="2492"/>
        <v>561.69236037760174</v>
      </c>
      <c r="LQ28" s="3">
        <f t="shared" si="2492"/>
        <v>561.69641166869951</v>
      </c>
      <c r="LR28" s="3">
        <f t="shared" si="2492"/>
        <v>561.69989941210019</v>
      </c>
      <c r="LS28" s="3">
        <f t="shared" si="2492"/>
        <v>561.7028221316076</v>
      </c>
      <c r="LT28" s="3">
        <f t="shared" si="2492"/>
        <v>561.70517845763254</v>
      </c>
      <c r="LU28" s="3">
        <f t="shared" si="2492"/>
        <v>561.70696712394158</v>
      </c>
      <c r="LV28" s="3">
        <f t="shared" si="2492"/>
        <v>561.70818696453273</v>
      </c>
      <c r="LW28" s="3">
        <f t="shared" si="2492"/>
        <v>561.7088369106292</v>
      </c>
      <c r="LX28" s="3">
        <f t="shared" si="2492"/>
        <v>561.70891598778769</v>
      </c>
      <c r="LY28" s="3">
        <f t="shared" si="2492"/>
        <v>561.70842331311712</v>
      </c>
      <c r="LZ28" s="3">
        <f t="shared" si="2492"/>
        <v>561.70735809259702</v>
      </c>
      <c r="MA28" s="3">
        <f t="shared" si="2492"/>
        <v>561.70571961849896</v>
      </c>
      <c r="MB28" s="3">
        <f t="shared" si="2492"/>
        <v>561.70350726689935</v>
      </c>
      <c r="MC28" s="3">
        <f t="shared" si="2492"/>
        <v>561.70072049528301</v>
      </c>
      <c r="MD28" s="3">
        <f t="shared" si="2492"/>
        <v>561.69735884023316</v>
      </c>
      <c r="ME28" s="3">
        <f t="shared" si="2492"/>
        <v>561.69342191520263</v>
      </c>
      <c r="MF28" s="3">
        <f t="shared" si="2492"/>
        <v>561.68890940836343</v>
      </c>
      <c r="MG28" s="3">
        <f t="shared" si="2492"/>
        <v>561.6838210805314</v>
      </c>
      <c r="MH28" s="3">
        <f t="shared" si="2492"/>
        <v>561.67815676316195</v>
      </c>
      <c r="MI28" s="3">
        <f t="shared" ref="MI28:OT28" si="2493">SUM(MI23:MI27)</f>
        <v>561.67191635641404</v>
      </c>
      <c r="MJ28" s="3">
        <f t="shared" si="2493"/>
        <v>561.6650998272811</v>
      </c>
      <c r="MK28" s="3">
        <f t="shared" si="2493"/>
        <v>561.65770720778107</v>
      </c>
      <c r="ML28" s="3">
        <f t="shared" si="2493"/>
        <v>561.64973859320924</v>
      </c>
      <c r="MM28" s="3">
        <f t="shared" si="2493"/>
        <v>561.64119414044683</v>
      </c>
      <c r="MN28" s="3">
        <f t="shared" si="2493"/>
        <v>561.63207406632546</v>
      </c>
      <c r="MO28" s="3">
        <f t="shared" si="2493"/>
        <v>561.62237864604174</v>
      </c>
      <c r="MP28" s="3">
        <f t="shared" si="2493"/>
        <v>561.61210821162513</v>
      </c>
      <c r="MQ28" s="3">
        <f t="shared" si="2493"/>
        <v>561.6012631504517</v>
      </c>
      <c r="MR28" s="3">
        <f t="shared" si="2493"/>
        <v>561.58984390380442</v>
      </c>
      <c r="MS28" s="3">
        <f t="shared" si="2493"/>
        <v>561.57785096547912</v>
      </c>
      <c r="MT28" s="3">
        <f t="shared" si="2493"/>
        <v>561.56528488043091</v>
      </c>
      <c r="MU28" s="3">
        <f t="shared" si="2493"/>
        <v>561.55214624346206</v>
      </c>
      <c r="MV28" s="3">
        <f t="shared" si="2493"/>
        <v>561.53843569794935</v>
      </c>
      <c r="MW28" s="3">
        <f t="shared" si="2493"/>
        <v>561.52415393460922</v>
      </c>
      <c r="MX28" s="3">
        <f t="shared" si="2493"/>
        <v>561.50930169029743</v>
      </c>
      <c r="MY28" s="3">
        <f t="shared" si="2493"/>
        <v>561.49387974684464</v>
      </c>
      <c r="MZ28" s="3">
        <f t="shared" si="2493"/>
        <v>561.47788892992514</v>
      </c>
      <c r="NA28" s="3">
        <f t="shared" si="2493"/>
        <v>561.46133010795688</v>
      </c>
      <c r="NB28" s="3">
        <f t="shared" si="2493"/>
        <v>561.44420419103324</v>
      </c>
      <c r="NC28" s="3">
        <f t="shared" si="2493"/>
        <v>561.42651212988324</v>
      </c>
      <c r="ND28" s="3">
        <f t="shared" si="2493"/>
        <v>561.40825491486123</v>
      </c>
      <c r="NE28" s="3">
        <f t="shared" si="2493"/>
        <v>561.38943357496316</v>
      </c>
      <c r="NF28" s="3">
        <f t="shared" si="2493"/>
        <v>561.37004917687</v>
      </c>
      <c r="NG28" s="3">
        <f t="shared" si="2493"/>
        <v>561.35010282401629</v>
      </c>
      <c r="NH28" s="3">
        <f t="shared" si="2493"/>
        <v>561.32959565568217</v>
      </c>
      <c r="NI28" s="3">
        <f t="shared" si="2493"/>
        <v>561.30852884611124</v>
      </c>
      <c r="NJ28" s="3">
        <f t="shared" si="2493"/>
        <v>561.28690360364919</v>
      </c>
      <c r="NK28" s="3">
        <f t="shared" si="2493"/>
        <v>561.26472116990453</v>
      </c>
      <c r="NL28" s="3">
        <f t="shared" si="2493"/>
        <v>561.24198281893246</v>
      </c>
      <c r="NM28" s="3">
        <f t="shared" si="2493"/>
        <v>561.21868985643619</v>
      </c>
      <c r="NN28" s="3">
        <f t="shared" si="2493"/>
        <v>561.1948436189906</v>
      </c>
      <c r="NO28" s="3">
        <f t="shared" si="2493"/>
        <v>561.17044547328339</v>
      </c>
      <c r="NP28" s="3">
        <f t="shared" si="2493"/>
        <v>561.14549681537551</v>
      </c>
      <c r="NQ28" s="3">
        <f t="shared" si="2493"/>
        <v>561.1199990699788</v>
      </c>
      <c r="NR28" s="3">
        <f t="shared" si="2493"/>
        <v>561.09395368975095</v>
      </c>
      <c r="NS28" s="3">
        <f t="shared" si="2493"/>
        <v>561.06736215460728</v>
      </c>
      <c r="NT28" s="3">
        <f t="shared" si="2493"/>
        <v>561.0402259710487</v>
      </c>
      <c r="NU28" s="3">
        <f t="shared" si="2493"/>
        <v>561.01254667150465</v>
      </c>
      <c r="NV28" s="3">
        <f t="shared" si="2493"/>
        <v>560.98432581369229</v>
      </c>
      <c r="NW28" s="3">
        <f t="shared" si="2493"/>
        <v>560.95556497998825</v>
      </c>
      <c r="NX28" s="3">
        <f t="shared" si="2493"/>
        <v>560.92626577681699</v>
      </c>
      <c r="NY28" s="3">
        <f t="shared" si="2493"/>
        <v>560.89642983405099</v>
      </c>
      <c r="NZ28" s="3">
        <f t="shared" si="2493"/>
        <v>560.86605880442426</v>
      </c>
      <c r="OA28" s="3">
        <f t="shared" si="2493"/>
        <v>560.83515436296068</v>
      </c>
      <c r="OB28" s="3">
        <f t="shared" si="2493"/>
        <v>560.80371820641199</v>
      </c>
      <c r="OC28" s="3">
        <f t="shared" si="2493"/>
        <v>560.77175205270987</v>
      </c>
      <c r="OD28" s="3">
        <f t="shared" si="2493"/>
        <v>560.73925764042895</v>
      </c>
      <c r="OE28" s="3">
        <f t="shared" si="2493"/>
        <v>560.7062367282623</v>
      </c>
      <c r="OF28" s="3">
        <f t="shared" si="2493"/>
        <v>560.67269109450524</v>
      </c>
      <c r="OG28" s="3">
        <f t="shared" si="2493"/>
        <v>560.63862253655327</v>
      </c>
      <c r="OH28" s="3">
        <f t="shared" si="2493"/>
        <v>560.6040328704081</v>
      </c>
      <c r="OI28" s="3">
        <f t="shared" si="2493"/>
        <v>560.56892393019507</v>
      </c>
      <c r="OJ28" s="3">
        <f t="shared" si="2493"/>
        <v>560.53329756768949</v>
      </c>
      <c r="OK28" s="3">
        <f t="shared" si="2493"/>
        <v>560.49715565185329</v>
      </c>
      <c r="OL28" s="3">
        <f t="shared" si="2493"/>
        <v>560.46050006837993</v>
      </c>
      <c r="OM28" s="3">
        <f t="shared" si="2493"/>
        <v>560.42333271925065</v>
      </c>
      <c r="ON28" s="3">
        <f t="shared" si="2493"/>
        <v>560.38565552229591</v>
      </c>
      <c r="OO28" s="3">
        <f t="shared" si="2493"/>
        <v>560.34747041076957</v>
      </c>
      <c r="OP28" s="3">
        <f t="shared" si="2493"/>
        <v>560.30877933292777</v>
      </c>
      <c r="OQ28" s="3">
        <f t="shared" si="2493"/>
        <v>560.26958425161808</v>
      </c>
      <c r="OR28" s="3">
        <f t="shared" si="2493"/>
        <v>560.22988714387611</v>
      </c>
      <c r="OS28" s="3">
        <f t="shared" si="2493"/>
        <v>560.18969000052937</v>
      </c>
      <c r="OT28" s="3">
        <f t="shared" si="2493"/>
        <v>560.14899482580927</v>
      </c>
      <c r="OU28" s="3">
        <f t="shared" ref="OU28:RF28" si="2494">SUM(OU23:OU27)</f>
        <v>560.10780363696983</v>
      </c>
      <c r="OV28" s="3">
        <f t="shared" si="2494"/>
        <v>560.06611846391434</v>
      </c>
      <c r="OW28" s="3">
        <f t="shared" si="2494"/>
        <v>560.02394134882752</v>
      </c>
      <c r="OX28" s="3">
        <f t="shared" si="2494"/>
        <v>559.98127434581704</v>
      </c>
      <c r="OY28" s="3">
        <f t="shared" si="2494"/>
        <v>559.93811952055876</v>
      </c>
      <c r="OZ28" s="3">
        <f t="shared" si="2494"/>
        <v>559.89447894994998</v>
      </c>
      <c r="PA28" s="3">
        <f t="shared" si="2494"/>
        <v>559.85035472176912</v>
      </c>
      <c r="PB28" s="3">
        <f t="shared" si="2494"/>
        <v>559.80574893434152</v>
      </c>
      <c r="PC28" s="3">
        <f t="shared" si="2494"/>
        <v>559.7606636962106</v>
      </c>
      <c r="PD28" s="3">
        <f t="shared" si="2494"/>
        <v>559.71510112581416</v>
      </c>
      <c r="PE28" s="3">
        <f t="shared" si="2494"/>
        <v>559.66906335117051</v>
      </c>
      <c r="PF28" s="3">
        <f t="shared" si="2494"/>
        <v>559.62255250956389</v>
      </c>
      <c r="PG28" s="3">
        <f t="shared" si="2494"/>
        <v>559.57557074724139</v>
      </c>
      <c r="PH28" s="3">
        <f t="shared" si="2494"/>
        <v>559.5281202191112</v>
      </c>
      <c r="PI28" s="3">
        <f t="shared" si="2494"/>
        <v>559.48020308844798</v>
      </c>
      <c r="PJ28" s="3">
        <f t="shared" si="2494"/>
        <v>559.43182152660245</v>
      </c>
      <c r="PK28" s="3">
        <f t="shared" si="2494"/>
        <v>559.38297771271777</v>
      </c>
      <c r="PL28" s="3">
        <f t="shared" si="2494"/>
        <v>559.33367383344762</v>
      </c>
      <c r="PM28" s="3">
        <f t="shared" si="2494"/>
        <v>559.2839120826834</v>
      </c>
      <c r="PN28" s="3">
        <f t="shared" si="2494"/>
        <v>559.23369466128111</v>
      </c>
      <c r="PO28" s="3">
        <f t="shared" si="2494"/>
        <v>559.18302377679731</v>
      </c>
      <c r="PP28" s="3">
        <f t="shared" si="2494"/>
        <v>559.13190164322748</v>
      </c>
      <c r="PQ28" s="3">
        <f t="shared" si="2494"/>
        <v>559.08033048074867</v>
      </c>
      <c r="PR28" s="3">
        <f t="shared" si="2494"/>
        <v>559.02831251546741</v>
      </c>
      <c r="PS28" s="3">
        <f t="shared" si="2494"/>
        <v>558.97584997917102</v>
      </c>
      <c r="PT28" s="3">
        <f t="shared" si="2494"/>
        <v>558.92294510908346</v>
      </c>
      <c r="PU28" s="3">
        <f t="shared" si="2494"/>
        <v>558.86960014762576</v>
      </c>
      <c r="PV28" s="3">
        <f t="shared" si="2494"/>
        <v>558.81581734217912</v>
      </c>
      <c r="PW28" s="3">
        <f t="shared" si="2494"/>
        <v>558.76159894485363</v>
      </c>
      <c r="PX28" s="3">
        <f t="shared" si="2494"/>
        <v>558.70694721225914</v>
      </c>
      <c r="PY28" s="3">
        <f t="shared" si="2494"/>
        <v>558.65186440528169</v>
      </c>
      <c r="PZ28" s="3">
        <f t="shared" si="2494"/>
        <v>558.59635278886185</v>
      </c>
      <c r="QA28" s="3">
        <f t="shared" si="2494"/>
        <v>558.54041463177794</v>
      </c>
      <c r="QB28" s="3">
        <f t="shared" si="2494"/>
        <v>558.48405220643224</v>
      </c>
      <c r="QC28" s="3">
        <f t="shared" si="2494"/>
        <v>558.42726778864073</v>
      </c>
      <c r="QD28" s="3">
        <f t="shared" si="2494"/>
        <v>558.37006365742764</v>
      </c>
      <c r="QE28" s="3">
        <f t="shared" si="2494"/>
        <v>558.31244209481997</v>
      </c>
      <c r="QF28" s="3">
        <f t="shared" si="2494"/>
        <v>558.25440538564942</v>
      </c>
      <c r="QG28" s="3">
        <f t="shared" si="2494"/>
        <v>558.19595581735484</v>
      </c>
      <c r="QH28" s="3">
        <f t="shared" si="2494"/>
        <v>558.13709567978901</v>
      </c>
      <c r="QI28" s="3">
        <f t="shared" si="2494"/>
        <v>558.07782726502728</v>
      </c>
      <c r="QJ28" s="3">
        <f t="shared" si="2494"/>
        <v>558.01815286718227</v>
      </c>
      <c r="QK28" s="3">
        <f t="shared" si="2494"/>
        <v>557.95807478221752</v>
      </c>
      <c r="QL28" s="3">
        <f t="shared" si="2494"/>
        <v>557.89759530776769</v>
      </c>
      <c r="QM28" s="3">
        <f t="shared" si="2494"/>
        <v>557.83671674295897</v>
      </c>
      <c r="QN28" s="3">
        <f t="shared" si="2494"/>
        <v>557.77544138823509</v>
      </c>
      <c r="QO28" s="3">
        <f t="shared" si="2494"/>
        <v>557.71377154518348</v>
      </c>
      <c r="QP28" s="3">
        <f t="shared" si="2494"/>
        <v>557.65170951636594</v>
      </c>
      <c r="QQ28" s="3">
        <f t="shared" si="2494"/>
        <v>557.58925760515115</v>
      </c>
      <c r="QR28" s="3">
        <f t="shared" si="2494"/>
        <v>557.52641811555156</v>
      </c>
      <c r="QS28" s="3">
        <f t="shared" si="2494"/>
        <v>557.46319335205931</v>
      </c>
      <c r="QT28" s="3">
        <f t="shared" si="2494"/>
        <v>557.39958561948993</v>
      </c>
      <c r="QU28" s="3">
        <f t="shared" si="2494"/>
        <v>557.33559722282325</v>
      </c>
      <c r="QV28" s="3">
        <f t="shared" si="2494"/>
        <v>557.27123046705128</v>
      </c>
      <c r="QW28" s="3">
        <f t="shared" si="2494"/>
        <v>557.20648765702538</v>
      </c>
      <c r="QX28" s="3">
        <f t="shared" si="2494"/>
        <v>557.1413710973078</v>
      </c>
      <c r="QY28" s="3">
        <f t="shared" si="2494"/>
        <v>557.07588309202504</v>
      </c>
      <c r="QZ28" s="3">
        <f t="shared" si="2494"/>
        <v>557.01002594472288</v>
      </c>
      <c r="RA28" s="3">
        <f t="shared" si="2494"/>
        <v>556.94380195822566</v>
      </c>
      <c r="RB28" s="3">
        <f t="shared" si="2494"/>
        <v>556.87721343449562</v>
      </c>
      <c r="RC28" s="3">
        <f t="shared" si="2494"/>
        <v>556.81026267449568</v>
      </c>
      <c r="RD28" s="3">
        <f t="shared" si="2494"/>
        <v>556.74295197805475</v>
      </c>
      <c r="RE28" s="3">
        <f t="shared" si="2494"/>
        <v>556.67528364373391</v>
      </c>
      <c r="RF28" s="3">
        <f t="shared" si="2494"/>
        <v>556.60725996869678</v>
      </c>
      <c r="RG28" s="3">
        <f t="shared" ref="RG28:RT28" si="2495">SUM(RG23:RG27)</f>
        <v>556.53888324857985</v>
      </c>
      <c r="RH28" s="3">
        <f t="shared" si="2495"/>
        <v>556.47015577736681</v>
      </c>
      <c r="RI28" s="3">
        <f t="shared" si="2495"/>
        <v>556.40107984726365</v>
      </c>
      <c r="RJ28" s="3">
        <f t="shared" si="2495"/>
        <v>556.33165774857571</v>
      </c>
      <c r="RK28" s="3">
        <f t="shared" si="2495"/>
        <v>556.26189176958871</v>
      </c>
      <c r="RL28" s="3">
        <f t="shared" si="2495"/>
        <v>556.19178419644879</v>
      </c>
      <c r="RM28" s="3">
        <f t="shared" si="2495"/>
        <v>556.12133731304755</v>
      </c>
      <c r="RN28" s="3">
        <f t="shared" si="2495"/>
        <v>556.05055340090587</v>
      </c>
      <c r="RO28" s="3">
        <f t="shared" si="2495"/>
        <v>555.97943473906298</v>
      </c>
      <c r="RP28" s="3">
        <f t="shared" si="2495"/>
        <v>555.90798360396445</v>
      </c>
      <c r="RQ28" s="3">
        <f t="shared" si="2495"/>
        <v>555.83620226935432</v>
      </c>
      <c r="RR28" s="3">
        <f t="shared" si="2495"/>
        <v>555.76409300616729</v>
      </c>
      <c r="RS28" s="3">
        <f t="shared" si="2495"/>
        <v>555.69165808242349</v>
      </c>
      <c r="RT28" s="3">
        <f t="shared" si="2495"/>
        <v>555.61889976312614</v>
      </c>
    </row>
    <row r="29" spans="1:488" x14ac:dyDescent="0.25">
      <c r="A29" t="s">
        <v>37</v>
      </c>
      <c r="B29" t="s">
        <v>74</v>
      </c>
      <c r="C29" s="3">
        <f t="shared" ref="C29:BN29" si="2496">5.35*LN(C28/C0_CO2)+0.036*(1+ch4ind)*(SQRT(C22)-SQRT(C0_CH4))+0.12*(SQRT(C21)-SQRT(C0_N2O))-0.47*LN(1+2.01*10^(-5)*C22^(0.75)*C0_N2O^(0.75)+5.31*10^(-15)*C22^(2.52)*C0_N2O^(1.52))-0.47*LN(1+2.01*10^(-5)*C0_CH4^(0.75)*C21^(0.75)+5.31*10^(-15)*C0_CH4^(2.52)*C21^(1.52))+2*0.47*LN(1+2.01*10^(-5)*C0_CH4^(0.75)*C0_N2O^(0.75)+5.31*10^(-15)*C0_CH4^(2.52)*C0_N2O^(1.52))+0.00052*(C20-C0_SF6)-0.03*C19/14.6-0.08*LN(1+C19/34.4)/LN(1+14.6/34.4)+c_forc</f>
        <v>3.3702225687245342</v>
      </c>
      <c r="D29" s="3">
        <f t="shared" si="2496"/>
        <v>3.3146376767409307</v>
      </c>
      <c r="E29" s="3">
        <f t="shared" si="2496"/>
        <v>3.2670436155538392</v>
      </c>
      <c r="F29" s="3">
        <f t="shared" si="2496"/>
        <v>3.2252532698400866</v>
      </c>
      <c r="G29" s="3">
        <f t="shared" si="2496"/>
        <v>3.1879135381756871</v>
      </c>
      <c r="H29" s="3">
        <f t="shared" si="2496"/>
        <v>3.1542107315747061</v>
      </c>
      <c r="I29" s="3">
        <f t="shared" si="2496"/>
        <v>3.1235826045744317</v>
      </c>
      <c r="J29" s="3">
        <f t="shared" si="2496"/>
        <v>3.0956520965927297</v>
      </c>
      <c r="K29" s="3">
        <f t="shared" si="2496"/>
        <v>3.070156192576921</v>
      </c>
      <c r="L29" s="3">
        <f t="shared" si="2496"/>
        <v>3.0469152991579644</v>
      </c>
      <c r="M29" s="3">
        <f t="shared" si="2496"/>
        <v>3.0257724747823276</v>
      </c>
      <c r="N29" s="3">
        <f t="shared" si="2496"/>
        <v>3.0065904756978954</v>
      </c>
      <c r="O29" s="3">
        <f t="shared" si="2496"/>
        <v>2.9892427164870199</v>
      </c>
      <c r="P29" s="3">
        <f t="shared" si="2496"/>
        <v>2.9736367723326831</v>
      </c>
      <c r="Q29" s="3">
        <f t="shared" si="2496"/>
        <v>2.9596638431858238</v>
      </c>
      <c r="R29" s="3">
        <f t="shared" si="2496"/>
        <v>2.9472233249985971</v>
      </c>
      <c r="S29" s="3">
        <f t="shared" si="2496"/>
        <v>2.9362300676877644</v>
      </c>
      <c r="T29" s="3">
        <f t="shared" si="2496"/>
        <v>2.9265930426867324</v>
      </c>
      <c r="U29" s="3">
        <f t="shared" si="2496"/>
        <v>2.9182202175743464</v>
      </c>
      <c r="V29" s="3">
        <f t="shared" si="2496"/>
        <v>2.9110394663640697</v>
      </c>
      <c r="W29" s="3">
        <f t="shared" si="2496"/>
        <v>2.9049668555564994</v>
      </c>
      <c r="X29" s="3">
        <f t="shared" si="2496"/>
        <v>2.8999303575745849</v>
      </c>
      <c r="Y29" s="3">
        <f t="shared" si="2496"/>
        <v>2.8958598559138879</v>
      </c>
      <c r="Z29" s="3">
        <f t="shared" si="2496"/>
        <v>2.8926847407480287</v>
      </c>
      <c r="AA29" s="3">
        <f t="shared" si="2496"/>
        <v>2.890346779600006</v>
      </c>
      <c r="AB29" s="3">
        <f t="shared" si="2496"/>
        <v>2.8887796447979652</v>
      </c>
      <c r="AC29" s="3">
        <f t="shared" si="2496"/>
        <v>2.887932401638877</v>
      </c>
      <c r="AD29" s="3">
        <f t="shared" si="2496"/>
        <v>2.8877473095770383</v>
      </c>
      <c r="AE29" s="3">
        <f t="shared" si="2496"/>
        <v>2.8881788502045547</v>
      </c>
      <c r="AF29" s="3">
        <f t="shared" si="2496"/>
        <v>2.8891768544143872</v>
      </c>
      <c r="AG29" s="3">
        <f t="shared" si="2496"/>
        <v>2.8907004310843347</v>
      </c>
      <c r="AH29" s="3">
        <f t="shared" si="2496"/>
        <v>2.8927063392342509</v>
      </c>
      <c r="AI29" s="3">
        <f t="shared" si="2496"/>
        <v>2.8951587289310039</v>
      </c>
      <c r="AJ29" s="3">
        <f t="shared" si="2496"/>
        <v>2.8980182284913663</v>
      </c>
      <c r="AK29" s="3">
        <f t="shared" si="2496"/>
        <v>2.9012560305842938</v>
      </c>
      <c r="AL29" s="3">
        <f t="shared" si="2496"/>
        <v>2.904838872269039</v>
      </c>
      <c r="AM29" s="3">
        <f t="shared" si="2496"/>
        <v>2.9087392886370238</v>
      </c>
      <c r="AN29" s="3">
        <f t="shared" si="2496"/>
        <v>2.9129314277534957</v>
      </c>
      <c r="AO29" s="3">
        <f t="shared" si="2496"/>
        <v>2.9173889926410839</v>
      </c>
      <c r="AP29" s="3">
        <f t="shared" si="2496"/>
        <v>2.9220921761962599</v>
      </c>
      <c r="AQ29" s="3">
        <f t="shared" si="2496"/>
        <v>2.9270171235649838</v>
      </c>
      <c r="AR29" s="3">
        <f t="shared" si="2496"/>
        <v>2.9321474283729243</v>
      </c>
      <c r="AS29" s="3">
        <f t="shared" si="2496"/>
        <v>2.9374636869618089</v>
      </c>
      <c r="AT29" s="3">
        <f t="shared" si="2496"/>
        <v>2.9429468511689238</v>
      </c>
      <c r="AU29" s="3">
        <f t="shared" si="2496"/>
        <v>2.9485857521634822</v>
      </c>
      <c r="AV29" s="3">
        <f t="shared" si="2496"/>
        <v>2.9543648615403315</v>
      </c>
      <c r="AW29" s="3">
        <f t="shared" si="2496"/>
        <v>2.9602688806005357</v>
      </c>
      <c r="AX29" s="3">
        <f t="shared" si="2496"/>
        <v>2.9662900260164626</v>
      </c>
      <c r="AY29" s="3">
        <f t="shared" si="2496"/>
        <v>2.9724156679683871</v>
      </c>
      <c r="AZ29" s="3">
        <f t="shared" si="2496"/>
        <v>2.9786335037618334</v>
      </c>
      <c r="BA29" s="3">
        <f t="shared" si="2496"/>
        <v>2.9849381354791502</v>
      </c>
      <c r="BB29" s="3">
        <f t="shared" si="2496"/>
        <v>2.9913192037662695</v>
      </c>
      <c r="BC29" s="3">
        <f t="shared" si="2496"/>
        <v>2.9977668019913604</v>
      </c>
      <c r="BD29" s="3">
        <f t="shared" si="2496"/>
        <v>3.0042782536171631</v>
      </c>
      <c r="BE29" s="3">
        <f t="shared" si="2496"/>
        <v>3.0108449724402564</v>
      </c>
      <c r="BF29" s="3">
        <f t="shared" si="2496"/>
        <v>3.017458916518136</v>
      </c>
      <c r="BG29" s="3">
        <f t="shared" si="2496"/>
        <v>3.0241133231690185</v>
      </c>
      <c r="BH29" s="3">
        <f t="shared" si="2496"/>
        <v>3.0308080550183756</v>
      </c>
      <c r="BI29" s="3">
        <f t="shared" si="2496"/>
        <v>3.0375363924430365</v>
      </c>
      <c r="BJ29" s="3">
        <f t="shared" si="2496"/>
        <v>3.0442922111623512</v>
      </c>
      <c r="BK29" s="3">
        <f t="shared" si="2496"/>
        <v>3.0510712648010263</v>
      </c>
      <c r="BL29" s="3">
        <f t="shared" si="2496"/>
        <v>3.0578738003932848</v>
      </c>
      <c r="BM29" s="3">
        <f t="shared" si="2496"/>
        <v>3.064694637766352</v>
      </c>
      <c r="BN29" s="3">
        <f t="shared" si="2496"/>
        <v>3.0715290623079641</v>
      </c>
      <c r="BO29" s="3">
        <f t="shared" ref="BO29:DZ29" si="2497">5.35*LN(BO28/C0_CO2)+0.036*(1+ch4ind)*(SQRT(BO22)-SQRT(C0_CH4))+0.12*(SQRT(BO21)-SQRT(C0_N2O))-0.47*LN(1+2.01*10^(-5)*BO22^(0.75)*C0_N2O^(0.75)+5.31*10^(-15)*BO22^(2.52)*C0_N2O^(1.52))-0.47*LN(1+2.01*10^(-5)*C0_CH4^(0.75)*BO21^(0.75)+5.31*10^(-15)*C0_CH4^(2.52)*BO21^(1.52))+2*0.47*LN(1+2.01*10^(-5)*C0_CH4^(0.75)*C0_N2O^(0.75)+5.31*10^(-15)*C0_CH4^(2.52)*C0_N2O^(1.52))+0.00052*(BO20-C0_SF6)-0.03*BO19/14.6-0.08*LN(1+BO19/34.4)/LN(1+14.6/34.4)+c_forc</f>
        <v>3.0783747046498822</v>
      </c>
      <c r="BP29" s="3">
        <f t="shared" si="2497"/>
        <v>3.0852317290398514</v>
      </c>
      <c r="BQ29" s="3">
        <f t="shared" si="2497"/>
        <v>3.0920961006394792</v>
      </c>
      <c r="BR29" s="3">
        <f t="shared" si="2497"/>
        <v>3.0989641486675383</v>
      </c>
      <c r="BS29" s="3">
        <f t="shared" si="2497"/>
        <v>3.1058352494749504</v>
      </c>
      <c r="BT29" s="3">
        <f t="shared" si="2497"/>
        <v>3.1127097848715684</v>
      </c>
      <c r="BU29" s="3">
        <f t="shared" si="2497"/>
        <v>3.1195845275832594</v>
      </c>
      <c r="BV29" s="3">
        <f t="shared" si="2497"/>
        <v>3.1264565481340139</v>
      </c>
      <c r="BW29" s="3">
        <f t="shared" si="2497"/>
        <v>3.1333231618885851</v>
      </c>
      <c r="BX29" s="3">
        <f t="shared" si="2497"/>
        <v>3.1401848486188655</v>
      </c>
      <c r="BY29" s="3">
        <f t="shared" si="2497"/>
        <v>3.1470430708591457</v>
      </c>
      <c r="BZ29" s="3">
        <f t="shared" si="2497"/>
        <v>3.1538953131138601</v>
      </c>
      <c r="CA29" s="3">
        <f t="shared" si="2497"/>
        <v>3.160739303420995</v>
      </c>
      <c r="CB29" s="3">
        <f t="shared" si="2497"/>
        <v>3.1675729643670105</v>
      </c>
      <c r="CC29" s="3">
        <f t="shared" si="2497"/>
        <v>3.1743971184616075</v>
      </c>
      <c r="CD29" s="3">
        <f t="shared" si="2497"/>
        <v>3.1812134691649878</v>
      </c>
      <c r="CE29" s="3">
        <f t="shared" si="2497"/>
        <v>3.1880200075014087</v>
      </c>
      <c r="CF29" s="3">
        <f t="shared" si="2497"/>
        <v>3.1948149241055543</v>
      </c>
      <c r="CG29" s="3">
        <f t="shared" si="2497"/>
        <v>3.2015965657277845</v>
      </c>
      <c r="CH29" s="3">
        <f t="shared" si="2497"/>
        <v>3.2083658202496754</v>
      </c>
      <c r="CI29" s="3">
        <f t="shared" si="2497"/>
        <v>3.2151243379431595</v>
      </c>
      <c r="CJ29" s="3">
        <f t="shared" si="2497"/>
        <v>3.2218704833056599</v>
      </c>
      <c r="CK29" s="3">
        <f t="shared" si="2497"/>
        <v>3.2286027841537712</v>
      </c>
      <c r="CL29" s="3">
        <f t="shared" si="2497"/>
        <v>3.2353198942214285</v>
      </c>
      <c r="CM29" s="3">
        <f t="shared" si="2497"/>
        <v>3.2420226856401171</v>
      </c>
      <c r="CN29" s="3">
        <f t="shared" si="2497"/>
        <v>3.2487126899291221</v>
      </c>
      <c r="CO29" s="3">
        <f t="shared" si="2497"/>
        <v>3.2553885483315654</v>
      </c>
      <c r="CP29" s="3">
        <f t="shared" si="2497"/>
        <v>3.2620490373089996</v>
      </c>
      <c r="CQ29" s="3">
        <f t="shared" si="2497"/>
        <v>3.2686930364113516</v>
      </c>
      <c r="CR29" s="3">
        <f t="shared" si="2497"/>
        <v>3.2753215809143885</v>
      </c>
      <c r="CS29" s="3">
        <f t="shared" si="2497"/>
        <v>3.2819363372771413</v>
      </c>
      <c r="CT29" s="3">
        <f t="shared" si="2497"/>
        <v>3.2885361279736283</v>
      </c>
      <c r="CU29" s="3">
        <f t="shared" si="2497"/>
        <v>3.2951198960819785</v>
      </c>
      <c r="CV29" s="3">
        <f t="shared" si="2497"/>
        <v>3.3016866749258087</v>
      </c>
      <c r="CW29" s="3">
        <f t="shared" si="2497"/>
        <v>3.3082375112043167</v>
      </c>
      <c r="CX29" s="3">
        <f t="shared" si="2497"/>
        <v>3.3147740370818801</v>
      </c>
      <c r="CY29" s="3">
        <f t="shared" si="2497"/>
        <v>3.3212952145913941</v>
      </c>
      <c r="CZ29" s="3">
        <f t="shared" si="2497"/>
        <v>3.327800113339594</v>
      </c>
      <c r="DA29" s="3">
        <f t="shared" si="2497"/>
        <v>3.3342878824373496</v>
      </c>
      <c r="DB29" s="3">
        <f t="shared" si="2497"/>
        <v>3.3407594026801708</v>
      </c>
      <c r="DC29" s="3">
        <f t="shared" si="2497"/>
        <v>3.3472160584887862</v>
      </c>
      <c r="DD29" s="3">
        <f t="shared" si="2497"/>
        <v>3.3536569386573905</v>
      </c>
      <c r="DE29" s="3">
        <f t="shared" si="2497"/>
        <v>3.3600812240907998</v>
      </c>
      <c r="DF29" s="3">
        <f t="shared" si="2497"/>
        <v>3.3664881636211668</v>
      </c>
      <c r="DG29" s="3">
        <f t="shared" si="2497"/>
        <v>3.3728784788453519</v>
      </c>
      <c r="DH29" s="3">
        <f t="shared" si="2497"/>
        <v>3.3792533198473254</v>
      </c>
      <c r="DI29" s="3">
        <f t="shared" si="2497"/>
        <v>3.3856118846521062</v>
      </c>
      <c r="DJ29" s="3">
        <f t="shared" si="2497"/>
        <v>3.3919534496608308</v>
      </c>
      <c r="DK29" s="3">
        <f t="shared" si="2497"/>
        <v>3.3982773491117366</v>
      </c>
      <c r="DL29" s="3">
        <f t="shared" si="2497"/>
        <v>3.4045844311884847</v>
      </c>
      <c r="DM29" s="3">
        <f t="shared" si="2497"/>
        <v>3.4108759797428676</v>
      </c>
      <c r="DN29" s="3">
        <f t="shared" si="2497"/>
        <v>3.4171512528865895</v>
      </c>
      <c r="DO29" s="3">
        <f t="shared" si="2497"/>
        <v>3.4234095841922918</v>
      </c>
      <c r="DP29" s="3">
        <f t="shared" si="2497"/>
        <v>3.4296503620866283</v>
      </c>
      <c r="DQ29" s="3">
        <f t="shared" si="2497"/>
        <v>3.4358744192860837</v>
      </c>
      <c r="DR29" s="3">
        <f t="shared" si="2497"/>
        <v>3.4420830033210024</v>
      </c>
      <c r="DS29" s="3">
        <f t="shared" si="2497"/>
        <v>3.448275426708618</v>
      </c>
      <c r="DT29" s="3">
        <f t="shared" si="2497"/>
        <v>3.4544510726292561</v>
      </c>
      <c r="DU29" s="3">
        <f t="shared" si="2497"/>
        <v>3.460609375280379</v>
      </c>
      <c r="DV29" s="3">
        <f t="shared" si="2497"/>
        <v>3.4667509618727625</v>
      </c>
      <c r="DW29" s="3">
        <f t="shared" si="2497"/>
        <v>3.4728768043372265</v>
      </c>
      <c r="DX29" s="3">
        <f t="shared" si="2497"/>
        <v>3.4789862844773634</v>
      </c>
      <c r="DY29" s="3">
        <f t="shared" si="2497"/>
        <v>3.4850788443698089</v>
      </c>
      <c r="DZ29" s="3">
        <f t="shared" si="2497"/>
        <v>3.4911539699240208</v>
      </c>
      <c r="EA29" s="3">
        <f t="shared" ref="EA29:GL29" si="2498">5.35*LN(EA28/C0_CO2)+0.036*(1+ch4ind)*(SQRT(EA22)-SQRT(C0_CH4))+0.12*(SQRT(EA21)-SQRT(C0_N2O))-0.47*LN(1+2.01*10^(-5)*EA22^(0.75)*C0_N2O^(0.75)+5.31*10^(-15)*EA22^(2.52)*C0_N2O^(1.52))-0.47*LN(1+2.01*10^(-5)*C0_CH4^(0.75)*EA21^(0.75)+5.31*10^(-15)*C0_CH4^(2.52)*EA21^(1.52))+2*0.47*LN(1+2.01*10^(-5)*C0_CH4^(0.75)*C0_N2O^(0.75)+5.31*10^(-15)*C0_CH4^(2.52)*C0_N2O^(1.52))+0.00052*(EA20-C0_SF6)-0.03*EA19/14.6-0.08*LN(1+EA19/34.4)/LN(1+14.6/34.4)+c_forc</f>
        <v>3.4972121068395317</v>
      </c>
      <c r="EB29" s="3">
        <f t="shared" si="2498"/>
        <v>3.5032539796761282</v>
      </c>
      <c r="EC29" s="3">
        <f t="shared" si="2498"/>
        <v>3.5092790389869819</v>
      </c>
      <c r="ED29" s="3">
        <f t="shared" si="2498"/>
        <v>3.5152867854838306</v>
      </c>
      <c r="EE29" s="3">
        <f t="shared" si="2498"/>
        <v>3.5212767567320999</v>
      </c>
      <c r="EF29" s="3">
        <f t="shared" si="2498"/>
        <v>3.5272495757701803</v>
      </c>
      <c r="EG29" s="3">
        <f t="shared" si="2498"/>
        <v>3.5332061763415603</v>
      </c>
      <c r="EH29" s="3">
        <f t="shared" si="2498"/>
        <v>3.5391460322489077</v>
      </c>
      <c r="EI29" s="3">
        <f t="shared" si="2498"/>
        <v>3.5450686692531996</v>
      </c>
      <c r="EJ29" s="3">
        <f t="shared" si="2498"/>
        <v>3.550973650540425</v>
      </c>
      <c r="EK29" s="3">
        <f t="shared" si="2498"/>
        <v>3.5568616075246089</v>
      </c>
      <c r="EL29" s="3">
        <f t="shared" si="2498"/>
        <v>3.5627334772116845</v>
      </c>
      <c r="EM29" s="3">
        <f t="shared" si="2498"/>
        <v>3.568588759881071</v>
      </c>
      <c r="EN29" s="3">
        <f t="shared" si="2498"/>
        <v>3.5744270063195529</v>
      </c>
      <c r="EO29" s="3">
        <f t="shared" si="2498"/>
        <v>3.580247803457012</v>
      </c>
      <c r="EP29" s="3">
        <f t="shared" si="2498"/>
        <v>3.5860515601279905</v>
      </c>
      <c r="EQ29" s="3">
        <f t="shared" si="2498"/>
        <v>3.5918389230340915</v>
      </c>
      <c r="ER29" s="3">
        <f t="shared" si="2498"/>
        <v>3.5976094443526505</v>
      </c>
      <c r="ES29" s="3">
        <f t="shared" si="2498"/>
        <v>3.6033627177694409</v>
      </c>
      <c r="ET29" s="3">
        <f t="shared" si="2498"/>
        <v>3.6090983671468941</v>
      </c>
      <c r="EU29" s="3">
        <f t="shared" si="2498"/>
        <v>3.6148166082058202</v>
      </c>
      <c r="EV29" s="3">
        <f t="shared" si="2498"/>
        <v>3.6205178301199941</v>
      </c>
      <c r="EW29" s="3">
        <f t="shared" si="2498"/>
        <v>3.6262016415842644</v>
      </c>
      <c r="EX29" s="3">
        <f t="shared" si="2498"/>
        <v>3.6318676836034971</v>
      </c>
      <c r="EY29" s="3">
        <f t="shared" si="2498"/>
        <v>3.637515621204277</v>
      </c>
      <c r="EZ29" s="3">
        <f t="shared" si="2498"/>
        <v>3.6431459166257145</v>
      </c>
      <c r="FA29" s="3">
        <f t="shared" si="2498"/>
        <v>3.6487592596072735</v>
      </c>
      <c r="FB29" s="3">
        <f t="shared" si="2498"/>
        <v>3.6543552636646339</v>
      </c>
      <c r="FC29" s="3">
        <f t="shared" si="2498"/>
        <v>3.6599335796068821</v>
      </c>
      <c r="FD29" s="3">
        <f t="shared" si="2498"/>
        <v>3.6654938850224057</v>
      </c>
      <c r="FE29" s="3">
        <f t="shared" si="2498"/>
        <v>3.6710366800319401</v>
      </c>
      <c r="FF29" s="3">
        <f t="shared" si="2498"/>
        <v>3.6765626994608827</v>
      </c>
      <c r="FG29" s="3">
        <f t="shared" si="2498"/>
        <v>3.6820715686552243</v>
      </c>
      <c r="FH29" s="3">
        <f t="shared" si="2498"/>
        <v>3.6875629509135748</v>
      </c>
      <c r="FI29" s="3">
        <f t="shared" si="2498"/>
        <v>3.6930365365315101</v>
      </c>
      <c r="FJ29" s="3">
        <f t="shared" si="2498"/>
        <v>3.6984925779217099</v>
      </c>
      <c r="FK29" s="3">
        <f t="shared" si="2498"/>
        <v>3.7039314911002443</v>
      </c>
      <c r="FL29" s="3">
        <f t="shared" si="2498"/>
        <v>3.7093529467508874</v>
      </c>
      <c r="FM29" s="3">
        <f t="shared" si="2498"/>
        <v>3.7147566446302913</v>
      </c>
      <c r="FN29" s="3">
        <f t="shared" si="2498"/>
        <v>3.720142305748984</v>
      </c>
      <c r="FO29" s="3">
        <f t="shared" si="2498"/>
        <v>3.7255099778201917</v>
      </c>
      <c r="FP29" s="3">
        <f t="shared" si="2498"/>
        <v>3.730859806412254</v>
      </c>
      <c r="FQ29" s="3">
        <f t="shared" si="2498"/>
        <v>3.7361915139687181</v>
      </c>
      <c r="FR29" s="3">
        <f t="shared" si="2498"/>
        <v>3.7415048429421631</v>
      </c>
      <c r="FS29" s="3">
        <f t="shared" si="2498"/>
        <v>3.7467995510741274</v>
      </c>
      <c r="FT29" s="3">
        <f t="shared" si="2498"/>
        <v>3.7520762486754982</v>
      </c>
      <c r="FU29" s="3">
        <f t="shared" si="2498"/>
        <v>3.7573351284964338</v>
      </c>
      <c r="FV29" s="3">
        <f t="shared" si="2498"/>
        <v>3.7625759139088277</v>
      </c>
      <c r="FW29" s="3">
        <f t="shared" si="2498"/>
        <v>3.7677983530127683</v>
      </c>
      <c r="FX29" s="3">
        <f t="shared" si="2498"/>
        <v>3.7730022118996391</v>
      </c>
      <c r="FY29" s="3">
        <f t="shared" si="2498"/>
        <v>3.7781884730316522</v>
      </c>
      <c r="FZ29" s="3">
        <f t="shared" si="2498"/>
        <v>3.7833570493643442</v>
      </c>
      <c r="GA29" s="3">
        <f t="shared" si="2498"/>
        <v>3.7885076755426397</v>
      </c>
      <c r="GB29" s="3">
        <f t="shared" si="2498"/>
        <v>3.7936401103192154</v>
      </c>
      <c r="GC29" s="3">
        <f t="shared" si="2498"/>
        <v>3.7987541942490113</v>
      </c>
      <c r="GD29" s="3">
        <f t="shared" si="2498"/>
        <v>3.8038504968867888</v>
      </c>
      <c r="GE29" s="3">
        <f t="shared" si="2498"/>
        <v>3.8089287677625094</v>
      </c>
      <c r="GF29" s="3">
        <f t="shared" si="2498"/>
        <v>3.8139887792748395</v>
      </c>
      <c r="GG29" s="3">
        <f t="shared" si="2498"/>
        <v>3.8190303204332978</v>
      </c>
      <c r="GH29" s="3">
        <f t="shared" si="2498"/>
        <v>3.824053297744384</v>
      </c>
      <c r="GI29" s="3">
        <f t="shared" si="2498"/>
        <v>3.829057771071934</v>
      </c>
      <c r="GJ29" s="3">
        <f t="shared" si="2498"/>
        <v>3.8340435407053932</v>
      </c>
      <c r="GK29" s="3">
        <f t="shared" si="2498"/>
        <v>3.8390106775891115</v>
      </c>
      <c r="GL29" s="3">
        <f t="shared" si="2498"/>
        <v>3.8439592811972072</v>
      </c>
      <c r="GM29" s="3">
        <f t="shared" ref="GM29:IX29" si="2499">5.35*LN(GM28/C0_CO2)+0.036*(1+ch4ind)*(SQRT(GM22)-SQRT(C0_CH4))+0.12*(SQRT(GM21)-SQRT(C0_N2O))-0.47*LN(1+2.01*10^(-5)*GM22^(0.75)*C0_N2O^(0.75)+5.31*10^(-15)*GM22^(2.52)*C0_N2O^(1.52))-0.47*LN(1+2.01*10^(-5)*C0_CH4^(0.75)*GM21^(0.75)+5.31*10^(-15)*C0_CH4^(2.52)*GM21^(1.52))+2*0.47*LN(1+2.01*10^(-5)*C0_CH4^(0.75)*C0_N2O^(0.75)+5.31*10^(-15)*C0_CH4^(2.52)*C0_N2O^(1.52))+0.00052*(GM20-C0_SF6)-0.03*GM19/14.6-0.08*LN(1+GM19/34.4)/LN(1+14.6/34.4)+c_forc</f>
        <v>3.8488891539254038</v>
      </c>
      <c r="GN29" s="3">
        <f t="shared" si="2499"/>
        <v>3.8538004487975095</v>
      </c>
      <c r="GO29" s="3">
        <f t="shared" si="2499"/>
        <v>3.8586931577593044</v>
      </c>
      <c r="GP29" s="3">
        <f t="shared" si="2499"/>
        <v>3.8635670921158285</v>
      </c>
      <c r="GQ29" s="3">
        <f t="shared" si="2499"/>
        <v>3.8684224557262157</v>
      </c>
      <c r="GR29" s="3">
        <f t="shared" si="2499"/>
        <v>3.8732591430097507</v>
      </c>
      <c r="GS29" s="3">
        <f t="shared" si="2499"/>
        <v>3.8780769769832575</v>
      </c>
      <c r="GT29" s="3">
        <f t="shared" si="2499"/>
        <v>3.8744326889851601</v>
      </c>
      <c r="GU29" s="3">
        <f t="shared" si="2499"/>
        <v>3.8712831506385625</v>
      </c>
      <c r="GV29" s="3">
        <f t="shared" si="2499"/>
        <v>3.868488470730107</v>
      </c>
      <c r="GW29" s="3">
        <f t="shared" si="2499"/>
        <v>3.8659607918355881</v>
      </c>
      <c r="GX29" s="3">
        <f t="shared" si="2499"/>
        <v>3.8636440110769272</v>
      </c>
      <c r="GY29" s="3">
        <f t="shared" si="2499"/>
        <v>3.8615014526459803</v>
      </c>
      <c r="GZ29" s="3">
        <f t="shared" si="2499"/>
        <v>3.8595083740329752</v>
      </c>
      <c r="HA29" s="3">
        <f t="shared" si="2499"/>
        <v>3.857647408986681</v>
      </c>
      <c r="HB29" s="3">
        <f t="shared" si="2499"/>
        <v>3.8559057941768158</v>
      </c>
      <c r="HC29" s="3">
        <f t="shared" si="2499"/>
        <v>3.8542736791133634</v>
      </c>
      <c r="HD29" s="3">
        <f t="shared" si="2499"/>
        <v>3.8527430939631948</v>
      </c>
      <c r="HE29" s="3">
        <f t="shared" si="2499"/>
        <v>3.8513073170102876</v>
      </c>
      <c r="HF29" s="3">
        <f t="shared" si="2499"/>
        <v>3.8499604849817093</v>
      </c>
      <c r="HG29" s="3">
        <f t="shared" si="2499"/>
        <v>3.848697351068544</v>
      </c>
      <c r="HH29" s="3">
        <f t="shared" si="2499"/>
        <v>3.8475131328681789</v>
      </c>
      <c r="HI29" s="3">
        <f t="shared" si="2499"/>
        <v>3.84640341517277</v>
      </c>
      <c r="HJ29" s="3">
        <f t="shared" si="2499"/>
        <v>3.8453640863051279</v>
      </c>
      <c r="HK29" s="3">
        <f t="shared" si="2499"/>
        <v>3.8443912950642218</v>
      </c>
      <c r="HL29" s="3">
        <f t="shared" si="2499"/>
        <v>3.8434814204166807</v>
      </c>
      <c r="HM29" s="3">
        <f t="shared" si="2499"/>
        <v>3.8426310491504876</v>
      </c>
      <c r="HN29" s="3">
        <f t="shared" si="2499"/>
        <v>3.8418369585762093</v>
      </c>
      <c r="HO29" s="3">
        <f t="shared" si="2499"/>
        <v>3.8410961024960315</v>
      </c>
      <c r="HP29" s="3">
        <f t="shared" si="2499"/>
        <v>3.8404055993498356</v>
      </c>
      <c r="HQ29" s="3">
        <f t="shared" si="2499"/>
        <v>3.8397627218661614</v>
      </c>
      <c r="HR29" s="3">
        <f t="shared" si="2499"/>
        <v>3.8391648878005014</v>
      </c>
      <c r="HS29" s="3">
        <f t="shared" si="2499"/>
        <v>3.8386096514980523</v>
      </c>
      <c r="HT29" s="3">
        <f t="shared" si="2499"/>
        <v>3.8380946961127216</v>
      </c>
      <c r="HU29" s="3">
        <f t="shared" si="2499"/>
        <v>3.8376178263717224</v>
      </c>
      <c r="HV29" s="3">
        <f t="shared" si="2499"/>
        <v>3.8371769618106959</v>
      </c>
      <c r="HW29" s="3">
        <f t="shared" si="2499"/>
        <v>3.8367701304261566</v>
      </c>
      <c r="HX29" s="3">
        <f t="shared" si="2499"/>
        <v>3.8363954627057661</v>
      </c>
      <c r="HY29" s="3">
        <f t="shared" si="2499"/>
        <v>3.8360511860056477</v>
      </c>
      <c r="HZ29" s="3">
        <f t="shared" si="2499"/>
        <v>3.8357356192495398</v>
      </c>
      <c r="IA29" s="3">
        <f t="shared" si="2499"/>
        <v>3.835447167928415</v>
      </c>
      <c r="IB29" s="3">
        <f t="shared" si="2499"/>
        <v>3.8351843193816979</v>
      </c>
      <c r="IC29" s="3">
        <f t="shared" si="2499"/>
        <v>3.8349456383432163</v>
      </c>
      <c r="ID29" s="3">
        <f t="shared" si="2499"/>
        <v>3.8347297627363734</v>
      </c>
      <c r="IE29" s="3">
        <f t="shared" si="2499"/>
        <v>3.8345353997042331</v>
      </c>
      <c r="IF29" s="3">
        <f t="shared" si="2499"/>
        <v>3.8343613218611741</v>
      </c>
      <c r="IG29" s="3">
        <f t="shared" si="2499"/>
        <v>3.8342063637535984</v>
      </c>
      <c r="IH29" s="3">
        <f t="shared" si="2499"/>
        <v>3.8340694185179442</v>
      </c>
      <c r="II29" s="3">
        <f t="shared" si="2499"/>
        <v>3.8339494347248952</v>
      </c>
      <c r="IJ29" s="3">
        <f t="shared" si="2499"/>
        <v>3.8338454133993922</v>
      </c>
      <c r="IK29" s="3">
        <f t="shared" si="2499"/>
        <v>3.8337564052065662</v>
      </c>
      <c r="IL29" s="3">
        <f t="shared" si="2499"/>
        <v>3.8336815077942816</v>
      </c>
      <c r="IM29" s="3">
        <f t="shared" si="2499"/>
        <v>3.8336198632835115</v>
      </c>
      <c r="IN29" s="3">
        <f t="shared" si="2499"/>
        <v>3.8335706558982747</v>
      </c>
      <c r="IO29" s="3">
        <f t="shared" si="2499"/>
        <v>3.833533109727238</v>
      </c>
      <c r="IP29" s="3">
        <f t="shared" si="2499"/>
        <v>3.8335064866096551</v>
      </c>
      <c r="IQ29" s="3">
        <f t="shared" si="2499"/>
        <v>3.8334900841386115</v>
      </c>
      <c r="IR29" s="3">
        <f t="shared" si="2499"/>
        <v>3.8334832337749765</v>
      </c>
      <c r="IS29" s="3">
        <f t="shared" si="2499"/>
        <v>3.8334852990658708</v>
      </c>
      <c r="IT29" s="3">
        <f t="shared" si="2499"/>
        <v>3.8334956739617363</v>
      </c>
      <c r="IU29" s="3">
        <f t="shared" si="2499"/>
        <v>3.8335137812264573</v>
      </c>
      <c r="IV29" s="3">
        <f t="shared" si="2499"/>
        <v>3.8335390709353332</v>
      </c>
      <c r="IW29" s="3">
        <f t="shared" si="2499"/>
        <v>3.8335710190559023</v>
      </c>
      <c r="IX29" s="3">
        <f t="shared" si="2499"/>
        <v>3.8336091261070022</v>
      </c>
      <c r="IY29" s="3">
        <f t="shared" ref="IY29:LJ29" si="2500">5.35*LN(IY28/C0_CO2)+0.036*(1+ch4ind)*(SQRT(IY22)-SQRT(C0_CH4))+0.12*(SQRT(IY21)-SQRT(C0_N2O))-0.47*LN(1+2.01*10^(-5)*IY22^(0.75)*C0_N2O^(0.75)+5.31*10^(-15)*IY22^(2.52)*C0_N2O^(1.52))-0.47*LN(1+2.01*10^(-5)*C0_CH4^(0.75)*IY21^(0.75)+5.31*10^(-15)*C0_CH4^(2.52)*IY21^(1.52))+2*0.47*LN(1+2.01*10^(-5)*C0_CH4^(0.75)*C0_N2O^(0.75)+5.31*10^(-15)*C0_CH4^(2.52)*C0_N2O^(1.52))+0.00052*(IY20-C0_SF6)-0.03*IY19/14.6-0.08*LN(1+IY19/34.4)/LN(1+14.6/34.4)+c_forc</f>
        <v>3.833652915891621</v>
      </c>
      <c r="IZ29" s="3">
        <f t="shared" si="2500"/>
        <v>3.8337019342994179</v>
      </c>
      <c r="JA29" s="3">
        <f t="shared" si="2500"/>
        <v>3.8337557481749731</v>
      </c>
      <c r="JB29" s="3">
        <f t="shared" si="2500"/>
        <v>3.8338139442480719</v>
      </c>
      <c r="JC29" s="3">
        <f t="shared" si="2500"/>
        <v>3.8338761281225318</v>
      </c>
      <c r="JD29" s="3">
        <f t="shared" si="2500"/>
        <v>3.8339419233202867</v>
      </c>
      <c r="JE29" s="3">
        <f t="shared" si="2500"/>
        <v>3.8340109703776122</v>
      </c>
      <c r="JF29" s="3">
        <f t="shared" si="2500"/>
        <v>3.8340829259905633</v>
      </c>
      <c r="JG29" s="3">
        <f t="shared" si="2500"/>
        <v>3.834157462206869</v>
      </c>
      <c r="JH29" s="3">
        <f t="shared" si="2500"/>
        <v>3.8342342656616624</v>
      </c>
      <c r="JI29" s="3">
        <f t="shared" si="2500"/>
        <v>3.8343130368546006</v>
      </c>
      <c r="JJ29" s="3">
        <f t="shared" si="2500"/>
        <v>3.834393489466033</v>
      </c>
      <c r="JK29" s="3">
        <f t="shared" si="2500"/>
        <v>3.8344753497100545</v>
      </c>
      <c r="JL29" s="3">
        <f t="shared" si="2500"/>
        <v>3.8345583557223688</v>
      </c>
      <c r="JM29" s="3">
        <f t="shared" si="2500"/>
        <v>3.8346422569809886</v>
      </c>
      <c r="JN29" s="3">
        <f t="shared" si="2500"/>
        <v>3.8347268137579951</v>
      </c>
      <c r="JO29" s="3">
        <f t="shared" si="2500"/>
        <v>3.8348117966005586</v>
      </c>
      <c r="JP29" s="3">
        <f t="shared" si="2500"/>
        <v>3.8348969858396194</v>
      </c>
      <c r="JQ29" s="3">
        <f t="shared" si="2500"/>
        <v>3.8349821711247034</v>
      </c>
      <c r="JR29" s="3">
        <f t="shared" si="2500"/>
        <v>3.8350671509833689</v>
      </c>
      <c r="JS29" s="3">
        <f t="shared" si="2500"/>
        <v>3.8351517324039692</v>
      </c>
      <c r="JT29" s="3">
        <f t="shared" si="2500"/>
        <v>3.8352357304403815</v>
      </c>
      <c r="JU29" s="3">
        <f t="shared" si="2500"/>
        <v>3.8353189678375279</v>
      </c>
      <c r="JV29" s="3">
        <f t="shared" si="2500"/>
        <v>3.8354012746765203</v>
      </c>
      <c r="JW29" s="3">
        <f t="shared" si="2500"/>
        <v>3.8354824880383349</v>
      </c>
      <c r="JX29" s="3">
        <f t="shared" si="2500"/>
        <v>3.8355624516849844</v>
      </c>
      <c r="JY29" s="3">
        <f t="shared" si="2500"/>
        <v>3.8356410157572656</v>
      </c>
      <c r="JZ29" s="3">
        <f t="shared" si="2500"/>
        <v>3.8357180364881112</v>
      </c>
      <c r="KA29" s="3">
        <f t="shared" si="2500"/>
        <v>3.8357933759307299</v>
      </c>
      <c r="KB29" s="3">
        <f t="shared" si="2500"/>
        <v>3.835866901700705</v>
      </c>
      <c r="KC29" s="3">
        <f t="shared" si="2500"/>
        <v>3.835938486731274</v>
      </c>
      <c r="KD29" s="3">
        <f t="shared" si="2500"/>
        <v>3.8360080090411066</v>
      </c>
      <c r="KE29" s="3">
        <f t="shared" si="2500"/>
        <v>3.8360753515138386</v>
      </c>
      <c r="KF29" s="3">
        <f t="shared" si="2500"/>
        <v>3.8361404016887914</v>
      </c>
      <c r="KG29" s="3">
        <f t="shared" si="2500"/>
        <v>3.8362030515621934</v>
      </c>
      <c r="KH29" s="3">
        <f t="shared" si="2500"/>
        <v>3.8362631973983934</v>
      </c>
      <c r="KI29" s="3">
        <f t="shared" si="2500"/>
        <v>3.8363207395504952</v>
      </c>
      <c r="KJ29" s="3">
        <f t="shared" si="2500"/>
        <v>3.8363755822898891</v>
      </c>
      <c r="KK29" s="3">
        <f t="shared" si="2500"/>
        <v>3.8364276336442447</v>
      </c>
      <c r="KL29" s="3">
        <f t="shared" si="2500"/>
        <v>3.8364768052434695</v>
      </c>
      <c r="KM29" s="3">
        <f t="shared" si="2500"/>
        <v>3.836523012173199</v>
      </c>
      <c r="KN29" s="3">
        <f t="shared" si="2500"/>
        <v>3.8365661728354792</v>
      </c>
      <c r="KO29" s="3">
        <f t="shared" si="2500"/>
        <v>3.8366062088161486</v>
      </c>
      <c r="KP29" s="3">
        <f t="shared" si="2500"/>
        <v>3.8366430447586759</v>
      </c>
      <c r="KQ29" s="3">
        <f t="shared" si="2500"/>
        <v>3.8366766082440193</v>
      </c>
      <c r="KR29" s="3">
        <f t="shared" si="2500"/>
        <v>3.8367068296762561</v>
      </c>
      <c r="KS29" s="3">
        <f t="shared" si="2500"/>
        <v>3.8367336421736087</v>
      </c>
      <c r="KT29" s="3">
        <f t="shared" si="2500"/>
        <v>3.8367569814646481</v>
      </c>
      <c r="KU29" s="3">
        <f t="shared" si="2500"/>
        <v>3.8367767857893562</v>
      </c>
      <c r="KV29" s="3">
        <f t="shared" si="2500"/>
        <v>3.8367929958048177</v>
      </c>
      <c r="KW29" s="3">
        <f t="shared" si="2500"/>
        <v>3.8368055544952768</v>
      </c>
      <c r="KX29" s="3">
        <f t="shared" si="2500"/>
        <v>3.8368144070863464</v>
      </c>
      <c r="KY29" s="3">
        <f t="shared" si="2500"/>
        <v>3.8368195009631569</v>
      </c>
      <c r="KZ29" s="3">
        <f t="shared" si="2500"/>
        <v>3.8368207855922272</v>
      </c>
      <c r="LA29" s="3">
        <f t="shared" si="2500"/>
        <v>3.8368182124468535</v>
      </c>
      <c r="LB29" s="3">
        <f t="shared" si="2500"/>
        <v>3.8368117349358992</v>
      </c>
      <c r="LC29" s="3">
        <f t="shared" si="2500"/>
        <v>3.8368013083357062</v>
      </c>
      <c r="LD29" s="3">
        <f t="shared" si="2500"/>
        <v>3.8367868897250657</v>
      </c>
      <c r="LE29" s="3">
        <f t="shared" si="2500"/>
        <v>3.8367684379230331</v>
      </c>
      <c r="LF29" s="3">
        <f t="shared" si="2500"/>
        <v>3.8367459134294677</v>
      </c>
      <c r="LG29" s="3">
        <f t="shared" si="2500"/>
        <v>3.8367192783681547</v>
      </c>
      <c r="LH29" s="3">
        <f t="shared" si="2500"/>
        <v>3.8366884964323607</v>
      </c>
      <c r="LI29" s="3">
        <f t="shared" si="2500"/>
        <v>3.8366535328327536</v>
      </c>
      <c r="LJ29" s="3">
        <f t="shared" si="2500"/>
        <v>3.836614354247486</v>
      </c>
      <c r="LK29" s="3">
        <f t="shared" ref="LK29:NV29" si="2501">5.35*LN(LK28/C0_CO2)+0.036*(1+ch4ind)*(SQRT(LK22)-SQRT(C0_CH4))+0.12*(SQRT(LK21)-SQRT(C0_N2O))-0.47*LN(1+2.01*10^(-5)*LK22^(0.75)*C0_N2O^(0.75)+5.31*10^(-15)*LK22^(2.52)*C0_N2O^(1.52))-0.47*LN(1+2.01*10^(-5)*C0_CH4^(0.75)*LK21^(0.75)+5.31*10^(-15)*C0_CH4^(2.52)*LK21^(1.52))+2*0.47*LN(1+2.01*10^(-5)*C0_CH4^(0.75)*C0_N2O^(0.75)+5.31*10^(-15)*C0_CH4^(2.52)*C0_N2O^(1.52))+0.00052*(LK20-C0_SF6)-0.03*LK19/14.6-0.08*LN(1+LK19/34.4)/LN(1+14.6/34.4)+c_forc</f>
        <v>3.8365709287744103</v>
      </c>
      <c r="LL29" s="3">
        <f t="shared" si="2501"/>
        <v>3.8365232258852879</v>
      </c>
      <c r="LM29" s="3">
        <f t="shared" si="2501"/>
        <v>3.8364712163818746</v>
      </c>
      <c r="LN29" s="3">
        <f t="shared" si="2501"/>
        <v>3.8364148723538447</v>
      </c>
      <c r="LO29" s="3">
        <f t="shared" si="2501"/>
        <v>3.8363541671383974</v>
      </c>
      <c r="LP29" s="3">
        <f t="shared" si="2501"/>
        <v>3.8362890752815071</v>
      </c>
      <c r="LQ29" s="3">
        <f t="shared" si="2501"/>
        <v>3.8362195725007444</v>
      </c>
      <c r="LR29" s="3">
        <f t="shared" si="2501"/>
        <v>3.8361456356495469</v>
      </c>
      <c r="LS29" s="3">
        <f t="shared" si="2501"/>
        <v>3.8360672426829088</v>
      </c>
      <c r="LT29" s="3">
        <f t="shared" si="2501"/>
        <v>3.835984372624424</v>
      </c>
      <c r="LU29" s="3">
        <f t="shared" si="2501"/>
        <v>3.8358970055345751</v>
      </c>
      <c r="LV29" s="3">
        <f t="shared" si="2501"/>
        <v>3.8358051224802741</v>
      </c>
      <c r="LW29" s="3">
        <f t="shared" si="2501"/>
        <v>3.8357087055055255</v>
      </c>
      <c r="LX29" s="3">
        <f t="shared" si="2501"/>
        <v>3.8356077376032154</v>
      </c>
      <c r="LY29" s="3">
        <f t="shared" si="2501"/>
        <v>3.8355022026879642</v>
      </c>
      <c r="LZ29" s="3">
        <f t="shared" si="2501"/>
        <v>3.8353920855699424</v>
      </c>
      <c r="MA29" s="3">
        <f t="shared" si="2501"/>
        <v>3.8352773719296902</v>
      </c>
      <c r="MB29" s="3">
        <f t="shared" si="2501"/>
        <v>3.8351580482938261</v>
      </c>
      <c r="MC29" s="3">
        <f t="shared" si="2501"/>
        <v>3.8350341020116203</v>
      </c>
      <c r="MD29" s="3">
        <f t="shared" si="2501"/>
        <v>3.8349055212324301</v>
      </c>
      <c r="ME29" s="3">
        <f t="shared" si="2501"/>
        <v>3.8347722948839076</v>
      </c>
      <c r="MF29" s="3">
        <f t="shared" si="2501"/>
        <v>3.8346344126509702</v>
      </c>
      <c r="MG29" s="3">
        <f t="shared" si="2501"/>
        <v>3.8344918649555089</v>
      </c>
      <c r="MH29" s="3">
        <f t="shared" si="2501"/>
        <v>3.834344642936772</v>
      </c>
      <c r="MI29" s="3">
        <f t="shared" si="2501"/>
        <v>3.8341927384324355</v>
      </c>
      <c r="MJ29" s="3">
        <f t="shared" si="2501"/>
        <v>3.834036143960295</v>
      </c>
      <c r="MK29" s="3">
        <f t="shared" si="2501"/>
        <v>3.8338748527005593</v>
      </c>
      <c r="ML29" s="3">
        <f t="shared" si="2501"/>
        <v>3.8337088584787389</v>
      </c>
      <c r="MM29" s="3">
        <f t="shared" si="2501"/>
        <v>3.8335381557490842</v>
      </c>
      <c r="MN29" s="3">
        <f t="shared" si="2501"/>
        <v>3.8333627395785599</v>
      </c>
      <c r="MO29" s="3">
        <f t="shared" si="2501"/>
        <v>3.8331826056313272</v>
      </c>
      <c r="MP29" s="3">
        <f t="shared" si="2501"/>
        <v>3.8329977501537082</v>
      </c>
      <c r="MQ29" s="3">
        <f t="shared" si="2501"/>
        <v>3.8328081699596477</v>
      </c>
      <c r="MR29" s="3">
        <f t="shared" si="2501"/>
        <v>3.8326138624165775</v>
      </c>
      <c r="MS29" s="3">
        <f t="shared" si="2501"/>
        <v>3.8324148254317634</v>
      </c>
      <c r="MT29" s="3">
        <f t="shared" si="2501"/>
        <v>3.8322110574390322</v>
      </c>
      <c r="MU29" s="3">
        <f t="shared" si="2501"/>
        <v>3.8320025573859007</v>
      </c>
      <c r="MV29" s="3">
        <f t="shared" si="2501"/>
        <v>3.831789324721095</v>
      </c>
      <c r="MW29" s="3">
        <f t="shared" si="2501"/>
        <v>3.8315713593824423</v>
      </c>
      <c r="MX29" s="3">
        <f t="shared" si="2501"/>
        <v>3.8313486617850896</v>
      </c>
      <c r="MY29" s="3">
        <f t="shared" si="2501"/>
        <v>3.8311212328100832</v>
      </c>
      <c r="MZ29" s="3">
        <f t="shared" si="2501"/>
        <v>3.8308890737932688</v>
      </c>
      <c r="NA29" s="3">
        <f t="shared" si="2501"/>
        <v>3.8306521865144925</v>
      </c>
      <c r="NB29" s="3">
        <f t="shared" si="2501"/>
        <v>3.8304105731871214</v>
      </c>
      <c r="NC29" s="3">
        <f t="shared" si="2501"/>
        <v>3.8301642364478403</v>
      </c>
      <c r="ND29" s="3">
        <f t="shared" si="2501"/>
        <v>3.829913179346728</v>
      </c>
      <c r="NE29" s="3">
        <f t="shared" si="2501"/>
        <v>3.8296574053376076</v>
      </c>
      <c r="NF29" s="3">
        <f t="shared" si="2501"/>
        <v>3.8293969182686451</v>
      </c>
      <c r="NG29" s="3">
        <f t="shared" si="2501"/>
        <v>3.829131722373226</v>
      </c>
      <c r="NH29" s="3">
        <f t="shared" si="2501"/>
        <v>3.8288618222610116</v>
      </c>
      <c r="NI29" s="3">
        <f t="shared" si="2501"/>
        <v>3.8285872229093081</v>
      </c>
      <c r="NJ29" s="3">
        <f t="shared" si="2501"/>
        <v>3.8283079296545846</v>
      </c>
      <c r="NK29" s="3">
        <f t="shared" si="2501"/>
        <v>3.8280239481842471</v>
      </c>
      <c r="NL29" s="3">
        <f t="shared" si="2501"/>
        <v>3.8277352845286199</v>
      </c>
      <c r="NM29" s="3">
        <f t="shared" si="2501"/>
        <v>3.8274419450531001</v>
      </c>
      <c r="NN29" s="3">
        <f t="shared" si="2501"/>
        <v>3.8271439364505437</v>
      </c>
      <c r="NO29" s="3">
        <f t="shared" si="2501"/>
        <v>3.8268412657338047</v>
      </c>
      <c r="NP29" s="3">
        <f t="shared" si="2501"/>
        <v>3.8265339402284764</v>
      </c>
      <c r="NQ29" s="3">
        <f t="shared" si="2501"/>
        <v>3.8262219675657994</v>
      </c>
      <c r="NR29" s="3">
        <f t="shared" si="2501"/>
        <v>3.8259053556757419</v>
      </c>
      <c r="NS29" s="3">
        <f t="shared" si="2501"/>
        <v>3.8255841127802319</v>
      </c>
      <c r="NT29" s="3">
        <f t="shared" si="2501"/>
        <v>3.8252582473865697</v>
      </c>
      <c r="NU29" s="3">
        <f t="shared" si="2501"/>
        <v>3.8249277682809724</v>
      </c>
      <c r="NV29" s="3">
        <f t="shared" si="2501"/>
        <v>3.8245926845222811</v>
      </c>
      <c r="NW29" s="3">
        <f t="shared" ref="NW29:QH29" si="2502">5.35*LN(NW28/C0_CO2)+0.036*(1+ch4ind)*(SQRT(NW22)-SQRT(C0_CH4))+0.12*(SQRT(NW21)-SQRT(C0_N2O))-0.47*LN(1+2.01*10^(-5)*NW22^(0.75)*C0_N2O^(0.75)+5.31*10^(-15)*NW22^(2.52)*C0_N2O^(1.52))-0.47*LN(1+2.01*10^(-5)*C0_CH4^(0.75)*NW21^(0.75)+5.31*10^(-15)*C0_CH4^(2.52)*NW21^(1.52))+2*0.47*LN(1+2.01*10^(-5)*C0_CH4^(0.75)*C0_N2O^(0.75)+5.31*10^(-15)*C0_CH4^(2.52)*C0_N2O^(1.52))+0.00052*(NW20-C0_SF6)-0.03*NW19/14.6-0.08*LN(1+NW19/34.4)/LN(1+14.6/34.4)+c_forc</f>
        <v>3.8242530054357933</v>
      </c>
      <c r="NX29" s="3">
        <f t="shared" si="2502"/>
        <v>3.8239087406072638</v>
      </c>
      <c r="NY29" s="3">
        <f t="shared" si="2502"/>
        <v>3.8235598998770097</v>
      </c>
      <c r="NZ29" s="3">
        <f t="shared" si="2502"/>
        <v>3.823206493334153</v>
      </c>
      <c r="OA29" s="3">
        <f t="shared" si="2502"/>
        <v>3.8228485313110174</v>
      </c>
      <c r="OB29" s="3">
        <f t="shared" si="2502"/>
        <v>3.8224860243776053</v>
      </c>
      <c r="OC29" s="3">
        <f t="shared" si="2502"/>
        <v>3.8221189833362201</v>
      </c>
      <c r="OD29" s="3">
        <f t="shared" si="2502"/>
        <v>3.8217474192162006</v>
      </c>
      <c r="OE29" s="3">
        <f t="shared" si="2502"/>
        <v>3.8213713432687717</v>
      </c>
      <c r="OF29" s="3">
        <f t="shared" si="2502"/>
        <v>3.8209907669619754</v>
      </c>
      <c r="OG29" s="3">
        <f t="shared" si="2502"/>
        <v>3.8206057019757536</v>
      </c>
      <c r="OH29" s="3">
        <f t="shared" si="2502"/>
        <v>3.8202161601970896</v>
      </c>
      <c r="OI29" s="3">
        <f t="shared" si="2502"/>
        <v>3.8198221537152874</v>
      </c>
      <c r="OJ29" s="3">
        <f t="shared" si="2502"/>
        <v>3.819423694817313</v>
      </c>
      <c r="OK29" s="3">
        <f t="shared" si="2502"/>
        <v>3.8190207959832558</v>
      </c>
      <c r="OL29" s="3">
        <f t="shared" si="2502"/>
        <v>3.8186134698818619</v>
      </c>
      <c r="OM29" s="3">
        <f t="shared" si="2502"/>
        <v>3.8182017293661858</v>
      </c>
      <c r="ON29" s="3">
        <f t="shared" si="2502"/>
        <v>3.8177855874692845</v>
      </c>
      <c r="OO29" s="3">
        <f t="shared" si="2502"/>
        <v>3.8173650574000475</v>
      </c>
      <c r="OP29" s="3">
        <f t="shared" si="2502"/>
        <v>3.8169401525390589</v>
      </c>
      <c r="OQ29" s="3">
        <f t="shared" si="2502"/>
        <v>3.8165108864345774</v>
      </c>
      <c r="OR29" s="3">
        <f t="shared" si="2502"/>
        <v>3.8160772727985766</v>
      </c>
      <c r="OS29" s="3">
        <f t="shared" si="2502"/>
        <v>3.8156393255028616</v>
      </c>
      <c r="OT29" s="3">
        <f t="shared" si="2502"/>
        <v>3.8151970585752677</v>
      </c>
      <c r="OU29" s="3">
        <f t="shared" si="2502"/>
        <v>3.8147504861959196</v>
      </c>
      <c r="OV29" s="3">
        <f t="shared" si="2502"/>
        <v>3.8142996226935719</v>
      </c>
      <c r="OW29" s="3">
        <f t="shared" si="2502"/>
        <v>3.8138444825420086</v>
      </c>
      <c r="OX29" s="3">
        <f t="shared" si="2502"/>
        <v>3.8133850803565208</v>
      </c>
      <c r="OY29" s="3">
        <f t="shared" si="2502"/>
        <v>3.81292143089044</v>
      </c>
      <c r="OZ29" s="3">
        <f t="shared" si="2502"/>
        <v>3.812453549031726</v>
      </c>
      <c r="PA29" s="3">
        <f t="shared" si="2502"/>
        <v>3.8119814497996485</v>
      </c>
      <c r="PB29" s="3">
        <f t="shared" si="2502"/>
        <v>3.8115051483414968</v>
      </c>
      <c r="PC29" s="3">
        <f t="shared" si="2502"/>
        <v>3.8110246599293682</v>
      </c>
      <c r="PD29" s="3">
        <f t="shared" si="2502"/>
        <v>3.8105399999569869</v>
      </c>
      <c r="PE29" s="3">
        <f t="shared" si="2502"/>
        <v>3.8100511839366327</v>
      </c>
      <c r="PF29" s="3">
        <f t="shared" si="2502"/>
        <v>3.8095582274960629</v>
      </c>
      <c r="PG29" s="3">
        <f t="shared" si="2502"/>
        <v>3.8090611463755302</v>
      </c>
      <c r="PH29" s="3">
        <f t="shared" si="2502"/>
        <v>3.8085599564248369</v>
      </c>
      <c r="PI29" s="3">
        <f t="shared" si="2502"/>
        <v>3.8080546736004397</v>
      </c>
      <c r="PJ29" s="3">
        <f t="shared" si="2502"/>
        <v>3.807545313962613</v>
      </c>
      <c r="PK29" s="3">
        <f t="shared" si="2502"/>
        <v>3.8070318936726562</v>
      </c>
      <c r="PL29" s="3">
        <f t="shared" si="2502"/>
        <v>3.8065144289901407</v>
      </c>
      <c r="PM29" s="3">
        <f t="shared" si="2502"/>
        <v>3.8059929362702323</v>
      </c>
      <c r="PN29" s="3">
        <f t="shared" si="2502"/>
        <v>3.8054674319610169</v>
      </c>
      <c r="PO29" s="3">
        <f t="shared" si="2502"/>
        <v>3.8049379326009061</v>
      </c>
      <c r="PP29" s="3">
        <f t="shared" si="2502"/>
        <v>3.8044044548160794</v>
      </c>
      <c r="PQ29" s="3">
        <f t="shared" si="2502"/>
        <v>3.8038670153179543</v>
      </c>
      <c r="PR29" s="3">
        <f t="shared" si="2502"/>
        <v>3.8033256309007202</v>
      </c>
      <c r="PS29" s="3">
        <f t="shared" si="2502"/>
        <v>3.8027803184388991</v>
      </c>
      <c r="PT29" s="3">
        <f t="shared" si="2502"/>
        <v>3.8022310948849425</v>
      </c>
      <c r="PU29" s="3">
        <f t="shared" si="2502"/>
        <v>3.8016779772668947</v>
      </c>
      <c r="PV29" s="3">
        <f t="shared" si="2502"/>
        <v>3.8011209826860592</v>
      </c>
      <c r="PW29" s="3">
        <f t="shared" si="2502"/>
        <v>3.8005601283147321</v>
      </c>
      <c r="PX29" s="3">
        <f t="shared" si="2502"/>
        <v>3.7999954313939552</v>
      </c>
      <c r="PY29" s="3">
        <f t="shared" si="2502"/>
        <v>3.79942690923132</v>
      </c>
      <c r="PZ29" s="3">
        <f t="shared" si="2502"/>
        <v>3.7988545791987898</v>
      </c>
      <c r="QA29" s="3">
        <f t="shared" si="2502"/>
        <v>3.7982784587305778</v>
      </c>
      <c r="QB29" s="3">
        <f t="shared" si="2502"/>
        <v>3.7976985653210367</v>
      </c>
      <c r="QC29" s="3">
        <f t="shared" si="2502"/>
        <v>3.7971149165226028</v>
      </c>
      <c r="QD29" s="3">
        <f t="shared" si="2502"/>
        <v>3.7965275299437771</v>
      </c>
      <c r="QE29" s="3">
        <f t="shared" si="2502"/>
        <v>3.7959364232470958</v>
      </c>
      <c r="QF29" s="3">
        <f t="shared" si="2502"/>
        <v>3.7953416141471945</v>
      </c>
      <c r="QG29" s="3">
        <f t="shared" si="2502"/>
        <v>3.7947431204088589</v>
      </c>
      <c r="QH29" s="3">
        <f t="shared" si="2502"/>
        <v>3.7941409598451279</v>
      </c>
      <c r="QI29" s="3">
        <f t="shared" ref="QI29:RT29" si="2503">5.35*LN(QI28/C0_CO2)+0.036*(1+ch4ind)*(SQRT(QI22)-SQRT(C0_CH4))+0.12*(SQRT(QI21)-SQRT(C0_N2O))-0.47*LN(1+2.01*10^(-5)*QI22^(0.75)*C0_N2O^(0.75)+5.31*10^(-15)*QI22^(2.52)*C0_N2O^(1.52))-0.47*LN(1+2.01*10^(-5)*C0_CH4^(0.75)*QI21^(0.75)+5.31*10^(-15)*C0_CH4^(2.52)*QI21^(1.52))+2*0.47*LN(1+2.01*10^(-5)*C0_CH4^(0.75)*C0_N2O^(0.75)+5.31*10^(-15)*C0_CH4^(2.52)*C0_N2O^(1.52))+0.00052*(QI20-C0_SF6)-0.03*QI19/14.6-0.08*LN(1+QI19/34.4)/LN(1+14.6/34.4)+c_forc</f>
        <v>3.7935351503154058</v>
      </c>
      <c r="QJ29" s="3">
        <f t="shared" si="2503"/>
        <v>3.7929257097236428</v>
      </c>
      <c r="QK29" s="3">
        <f t="shared" si="2503"/>
        <v>3.792312656016501</v>
      </c>
      <c r="QL29" s="3">
        <f t="shared" si="2503"/>
        <v>3.7916960071815766</v>
      </c>
      <c r="QM29" s="3">
        <f t="shared" si="2503"/>
        <v>3.7910757812456382</v>
      </c>
      <c r="QN29" s="3">
        <f t="shared" si="2503"/>
        <v>3.7904519962729046</v>
      </c>
      <c r="QO29" s="3">
        <f t="shared" si="2503"/>
        <v>3.7898246703633389</v>
      </c>
      <c r="QP29" s="3">
        <f t="shared" si="2503"/>
        <v>3.7891938216509655</v>
      </c>
      <c r="QQ29" s="3">
        <f t="shared" si="2503"/>
        <v>3.7885594683022306</v>
      </c>
      <c r="QR29" s="3">
        <f t="shared" si="2503"/>
        <v>3.7879216285143804</v>
      </c>
      <c r="QS29" s="3">
        <f t="shared" si="2503"/>
        <v>3.7872803205138461</v>
      </c>
      <c r="QT29" s="3">
        <f t="shared" si="2503"/>
        <v>3.7866355625546961</v>
      </c>
      <c r="QU29" s="3">
        <f t="shared" si="2503"/>
        <v>3.7859873729170648</v>
      </c>
      <c r="QV29" s="3">
        <f t="shared" si="2503"/>
        <v>3.7853357699056449</v>
      </c>
      <c r="QW29" s="3">
        <f t="shared" si="2503"/>
        <v>3.784680771848175</v>
      </c>
      <c r="QX29" s="3">
        <f t="shared" si="2503"/>
        <v>3.7840223970939659</v>
      </c>
      <c r="QY29" s="3">
        <f t="shared" si="2503"/>
        <v>3.7833606640124562</v>
      </c>
      <c r="QZ29" s="3">
        <f t="shared" si="2503"/>
        <v>3.7826955909917626</v>
      </c>
      <c r="RA29" s="3">
        <f t="shared" si="2503"/>
        <v>3.7820271964372862</v>
      </c>
      <c r="RB29" s="3">
        <f t="shared" si="2503"/>
        <v>3.7813554987703242</v>
      </c>
      <c r="RC29" s="3">
        <f t="shared" si="2503"/>
        <v>3.7806805164266919</v>
      </c>
      <c r="RD29" s="3">
        <f t="shared" si="2503"/>
        <v>3.7800022678553931</v>
      </c>
      <c r="RE29" s="3">
        <f t="shared" si="2503"/>
        <v>3.779320771517281</v>
      </c>
      <c r="RF29" s="3">
        <f t="shared" si="2503"/>
        <v>3.7786360458837787</v>
      </c>
      <c r="RG29" s="3">
        <f t="shared" si="2503"/>
        <v>3.7779481094355685</v>
      </c>
      <c r="RH29" s="3">
        <f t="shared" si="2503"/>
        <v>3.7772569806613507</v>
      </c>
      <c r="RI29" s="3">
        <f t="shared" si="2503"/>
        <v>3.7765626780565942</v>
      </c>
      <c r="RJ29" s="3">
        <f t="shared" si="2503"/>
        <v>3.7758652201223031</v>
      </c>
      <c r="RK29" s="3">
        <f t="shared" si="2503"/>
        <v>3.7751646253638333</v>
      </c>
      <c r="RL29" s="3">
        <f t="shared" si="2503"/>
        <v>3.7744609122896824</v>
      </c>
      <c r="RM29" s="3">
        <f t="shared" si="2503"/>
        <v>3.7737540994103433</v>
      </c>
      <c r="RN29" s="3">
        <f t="shared" si="2503"/>
        <v>3.7730442052371393</v>
      </c>
      <c r="RO29" s="3">
        <f t="shared" si="2503"/>
        <v>3.772331248281108</v>
      </c>
      <c r="RP29" s="3">
        <f t="shared" si="2503"/>
        <v>3.7716152470518676</v>
      </c>
      <c r="RQ29" s="3">
        <f t="shared" si="2503"/>
        <v>3.7708962200565481</v>
      </c>
      <c r="RR29" s="3">
        <f t="shared" si="2503"/>
        <v>3.770174185798687</v>
      </c>
      <c r="RS29" s="3">
        <f t="shared" si="2503"/>
        <v>3.7694491627771818</v>
      </c>
      <c r="RT29" s="3">
        <f t="shared" si="2503"/>
        <v>3.7687211694852443</v>
      </c>
    </row>
    <row r="30" spans="1:488" x14ac:dyDescent="0.25">
      <c r="A30" t="s">
        <v>38</v>
      </c>
      <c r="B30" t="s">
        <v>75</v>
      </c>
      <c r="C30" s="54">
        <f>'FUND Simulation 1950-2010'!BK30</f>
        <v>1.1600195432584224</v>
      </c>
      <c r="D30" s="55">
        <f t="shared" ref="D30:BO30" si="2504">(1-1/phi)*C30+1/phi*cs/(5.35*LN(2))*D29</f>
        <v>1.1940336467545447</v>
      </c>
      <c r="E30" s="55">
        <f t="shared" si="2504"/>
        <v>1.2264894204623453</v>
      </c>
      <c r="F30" s="55">
        <f t="shared" si="2504"/>
        <v>1.2575222135900235</v>
      </c>
      <c r="G30" s="55">
        <f t="shared" si="2504"/>
        <v>1.2872406330889563</v>
      </c>
      <c r="H30" s="55">
        <f t="shared" si="2504"/>
        <v>1.3157366297789328</v>
      </c>
      <c r="I30" s="55">
        <f t="shared" si="2504"/>
        <v>1.3430902884105955</v>
      </c>
      <c r="J30" s="55">
        <f t="shared" si="2504"/>
        <v>1.3693733470177212</v>
      </c>
      <c r="K30" s="55">
        <f t="shared" si="2504"/>
        <v>1.3946513862389822</v>
      </c>
      <c r="L30" s="55">
        <f t="shared" si="2504"/>
        <v>1.4189854318537296</v>
      </c>
      <c r="M30" s="55">
        <f t="shared" si="2504"/>
        <v>1.4424324507988131</v>
      </c>
      <c r="N30" s="55">
        <f t="shared" si="2504"/>
        <v>1.4650457845689502</v>
      </c>
      <c r="O30" s="55">
        <f t="shared" si="2504"/>
        <v>1.4868754139053013</v>
      </c>
      <c r="P30" s="55">
        <f t="shared" si="2504"/>
        <v>1.5079686327458341</v>
      </c>
      <c r="Q30" s="55">
        <f t="shared" si="2504"/>
        <v>1.5283698159105132</v>
      </c>
      <c r="R30" s="55">
        <f t="shared" si="2504"/>
        <v>1.5481206254116111</v>
      </c>
      <c r="S30" s="55">
        <f t="shared" si="2504"/>
        <v>1.5672603405218011</v>
      </c>
      <c r="T30" s="55">
        <f t="shared" si="2504"/>
        <v>1.5858258043225206</v>
      </c>
      <c r="U30" s="55">
        <f t="shared" si="2504"/>
        <v>1.6038514574256117</v>
      </c>
      <c r="V30" s="55">
        <f t="shared" si="2504"/>
        <v>1.6213697400813731</v>
      </c>
      <c r="W30" s="55">
        <f t="shared" si="2504"/>
        <v>1.6384109259964459</v>
      </c>
      <c r="X30" s="55">
        <f t="shared" si="2504"/>
        <v>1.6550033782389615</v>
      </c>
      <c r="Y30" s="55">
        <f t="shared" si="2504"/>
        <v>1.6711736233158203</v>
      </c>
      <c r="Z30" s="55">
        <f t="shared" si="2504"/>
        <v>1.6869463812445706</v>
      </c>
      <c r="AA30" s="55">
        <f t="shared" si="2504"/>
        <v>1.7023448221772635</v>
      </c>
      <c r="AB30" s="55">
        <f t="shared" si="2504"/>
        <v>1.7173904562339932</v>
      </c>
      <c r="AC30" s="55">
        <f t="shared" si="2504"/>
        <v>1.7321034402645197</v>
      </c>
      <c r="AD30" s="55">
        <f t="shared" si="2504"/>
        <v>1.7465024862896494</v>
      </c>
      <c r="AE30" s="55">
        <f t="shared" si="2504"/>
        <v>1.7606051077487577</v>
      </c>
      <c r="AF30" s="55">
        <f t="shared" si="2504"/>
        <v>1.7744275627164154</v>
      </c>
      <c r="AG30" s="55">
        <f t="shared" si="2504"/>
        <v>1.7879850441805107</v>
      </c>
      <c r="AH30" s="55">
        <f t="shared" si="2504"/>
        <v>1.8012916610534309</v>
      </c>
      <c r="AI30" s="55">
        <f t="shared" si="2504"/>
        <v>1.8143605915260104</v>
      </c>
      <c r="AJ30" s="55">
        <f t="shared" si="2504"/>
        <v>1.8272040405558545</v>
      </c>
      <c r="AK30" s="55">
        <f t="shared" si="2504"/>
        <v>1.8398334468944779</v>
      </c>
      <c r="AL30" s="55">
        <f t="shared" si="2504"/>
        <v>1.8522594206177698</v>
      </c>
      <c r="AM30" s="55">
        <f t="shared" si="2504"/>
        <v>1.8644918629679277</v>
      </c>
      <c r="AN30" s="55">
        <f t="shared" si="2504"/>
        <v>1.8765400097922251</v>
      </c>
      <c r="AO30" s="55">
        <f t="shared" si="2504"/>
        <v>1.888412437737425</v>
      </c>
      <c r="AP30" s="55">
        <f t="shared" si="2504"/>
        <v>1.9001171927252349</v>
      </c>
      <c r="AQ30" s="55">
        <f t="shared" si="2504"/>
        <v>1.9116617297098284</v>
      </c>
      <c r="AR30" s="55">
        <f t="shared" si="2504"/>
        <v>1.9230530566333854</v>
      </c>
      <c r="AS30" s="55">
        <f t="shared" si="2504"/>
        <v>1.9342976909583112</v>
      </c>
      <c r="AT30" s="55">
        <f t="shared" si="2504"/>
        <v>1.9454016762989619</v>
      </c>
      <c r="AU30" s="55">
        <f t="shared" si="2504"/>
        <v>1.9563707315093566</v>
      </c>
      <c r="AV30" s="55">
        <f t="shared" si="2504"/>
        <v>1.9672101805874995</v>
      </c>
      <c r="AW30" s="55">
        <f t="shared" si="2504"/>
        <v>1.9779249650675959</v>
      </c>
      <c r="AX30" s="55">
        <f t="shared" si="2504"/>
        <v>1.988519784753688</v>
      </c>
      <c r="AY30" s="55">
        <f t="shared" si="2504"/>
        <v>1.9989990172759202</v>
      </c>
      <c r="AZ30" s="55">
        <f t="shared" si="2504"/>
        <v>2.0093667306676366</v>
      </c>
      <c r="BA30" s="55">
        <f t="shared" si="2504"/>
        <v>2.0196268117824765</v>
      </c>
      <c r="BB30" s="55">
        <f t="shared" si="2504"/>
        <v>2.0297828825431479</v>
      </c>
      <c r="BC30" s="55">
        <f t="shared" si="2504"/>
        <v>2.0398383135267957</v>
      </c>
      <c r="BD30" s="55">
        <f t="shared" si="2504"/>
        <v>2.0497963568944488</v>
      </c>
      <c r="BE30" s="55">
        <f t="shared" si="2504"/>
        <v>2.0596600445768183</v>
      </c>
      <c r="BF30" s="55">
        <f t="shared" si="2504"/>
        <v>2.0694322025315874</v>
      </c>
      <c r="BG30" s="55">
        <f t="shared" si="2504"/>
        <v>2.0791154776735183</v>
      </c>
      <c r="BH30" s="55">
        <f t="shared" si="2504"/>
        <v>2.0887124586017838</v>
      </c>
      <c r="BI30" s="55">
        <f t="shared" si="2504"/>
        <v>2.0982255606446119</v>
      </c>
      <c r="BJ30" s="55">
        <f t="shared" si="2504"/>
        <v>2.107657040026675</v>
      </c>
      <c r="BK30" s="55">
        <f t="shared" si="2504"/>
        <v>2.1170090303765208</v>
      </c>
      <c r="BL30" s="55">
        <f t="shared" si="2504"/>
        <v>2.1262836246307621</v>
      </c>
      <c r="BM30" s="55">
        <f t="shared" si="2504"/>
        <v>2.1354827800948337</v>
      </c>
      <c r="BN30" s="55">
        <f t="shared" si="2504"/>
        <v>2.1446083295247553</v>
      </c>
      <c r="BO30" s="55">
        <f t="shared" si="2504"/>
        <v>2.1536620251541723</v>
      </c>
      <c r="BP30" s="55">
        <f t="shared" ref="BP30:EA30" si="2505">(1-1/phi)*BO30+1/phi*cs/(5.35*LN(2))*BP29</f>
        <v>2.1626455851168029</v>
      </c>
      <c r="BQ30" s="55">
        <f t="shared" si="2505"/>
        <v>2.1715606200462045</v>
      </c>
      <c r="BR30" s="55">
        <f t="shared" si="2505"/>
        <v>2.1804086417718493</v>
      </c>
      <c r="BS30" s="55">
        <f t="shared" si="2505"/>
        <v>2.1891911191919378</v>
      </c>
      <c r="BT30" s="55">
        <f t="shared" si="2505"/>
        <v>2.1979094969277915</v>
      </c>
      <c r="BU30" s="55">
        <f t="shared" si="2505"/>
        <v>2.2065651321306414</v>
      </c>
      <c r="BV30" s="55">
        <f t="shared" si="2505"/>
        <v>2.2151593015851843</v>
      </c>
      <c r="BW30" s="55">
        <f t="shared" si="2505"/>
        <v>2.2236932077283704</v>
      </c>
      <c r="BX30" s="55">
        <f t="shared" si="2505"/>
        <v>2.2321680360758904</v>
      </c>
      <c r="BY30" s="55">
        <f t="shared" si="2505"/>
        <v>2.2405849729267331</v>
      </c>
      <c r="BZ30" s="55">
        <f t="shared" si="2505"/>
        <v>2.2489451351283538</v>
      </c>
      <c r="CA30" s="55">
        <f t="shared" si="2505"/>
        <v>2.2572495758419153</v>
      </c>
      <c r="CB30" s="55">
        <f t="shared" si="2505"/>
        <v>2.265499289321125</v>
      </c>
      <c r="CC30" s="55">
        <f t="shared" si="2505"/>
        <v>2.2736952633441541</v>
      </c>
      <c r="CD30" s="55">
        <f t="shared" si="2505"/>
        <v>2.28183849490049</v>
      </c>
      <c r="CE30" s="55">
        <f t="shared" si="2505"/>
        <v>2.2899299244662847</v>
      </c>
      <c r="CF30" s="55">
        <f t="shared" si="2505"/>
        <v>2.297970440721087</v>
      </c>
      <c r="CG30" s="55">
        <f t="shared" si="2505"/>
        <v>2.3059608843972281</v>
      </c>
      <c r="CH30" s="55">
        <f t="shared" si="2505"/>
        <v>2.3139020941470849</v>
      </c>
      <c r="CI30" s="55">
        <f t="shared" si="2505"/>
        <v>2.3217949200443497</v>
      </c>
      <c r="CJ30" s="55">
        <f t="shared" si="2505"/>
        <v>2.3296401653439398</v>
      </c>
      <c r="CK30" s="55">
        <f t="shared" si="2505"/>
        <v>2.3374385903534263</v>
      </c>
      <c r="CL30" s="55">
        <f t="shared" si="2505"/>
        <v>2.3451909155625206</v>
      </c>
      <c r="CM30" s="55">
        <f t="shared" si="2505"/>
        <v>2.3528978616419383</v>
      </c>
      <c r="CN30" s="55">
        <f t="shared" si="2505"/>
        <v>2.3605601610787792</v>
      </c>
      <c r="CO30" s="55">
        <f t="shared" si="2505"/>
        <v>2.3681785069092407</v>
      </c>
      <c r="CP30" s="55">
        <f t="shared" si="2505"/>
        <v>2.3757535559384513</v>
      </c>
      <c r="CQ30" s="55">
        <f t="shared" si="2505"/>
        <v>2.3832859313251729</v>
      </c>
      <c r="CR30" s="55">
        <f t="shared" si="2505"/>
        <v>2.3907762613441026</v>
      </c>
      <c r="CS30" s="55">
        <f t="shared" si="2505"/>
        <v>2.3982251904191925</v>
      </c>
      <c r="CT30" s="55">
        <f t="shared" si="2505"/>
        <v>2.4056333285819846</v>
      </c>
      <c r="CU30" s="55">
        <f t="shared" si="2505"/>
        <v>2.4130012543266681</v>
      </c>
      <c r="CV30" s="55">
        <f t="shared" si="2505"/>
        <v>2.4203295168689718</v>
      </c>
      <c r="CW30" s="55">
        <f t="shared" si="2505"/>
        <v>2.4276186723035398</v>
      </c>
      <c r="CX30" s="55">
        <f t="shared" si="2505"/>
        <v>2.4348692937930312</v>
      </c>
      <c r="CY30" s="55">
        <f t="shared" si="2505"/>
        <v>2.4420819240758331</v>
      </c>
      <c r="CZ30" s="55">
        <f t="shared" si="2505"/>
        <v>2.4492570780073253</v>
      </c>
      <c r="DA30" s="55">
        <f t="shared" si="2505"/>
        <v>2.4563952445520103</v>
      </c>
      <c r="DB30" s="55">
        <f t="shared" si="2505"/>
        <v>2.463496917897082</v>
      </c>
      <c r="DC30" s="55">
        <f t="shared" si="2505"/>
        <v>2.4705626062318982</v>
      </c>
      <c r="DD30" s="55">
        <f t="shared" si="2505"/>
        <v>2.477592790931014</v>
      </c>
      <c r="DE30" s="55">
        <f t="shared" si="2505"/>
        <v>2.4845879287462811</v>
      </c>
      <c r="DF30" s="55">
        <f t="shared" si="2505"/>
        <v>2.4915484535257866</v>
      </c>
      <c r="DG30" s="55">
        <f t="shared" si="2505"/>
        <v>2.4984748026940156</v>
      </c>
      <c r="DH30" s="55">
        <f t="shared" si="2505"/>
        <v>2.5053674247397866</v>
      </c>
      <c r="DI30" s="55">
        <f t="shared" si="2505"/>
        <v>2.5122267445258069</v>
      </c>
      <c r="DJ30" s="55">
        <f t="shared" si="2505"/>
        <v>2.5190531651710075</v>
      </c>
      <c r="DK30" s="55">
        <f t="shared" si="2505"/>
        <v>2.5258470695305837</v>
      </c>
      <c r="DL30" s="55">
        <f t="shared" si="2505"/>
        <v>2.5326088473473165</v>
      </c>
      <c r="DM30" s="55">
        <f t="shared" si="2505"/>
        <v>2.5393389027963429</v>
      </c>
      <c r="DN30" s="55">
        <f t="shared" si="2505"/>
        <v>2.5460376184230142</v>
      </c>
      <c r="DO30" s="55">
        <f t="shared" si="2505"/>
        <v>2.5527053569316172</v>
      </c>
      <c r="DP30" s="55">
        <f t="shared" si="2505"/>
        <v>2.5593424625725842</v>
      </c>
      <c r="DQ30" s="55">
        <f t="shared" si="2505"/>
        <v>2.5659492870260694</v>
      </c>
      <c r="DR30" s="55">
        <f t="shared" si="2505"/>
        <v>2.5725261965671624</v>
      </c>
      <c r="DS30" s="55">
        <f t="shared" si="2505"/>
        <v>2.5790735376017833</v>
      </c>
      <c r="DT30" s="55">
        <f t="shared" si="2505"/>
        <v>2.5855916383335376</v>
      </c>
      <c r="DU30" s="55">
        <f t="shared" si="2505"/>
        <v>2.5920808100485981</v>
      </c>
      <c r="DV30" s="55">
        <f t="shared" si="2505"/>
        <v>2.5985413685314236</v>
      </c>
      <c r="DW30" s="55">
        <f t="shared" si="2505"/>
        <v>2.6049736400546109</v>
      </c>
      <c r="DX30" s="55">
        <f t="shared" si="2505"/>
        <v>2.6113779330892655</v>
      </c>
      <c r="DY30" s="55">
        <f t="shared" si="2505"/>
        <v>2.6177545397447992</v>
      </c>
      <c r="DZ30" s="55">
        <f t="shared" si="2505"/>
        <v>2.6241037368881281</v>
      </c>
      <c r="EA30" s="55">
        <f t="shared" si="2505"/>
        <v>2.630425803407284</v>
      </c>
      <c r="EB30" s="55">
        <f t="shared" ref="EB30:GM30" si="2506">(1-1/phi)*EA30+1/phi*cs/(5.35*LN(2))*EB29</f>
        <v>2.6367210250910431</v>
      </c>
      <c r="EC30" s="55">
        <f t="shared" si="2506"/>
        <v>2.6429896719950583</v>
      </c>
      <c r="ED30" s="55">
        <f t="shared" si="2506"/>
        <v>2.6492319996594462</v>
      </c>
      <c r="EE30" s="55">
        <f t="shared" si="2506"/>
        <v>2.6554482500658105</v>
      </c>
      <c r="EF30" s="55">
        <f t="shared" si="2506"/>
        <v>2.6616386710837889</v>
      </c>
      <c r="EG30" s="55">
        <f t="shared" si="2506"/>
        <v>2.6678035218311424</v>
      </c>
      <c r="EH30" s="55">
        <f t="shared" si="2506"/>
        <v>2.6739430466660665</v>
      </c>
      <c r="EI30" s="55">
        <f t="shared" si="2506"/>
        <v>2.6800574764159895</v>
      </c>
      <c r="EJ30" s="55">
        <f t="shared" si="2506"/>
        <v>2.6861470293238887</v>
      </c>
      <c r="EK30" s="55">
        <f t="shared" si="2506"/>
        <v>2.6922119301698686</v>
      </c>
      <c r="EL30" s="55">
        <f t="shared" si="2506"/>
        <v>2.69825241552729</v>
      </c>
      <c r="EM30" s="55">
        <f t="shared" si="2506"/>
        <v>2.7042687081533372</v>
      </c>
      <c r="EN30" s="55">
        <f t="shared" si="2506"/>
        <v>2.7102610181722855</v>
      </c>
      <c r="EO30" s="55">
        <f t="shared" si="2506"/>
        <v>2.7162295439802304</v>
      </c>
      <c r="EP30" s="55">
        <f t="shared" si="2506"/>
        <v>2.7221744870006042</v>
      </c>
      <c r="EQ30" s="55">
        <f t="shared" si="2506"/>
        <v>2.7280960558189657</v>
      </c>
      <c r="ER30" s="55">
        <f t="shared" si="2506"/>
        <v>2.7339944467117507</v>
      </c>
      <c r="ES30" s="55">
        <f t="shared" si="2506"/>
        <v>2.7398698446388696</v>
      </c>
      <c r="ET30" s="55">
        <f t="shared" si="2506"/>
        <v>2.7457224240153262</v>
      </c>
      <c r="EU30" s="55">
        <f t="shared" si="2506"/>
        <v>2.751552359381078</v>
      </c>
      <c r="EV30" s="55">
        <f t="shared" si="2506"/>
        <v>2.7573598284601091</v>
      </c>
      <c r="EW30" s="55">
        <f t="shared" si="2506"/>
        <v>2.7631449983165539</v>
      </c>
      <c r="EX30" s="55">
        <f t="shared" si="2506"/>
        <v>2.7689080261501067</v>
      </c>
      <c r="EY30" s="55">
        <f t="shared" si="2506"/>
        <v>2.7746490599283322</v>
      </c>
      <c r="EZ30" s="55">
        <f t="shared" si="2506"/>
        <v>2.780368252653624</v>
      </c>
      <c r="FA30" s="55">
        <f t="shared" si="2506"/>
        <v>2.7860657662726163</v>
      </c>
      <c r="FB30" s="55">
        <f t="shared" si="2506"/>
        <v>2.7917417524903358</v>
      </c>
      <c r="FC30" s="55">
        <f t="shared" si="2506"/>
        <v>2.7973963536447424</v>
      </c>
      <c r="FD30" s="55">
        <f t="shared" si="2506"/>
        <v>2.8030297033772134</v>
      </c>
      <c r="FE30" s="55">
        <f t="shared" si="2506"/>
        <v>2.8086419413351247</v>
      </c>
      <c r="FF30" s="55">
        <f t="shared" si="2506"/>
        <v>2.8142332171879278</v>
      </c>
      <c r="FG30" s="55">
        <f t="shared" si="2506"/>
        <v>2.8198036708315262</v>
      </c>
      <c r="FH30" s="55">
        <f t="shared" si="2506"/>
        <v>2.8253534332645698</v>
      </c>
      <c r="FI30" s="55">
        <f t="shared" si="2506"/>
        <v>2.8308826272528624</v>
      </c>
      <c r="FJ30" s="55">
        <f t="shared" si="2506"/>
        <v>2.8363913774254246</v>
      </c>
      <c r="FK30" s="55">
        <f t="shared" si="2506"/>
        <v>2.8418798131230001</v>
      </c>
      <c r="FL30" s="55">
        <f t="shared" si="2506"/>
        <v>2.8473480551423145</v>
      </c>
      <c r="FM30" s="55">
        <f t="shared" si="2506"/>
        <v>2.8527962164296685</v>
      </c>
      <c r="FN30" s="55">
        <f t="shared" si="2506"/>
        <v>2.8582244026218646</v>
      </c>
      <c r="FO30" s="55">
        <f t="shared" si="2506"/>
        <v>2.8636327179673504</v>
      </c>
      <c r="FP30" s="55">
        <f t="shared" si="2506"/>
        <v>2.8690212670828275</v>
      </c>
      <c r="FQ30" s="55">
        <f t="shared" si="2506"/>
        <v>2.8743901474766766</v>
      </c>
      <c r="FR30" s="55">
        <f t="shared" si="2506"/>
        <v>2.8797394500522442</v>
      </c>
      <c r="FS30" s="55">
        <f t="shared" si="2506"/>
        <v>2.885069259517183</v>
      </c>
      <c r="FT30" s="55">
        <f t="shared" si="2506"/>
        <v>2.8903796695634254</v>
      </c>
      <c r="FU30" s="55">
        <f t="shared" si="2506"/>
        <v>2.8956707753068933</v>
      </c>
      <c r="FV30" s="55">
        <f t="shared" si="2506"/>
        <v>2.9009426649721877</v>
      </c>
      <c r="FW30" s="55">
        <f t="shared" si="2506"/>
        <v>2.9061954204745937</v>
      </c>
      <c r="FX30" s="55">
        <f t="shared" si="2506"/>
        <v>2.9114291178708767</v>
      </c>
      <c r="FY30" s="55">
        <f t="shared" si="2506"/>
        <v>2.9166438489537856</v>
      </c>
      <c r="FZ30" s="55">
        <f t="shared" si="2506"/>
        <v>2.9218397020413605</v>
      </c>
      <c r="GA30" s="55">
        <f t="shared" si="2506"/>
        <v>2.9270167589028473</v>
      </c>
      <c r="GB30" s="55">
        <f t="shared" si="2506"/>
        <v>2.9321750953225165</v>
      </c>
      <c r="GC30" s="55">
        <f t="shared" si="2506"/>
        <v>2.9373147826699753</v>
      </c>
      <c r="GD30" s="55">
        <f t="shared" si="2506"/>
        <v>2.9424359008613385</v>
      </c>
      <c r="GE30" s="55">
        <f t="shared" si="2506"/>
        <v>2.9475385237040821</v>
      </c>
      <c r="GF30" s="55">
        <f t="shared" si="2506"/>
        <v>2.9526227194296957</v>
      </c>
      <c r="GG30" s="55">
        <f t="shared" si="2506"/>
        <v>2.9576885511046291</v>
      </c>
      <c r="GH30" s="55">
        <f t="shared" si="2506"/>
        <v>2.9627360788133545</v>
      </c>
      <c r="GI30" s="55">
        <f t="shared" si="2506"/>
        <v>2.9677653624283238</v>
      </c>
      <c r="GJ30" s="55">
        <f t="shared" si="2506"/>
        <v>2.9727764570325599</v>
      </c>
      <c r="GK30" s="55">
        <f t="shared" si="2506"/>
        <v>2.9777694177982617</v>
      </c>
      <c r="GL30" s="55">
        <f t="shared" si="2506"/>
        <v>2.982744300488513</v>
      </c>
      <c r="GM30" s="55">
        <f t="shared" si="2506"/>
        <v>2.9877011562009201</v>
      </c>
      <c r="GN30" s="55">
        <f t="shared" ref="GN30:HJ30" si="2507">(1-1/phi)*GM30+1/phi*cs/(5.35*LN(2))*GN29</f>
        <v>2.9926400376552453</v>
      </c>
      <c r="GO30" s="55">
        <f t="shared" si="2507"/>
        <v>2.9975609963158818</v>
      </c>
      <c r="GP30" s="55">
        <f t="shared" si="2507"/>
        <v>3.0024640792297768</v>
      </c>
      <c r="GQ30" s="55">
        <f t="shared" si="2507"/>
        <v>3.0073493360488857</v>
      </c>
      <c r="GR30" s="55">
        <f t="shared" si="2507"/>
        <v>3.0122168135130818</v>
      </c>
      <c r="GS30" s="55">
        <f t="shared" si="2507"/>
        <v>3.0170665542512833</v>
      </c>
      <c r="GT30" s="55">
        <f t="shared" si="2507"/>
        <v>3.0217495634385987</v>
      </c>
      <c r="GU30" s="55">
        <f t="shared" si="2507"/>
        <v>3.0262780947668912</v>
      </c>
      <c r="GV30" s="55">
        <f t="shared" si="2507"/>
        <v>3.03066167389315</v>
      </c>
      <c r="GW30" s="55">
        <f t="shared" si="2507"/>
        <v>3.0349080745187362</v>
      </c>
      <c r="GX30" s="55">
        <f t="shared" si="2507"/>
        <v>3.0390239158987753</v>
      </c>
      <c r="GY30" s="55">
        <f t="shared" si="2507"/>
        <v>3.0430150301361523</v>
      </c>
      <c r="GZ30" s="55">
        <f t="shared" si="2507"/>
        <v>3.0468866894434585</v>
      </c>
      <c r="HA30" s="55">
        <f t="shared" si="2507"/>
        <v>3.0506437481675084</v>
      </c>
      <c r="HB30" s="55">
        <f t="shared" si="2507"/>
        <v>3.0542907328613196</v>
      </c>
      <c r="HC30" s="55">
        <f t="shared" si="2507"/>
        <v>3.0578319006216836</v>
      </c>
      <c r="HD30" s="55">
        <f t="shared" si="2507"/>
        <v>3.0612712779753068</v>
      </c>
      <c r="HE30" s="55">
        <f t="shared" si="2507"/>
        <v>3.064612687778562</v>
      </c>
      <c r="HF30" s="55">
        <f t="shared" si="2507"/>
        <v>3.0678597686709033</v>
      </c>
      <c r="HG30" s="55">
        <f t="shared" si="2507"/>
        <v>3.0710159898462113</v>
      </c>
      <c r="HH30" s="55">
        <f t="shared" si="2507"/>
        <v>3.0740846628281866</v>
      </c>
      <c r="HI30" s="55">
        <f t="shared" si="2507"/>
        <v>3.0770689512811695</v>
      </c>
      <c r="HJ30" s="55">
        <f t="shared" si="2507"/>
        <v>3.079971879490031</v>
      </c>
      <c r="HK30" s="55">
        <f t="shared" ref="HK30" si="2508">(1-1/phi)*HJ30+1/phi*cs/(5.35*LN(2))*HK29</f>
        <v>3.0827963399010292</v>
      </c>
      <c r="HL30" s="55">
        <f t="shared" ref="HL30" si="2509">(1-1/phi)*HK30+1/phi*cs/(5.35*LN(2))*HL29</f>
        <v>3.0855450999684479</v>
      </c>
      <c r="HM30" s="55">
        <f t="shared" ref="HM30" si="2510">(1-1/phi)*HL30+1/phi*cs/(5.35*LN(2))*HM29</f>
        <v>3.0882208084622178</v>
      </c>
      <c r="HN30" s="55">
        <f t="shared" ref="HN30" si="2511">(1-1/phi)*HM30+1/phi*cs/(5.35*LN(2))*HN29</f>
        <v>3.0908260013370001</v>
      </c>
      <c r="HO30" s="55">
        <f t="shared" ref="HO30" si="2512">(1-1/phi)*HN30+1/phi*cs/(5.35*LN(2))*HO29</f>
        <v>3.0933631072296741</v>
      </c>
      <c r="HP30" s="55">
        <f t="shared" ref="HP30" si="2513">(1-1/phi)*HO30+1/phi*cs/(5.35*LN(2))*HP29</f>
        <v>3.0958344526315043</v>
      </c>
      <c r="HQ30" s="55">
        <f t="shared" ref="HQ30" si="2514">(1-1/phi)*HP30+1/phi*cs/(5.35*LN(2))*HQ29</f>
        <v>3.0982422667684171</v>
      </c>
      <c r="HR30" s="55">
        <f t="shared" ref="HR30" si="2515">(1-1/phi)*HQ30+1/phi*cs/(5.35*LN(2))*HR29</f>
        <v>3.1005886862147474</v>
      </c>
      <c r="HS30" s="55">
        <f t="shared" ref="HS30" si="2516">(1-1/phi)*HR30+1/phi*cs/(5.35*LN(2))*HS29</f>
        <v>3.10287575926063</v>
      </c>
      <c r="HT30" s="55">
        <f t="shared" ref="HT30" si="2517">(1-1/phi)*HS30+1/phi*cs/(5.35*LN(2))*HT29</f>
        <v>3.1051054500498294</v>
      </c>
      <c r="HU30" s="55">
        <f t="shared" ref="HU30" si="2518">(1-1/phi)*HT30+1/phi*cs/(5.35*LN(2))*HU29</f>
        <v>3.1072796425024789</v>
      </c>
      <c r="HV30" s="55">
        <f t="shared" ref="HV30" si="2519">(1-1/phi)*HU30+1/phi*cs/(5.35*LN(2))*HV29</f>
        <v>3.1094001440355807</v>
      </c>
      <c r="HW30" s="55">
        <f t="shared" ref="HW30" si="2520">(1-1/phi)*HV30+1/phi*cs/(5.35*LN(2))*HW29</f>
        <v>3.1114686890929013</v>
      </c>
      <c r="HX30" s="55">
        <f t="shared" ref="HX30" si="2521">(1-1/phi)*HW30+1/phi*cs/(5.35*LN(2))*HX29</f>
        <v>3.1134869424949563</v>
      </c>
      <c r="HY30" s="55">
        <f t="shared" ref="HY30" si="2522">(1-1/phi)*HX30+1/phi*cs/(5.35*LN(2))*HY29</f>
        <v>3.11545650261901</v>
      </c>
      <c r="HZ30" s="55">
        <f t="shared" ref="HZ30" si="2523">(1-1/phi)*HY30+1/phi*cs/(5.35*LN(2))*HZ29</f>
        <v>3.1173789044183629</v>
      </c>
      <c r="IA30" s="55">
        <f t="shared" ref="IA30" si="2524">(1-1/phi)*HZ30+1/phi*cs/(5.35*LN(2))*IA29</f>
        <v>3.1192556222896162</v>
      </c>
      <c r="IB30" s="55">
        <f t="shared" ref="IB30" si="2525">(1-1/phi)*IA30+1/phi*cs/(5.35*LN(2))*IB29</f>
        <v>3.1210880727961037</v>
      </c>
      <c r="IC30" s="55">
        <f t="shared" ref="IC30" si="2526">(1-1/phi)*IB30+1/phi*cs/(5.35*LN(2))*IC29</f>
        <v>3.1228776172551944</v>
      </c>
      <c r="ID30" s="55">
        <f t="shared" ref="ID30" si="2527">(1-1/phi)*IC30+1/phi*cs/(5.35*LN(2))*ID29</f>
        <v>3.1246255641967409</v>
      </c>
      <c r="IE30" s="55">
        <f t="shared" ref="IE30" si="2528">(1-1/phi)*ID30+1/phi*cs/(5.35*LN(2))*IE29</f>
        <v>3.1263331716995424</v>
      </c>
      <c r="IF30" s="55">
        <f t="shared" ref="IF30" si="2529">(1-1/phi)*IE30+1/phi*cs/(5.35*LN(2))*IF29</f>
        <v>3.1280016496123104</v>
      </c>
      <c r="IG30" s="55">
        <f t="shared" ref="IG30" si="2530">(1-1/phi)*IF30+1/phi*cs/(5.35*LN(2))*IG29</f>
        <v>3.1296321616652594</v>
      </c>
      <c r="IH30" s="55">
        <f t="shared" ref="IH30" si="2531">(1-1/phi)*IG30+1/phi*cs/(5.35*LN(2))*IH29</f>
        <v>3.1312258274781226</v>
      </c>
      <c r="II30" s="55">
        <f t="shared" ref="II30" si="2532">(1-1/phi)*IH30+1/phi*cs/(5.35*LN(2))*II29</f>
        <v>3.1327837244700634</v>
      </c>
      <c r="IJ30" s="55">
        <f t="shared" ref="IJ30" si="2533">(1-1/phi)*II30+1/phi*cs/(5.35*LN(2))*IJ29</f>
        <v>3.1343068896766537</v>
      </c>
      <c r="IK30" s="55">
        <f t="shared" ref="IK30" si="2534">(1-1/phi)*IJ30+1/phi*cs/(5.35*LN(2))*IK29</f>
        <v>3.1357963214788169</v>
      </c>
      <c r="IL30" s="55">
        <f t="shared" ref="IL30" si="2535">(1-1/phi)*IK30+1/phi*cs/(5.35*LN(2))*IL29</f>
        <v>3.1372529812483534</v>
      </c>
      <c r="IM30" s="55">
        <f t="shared" ref="IM30" si="2536">(1-1/phi)*IL30+1/phi*cs/(5.35*LN(2))*IM29</f>
        <v>3.1386777949144213</v>
      </c>
      <c r="IN30" s="55">
        <f t="shared" ref="IN30" si="2537">(1-1/phi)*IM30+1/phi*cs/(5.35*LN(2))*IN29</f>
        <v>3.1400716544551073</v>
      </c>
      <c r="IO30" s="55">
        <f t="shared" ref="IO30" si="2538">(1-1/phi)*IN30+1/phi*cs/(5.35*LN(2))*IO29</f>
        <v>3.1414354193179865</v>
      </c>
      <c r="IP30" s="55">
        <f t="shared" ref="IP30" si="2539">(1-1/phi)*IO30+1/phi*cs/(5.35*LN(2))*IP29</f>
        <v>3.1427699177733777</v>
      </c>
      <c r="IQ30" s="55">
        <f t="shared" ref="IQ30" si="2540">(1-1/phi)*IP30+1/phi*cs/(5.35*LN(2))*IQ29</f>
        <v>3.1440759482037692</v>
      </c>
      <c r="IR30" s="55">
        <f t="shared" ref="IR30" si="2541">(1-1/phi)*IQ30+1/phi*cs/(5.35*LN(2))*IR29</f>
        <v>3.1453542803327341</v>
      </c>
      <c r="IS30" s="55">
        <f t="shared" ref="IS30" si="2542">(1-1/phi)*IR30+1/phi*cs/(5.35*LN(2))*IS29</f>
        <v>3.1466056563964462</v>
      </c>
      <c r="IT30" s="55">
        <f t="shared" ref="IT30" si="2543">(1-1/phi)*IS30+1/phi*cs/(5.35*LN(2))*IT29</f>
        <v>3.1478307922607507</v>
      </c>
      <c r="IU30" s="55">
        <f t="shared" ref="IU30" si="2544">(1-1/phi)*IT30+1/phi*cs/(5.35*LN(2))*IU29</f>
        <v>3.1490303784865881</v>
      </c>
      <c r="IV30" s="55">
        <f t="shared" ref="IV30" si="2545">(1-1/phi)*IU30+1/phi*cs/(5.35*LN(2))*IV29</f>
        <v>3.1502050813464062</v>
      </c>
      <c r="IW30" s="55">
        <f t="shared" ref="IW30" si="2546">(1-1/phi)*IV30+1/phi*cs/(5.35*LN(2))*IW29</f>
        <v>3.1513555437940579</v>
      </c>
      <c r="IX30" s="55">
        <f t="shared" ref="IX30" si="2547">(1-1/phi)*IW30+1/phi*cs/(5.35*LN(2))*IX29</f>
        <v>3.1524823863905511</v>
      </c>
      <c r="IY30" s="55">
        <f t="shared" ref="IY30" si="2548">(1-1/phi)*IX30+1/phi*cs/(5.35*LN(2))*IY29</f>
        <v>3.1535862081878849</v>
      </c>
      <c r="IZ30" s="55">
        <f t="shared" ref="IZ30" si="2549">(1-1/phi)*IY30+1/phi*cs/(5.35*LN(2))*IZ29</f>
        <v>3.1546675875730843</v>
      </c>
      <c r="JA30" s="55">
        <f t="shared" ref="JA30" si="2550">(1-1/phi)*IZ30+1/phi*cs/(5.35*LN(2))*JA29</f>
        <v>3.1557270830744351</v>
      </c>
      <c r="JB30" s="55">
        <f t="shared" ref="JB30" si="2551">(1-1/phi)*JA30+1/phi*cs/(5.35*LN(2))*JB29</f>
        <v>3.1567652341318149</v>
      </c>
      <c r="JC30" s="55">
        <f t="shared" ref="JC30" si="2552">(1-1/phi)*JB30+1/phi*cs/(5.35*LN(2))*JC29</f>
        <v>3.1577825618329078</v>
      </c>
      <c r="JD30" s="55">
        <f t="shared" ref="JD30" si="2553">(1-1/phi)*JC30+1/phi*cs/(5.35*LN(2))*JD29</f>
        <v>3.1587795696170016</v>
      </c>
      <c r="JE30" s="55">
        <f t="shared" ref="JE30" si="2554">(1-1/phi)*JD30+1/phi*cs/(5.35*LN(2))*JE29</f>
        <v>3.1597567439479683</v>
      </c>
      <c r="JF30" s="55">
        <f t="shared" ref="JF30" si="2555">(1-1/phi)*JE30+1/phi*cs/(5.35*LN(2))*JF29</f>
        <v>3.1607145549579534</v>
      </c>
      <c r="JG30" s="55">
        <f t="shared" ref="JG30" si="2556">(1-1/phi)*JF30+1/phi*cs/(5.35*LN(2))*JG29</f>
        <v>3.1616534570632071</v>
      </c>
      <c r="JH30" s="55">
        <f t="shared" ref="JH30" si="2557">(1-1/phi)*JG30+1/phi*cs/(5.35*LN(2))*JH29</f>
        <v>3.1625738895534221</v>
      </c>
      <c r="JI30" s="55">
        <f t="shared" ref="JI30" si="2558">(1-1/phi)*JH30+1/phi*cs/(5.35*LN(2))*JI29</f>
        <v>3.1634762771558673</v>
      </c>
      <c r="JJ30" s="55">
        <f t="shared" ref="JJ30" si="2559">(1-1/phi)*JI30+1/phi*cs/(5.35*LN(2))*JJ29</f>
        <v>3.1643610305755385</v>
      </c>
      <c r="JK30" s="55">
        <f t="shared" ref="JK30" si="2560">(1-1/phi)*JJ30+1/phi*cs/(5.35*LN(2))*JK29</f>
        <v>3.1652285470124841</v>
      </c>
      <c r="JL30" s="55">
        <f t="shared" ref="JL30" si="2561">(1-1/phi)*JK30+1/phi*cs/(5.35*LN(2))*JL29</f>
        <v>3.1660792106574029</v>
      </c>
      <c r="JM30" s="55">
        <f t="shared" ref="JM30" si="2562">(1-1/phi)*JL30+1/phi*cs/(5.35*LN(2))*JM29</f>
        <v>3.166913393166551</v>
      </c>
      <c r="JN30" s="55">
        <f t="shared" ref="JN30" si="2563">(1-1/phi)*JM30+1/phi*cs/(5.35*LN(2))*JN29</f>
        <v>3.1677314541169426</v>
      </c>
      <c r="JO30" s="55">
        <f t="shared" ref="JO30" si="2564">(1-1/phi)*JN30+1/phi*cs/(5.35*LN(2))*JO29</f>
        <v>3.1685337414427805</v>
      </c>
      <c r="JP30" s="55">
        <f t="shared" ref="JP30" si="2565">(1-1/phi)*JO30+1/phi*cs/(5.35*LN(2))*JP29</f>
        <v>3.1693205918539968</v>
      </c>
      <c r="JQ30" s="55">
        <f t="shared" ref="JQ30" si="2566">(1-1/phi)*JP30+1/phi*cs/(5.35*LN(2))*JQ29</f>
        <v>3.1700923312377451</v>
      </c>
      <c r="JR30" s="55">
        <f t="shared" ref="JR30" si="2567">(1-1/phi)*JQ30+1/phi*cs/(5.35*LN(2))*JR29</f>
        <v>3.1708492750436399</v>
      </c>
      <c r="JS30" s="55">
        <f t="shared" ref="JS30" si="2568">(1-1/phi)*JR30+1/phi*cs/(5.35*LN(2))*JS29</f>
        <v>3.1715917286534943</v>
      </c>
      <c r="JT30" s="55">
        <f t="shared" ref="JT30" si="2569">(1-1/phi)*JS30+1/phi*cs/(5.35*LN(2))*JT29</f>
        <v>3.1723199877362744</v>
      </c>
      <c r="JU30" s="55">
        <f t="shared" ref="JU30" si="2570">(1-1/phi)*JT30+1/phi*cs/(5.35*LN(2))*JU29</f>
        <v>3.173034338588951</v>
      </c>
      <c r="JV30" s="55">
        <f t="shared" ref="JV30" si="2571">(1-1/phi)*JU30+1/phi*cs/(5.35*LN(2))*JV29</f>
        <v>3.1737350584638855</v>
      </c>
      <c r="JW30" s="55">
        <f t="shared" ref="JW30" si="2572">(1-1/phi)*JV30+1/phi*cs/(5.35*LN(2))*JW29</f>
        <v>3.1744224158833707</v>
      </c>
      <c r="JX30" s="55">
        <f t="shared" ref="JX30" si="2573">(1-1/phi)*JW30+1/phi*cs/(5.35*LN(2))*JX29</f>
        <v>3.1750966709418997</v>
      </c>
      <c r="JY30" s="55">
        <f t="shared" ref="JY30" si="2574">(1-1/phi)*JX30+1/phi*cs/(5.35*LN(2))*JY29</f>
        <v>3.175758075596717</v>
      </c>
      <c r="JZ30" s="55">
        <f t="shared" ref="JZ30" si="2575">(1-1/phi)*JY30+1/phi*cs/(5.35*LN(2))*JZ29</f>
        <v>3.1764068739471769</v>
      </c>
      <c r="KA30" s="55">
        <f t="shared" ref="KA30" si="2576">(1-1/phi)*JZ30+1/phi*cs/(5.35*LN(2))*KA29</f>
        <v>3.1770433025034017</v>
      </c>
      <c r="KB30" s="55">
        <f t="shared" ref="KB30" si="2577">(1-1/phi)*KA30+1/phi*cs/(5.35*LN(2))*KB29</f>
        <v>3.1776675904447167</v>
      </c>
      <c r="KC30" s="55">
        <f t="shared" ref="KC30" si="2578">(1-1/phi)*KB30+1/phi*cs/(5.35*LN(2))*KC29</f>
        <v>3.1782799598683078</v>
      </c>
      <c r="KD30" s="55">
        <f t="shared" ref="KD30" si="2579">(1-1/phi)*KC30+1/phi*cs/(5.35*LN(2))*KD29</f>
        <v>3.1788806260285272</v>
      </c>
      <c r="KE30" s="55">
        <f t="shared" ref="KE30" si="2580">(1-1/phi)*KD30+1/phi*cs/(5.35*LN(2))*KE29</f>
        <v>3.1794697975672612</v>
      </c>
      <c r="KF30" s="55">
        <f t="shared" ref="KF30" si="2581">(1-1/phi)*KE30+1/phi*cs/(5.35*LN(2))*KF29</f>
        <v>3.1800476767357306</v>
      </c>
      <c r="KG30" s="55">
        <f t="shared" ref="KG30" si="2582">(1-1/phi)*KF30+1/phi*cs/(5.35*LN(2))*KG29</f>
        <v>3.1806144596081065</v>
      </c>
      <c r="KH30" s="55">
        <f t="shared" ref="KH30" si="2583">(1-1/phi)*KG30+1/phi*cs/(5.35*LN(2))*KH29</f>
        <v>3.1811703362872787</v>
      </c>
      <c r="KI30" s="55">
        <f t="shared" ref="KI30" si="2584">(1-1/phi)*KH30+1/phi*cs/(5.35*LN(2))*KI29</f>
        <v>3.1817154911031151</v>
      </c>
      <c r="KJ30" s="55">
        <f t="shared" ref="KJ30" si="2585">(1-1/phi)*KI30+1/phi*cs/(5.35*LN(2))*KJ29</f>
        <v>3.182250102803525</v>
      </c>
      <c r="KK30" s="55">
        <f t="shared" ref="KK30" si="2586">(1-1/phi)*KJ30+1/phi*cs/(5.35*LN(2))*KK29</f>
        <v>3.1827743447386285</v>
      </c>
      <c r="KL30" s="55">
        <f t="shared" ref="KL30" si="2587">(1-1/phi)*KK30+1/phi*cs/(5.35*LN(2))*KL29</f>
        <v>3.1832883850383187</v>
      </c>
      <c r="KM30" s="55">
        <f t="shared" ref="KM30" si="2588">(1-1/phi)*KL30+1/phi*cs/(5.35*LN(2))*KM29</f>
        <v>3.183792386783487</v>
      </c>
      <c r="KN30" s="55">
        <f t="shared" ref="KN30" si="2589">(1-1/phi)*KM30+1/phi*cs/(5.35*LN(2))*KN29</f>
        <v>3.1842865081711755</v>
      </c>
      <c r="KO30" s="55">
        <f t="shared" ref="KO30" si="2590">(1-1/phi)*KN30+1/phi*cs/(5.35*LN(2))*KO29</f>
        <v>3.1847709026738991</v>
      </c>
      <c r="KP30" s="55">
        <f t="shared" ref="KP30" si="2591">(1-1/phi)*KO30+1/phi*cs/(5.35*LN(2))*KP29</f>
        <v>3.1852457191933787</v>
      </c>
      <c r="KQ30" s="55">
        <f t="shared" ref="KQ30" si="2592">(1-1/phi)*KP30+1/phi*cs/(5.35*LN(2))*KQ29</f>
        <v>3.1857111022089066</v>
      </c>
      <c r="KR30" s="55">
        <f t="shared" ref="KR30" si="2593">(1-1/phi)*KQ30+1/phi*cs/(5.35*LN(2))*KR29</f>
        <v>3.1861671919205592</v>
      </c>
      <c r="KS30" s="55">
        <f t="shared" ref="KS30" si="2594">(1-1/phi)*KR30+1/phi*cs/(5.35*LN(2))*KS29</f>
        <v>3.1866141243874653</v>
      </c>
      <c r="KT30" s="55">
        <f t="shared" ref="KT30" si="2595">(1-1/phi)*KS30+1/phi*cs/(5.35*LN(2))*KT29</f>
        <v>3.1870520316613176</v>
      </c>
      <c r="KU30" s="55">
        <f t="shared" ref="KU30" si="2596">(1-1/phi)*KT30+1/phi*cs/(5.35*LN(2))*KU29</f>
        <v>3.187481041915325</v>
      </c>
      <c r="KV30" s="55">
        <f t="shared" ref="KV30" si="2597">(1-1/phi)*KU30+1/phi*cs/(5.35*LN(2))*KV29</f>
        <v>3.1879012795687713</v>
      </c>
      <c r="KW30" s="55">
        <f t="shared" ref="KW30" si="2598">(1-1/phi)*KV30+1/phi*cs/(5.35*LN(2))*KW29</f>
        <v>3.1883128654073607</v>
      </c>
      <c r="KX30" s="55">
        <f t="shared" ref="KX30" si="2599">(1-1/phi)*KW30+1/phi*cs/(5.35*LN(2))*KX29</f>
        <v>3.1887159166995036</v>
      </c>
      <c r="KY30" s="55">
        <f t="shared" ref="KY30" si="2600">(1-1/phi)*KX30+1/phi*cs/(5.35*LN(2))*KY29</f>
        <v>3.1891105473087071</v>
      </c>
      <c r="KZ30" s="55">
        <f t="shared" ref="KZ30" si="2601">(1-1/phi)*KY30+1/phi*cs/(5.35*LN(2))*KZ29</f>
        <v>3.1894968678022098</v>
      </c>
      <c r="LA30" s="55">
        <f t="shared" ref="LA30" si="2602">(1-1/phi)*KZ30+1/phi*cs/(5.35*LN(2))*LA29</f>
        <v>3.1898749855560053</v>
      </c>
      <c r="LB30" s="55">
        <f t="shared" ref="LB30" si="2603">(1-1/phi)*LA30+1/phi*cs/(5.35*LN(2))*LB29</f>
        <v>3.190245004856394</v>
      </c>
      <c r="LC30" s="55">
        <f t="shared" ref="LC30" si="2604">(1-1/phi)*LB30+1/phi*cs/(5.35*LN(2))*LC29</f>
        <v>3.1906070269981868</v>
      </c>
      <c r="LD30" s="55">
        <f t="shared" ref="LD30" si="2605">(1-1/phi)*LC30+1/phi*cs/(5.35*LN(2))*LD29</f>
        <v>3.1909611503796862</v>
      </c>
      <c r="LE30" s="55">
        <f t="shared" ref="LE30" si="2606">(1-1/phi)*LD30+1/phi*cs/(5.35*LN(2))*LE29</f>
        <v>3.1913074705945679</v>
      </c>
      <c r="LF30" s="55">
        <f t="shared" ref="LF30" si="2607">(1-1/phi)*LE30+1/phi*cs/(5.35*LN(2))*LF29</f>
        <v>3.1916460805207683</v>
      </c>
      <c r="LG30" s="55">
        <f t="shared" ref="LG30" si="2608">(1-1/phi)*LF30+1/phi*cs/(5.35*LN(2))*LG29</f>
        <v>3.1919770704064954</v>
      </c>
      <c r="LH30" s="55">
        <f t="shared" ref="LH30" si="2609">(1-1/phi)*LG30+1/phi*cs/(5.35*LN(2))*LH29</f>
        <v>3.1923005279534578</v>
      </c>
      <c r="LI30" s="55">
        <f t="shared" ref="LI30" si="2610">(1-1/phi)*LH30+1/phi*cs/(5.35*LN(2))*LI29</f>
        <v>3.1926165383974219</v>
      </c>
      <c r="LJ30" s="55">
        <f t="shared" ref="LJ30" si="2611">(1-1/phi)*LI30+1/phi*cs/(5.35*LN(2))*LJ29</f>
        <v>3.192925184586183</v>
      </c>
      <c r="LK30" s="55">
        <f t="shared" ref="LK30" si="2612">(1-1/phi)*LJ30+1/phi*cs/(5.35*LN(2))*LK29</f>
        <v>3.1932265470550498</v>
      </c>
      <c r="LL30" s="55">
        <f t="shared" ref="LL30" si="2613">(1-1/phi)*LK30+1/phi*cs/(5.35*LN(2))*LL29</f>
        <v>3.1935207040999227</v>
      </c>
      <c r="LM30" s="55">
        <f t="shared" ref="LM30" si="2614">(1-1/phi)*LL30+1/phi*cs/(5.35*LN(2))*LM29</f>
        <v>3.1938077318480596</v>
      </c>
      <c r="LN30" s="55">
        <f t="shared" ref="LN30" si="2615">(1-1/phi)*LM30+1/phi*cs/(5.35*LN(2))*LN29</f>
        <v>3.1940877043265976</v>
      </c>
      <c r="LO30" s="55">
        <f t="shared" ref="LO30" si="2616">(1-1/phi)*LN30+1/phi*cs/(5.35*LN(2))*LO29</f>
        <v>3.1943606935289219</v>
      </c>
      <c r="LP30" s="55">
        <f t="shared" ref="LP30" si="2617">(1-1/phi)*LO30+1/phi*cs/(5.35*LN(2))*LP29</f>
        <v>3.1946267694789441</v>
      </c>
      <c r="LQ30" s="55">
        <f t="shared" ref="LQ30" si="2618">(1-1/phi)*LP30+1/phi*cs/(5.35*LN(2))*LQ29</f>
        <v>3.1948860002933701</v>
      </c>
      <c r="LR30" s="55">
        <f t="shared" ref="LR30" si="2619">(1-1/phi)*LQ30+1/phi*cs/(5.35*LN(2))*LR29</f>
        <v>3.1951384522420203</v>
      </c>
      <c r="LS30" s="55">
        <f t="shared" ref="LS30" si="2620">(1-1/phi)*LR30+1/phi*cs/(5.35*LN(2))*LS29</f>
        <v>3.1953841898062723</v>
      </c>
      <c r="LT30" s="55">
        <f t="shared" ref="LT30" si="2621">(1-1/phi)*LS30+1/phi*cs/(5.35*LN(2))*LT29</f>
        <v>3.1956232757356866</v>
      </c>
      <c r="LU30" s="55">
        <f t="shared" ref="LU30" si="2622">(1-1/phi)*LT30+1/phi*cs/(5.35*LN(2))*LU29</f>
        <v>3.1958557711028779</v>
      </c>
      <c r="LV30" s="55">
        <f t="shared" ref="LV30" si="2623">(1-1/phi)*LU30+1/phi*cs/(5.35*LN(2))*LV29</f>
        <v>3.1960817353566884</v>
      </c>
      <c r="LW30" s="55">
        <f t="shared" ref="LW30" si="2624">(1-1/phi)*LV30+1/phi*cs/(5.35*LN(2))*LW29</f>
        <v>3.1963012263737234</v>
      </c>
      <c r="LX30" s="55">
        <f t="shared" ref="LX30" si="2625">(1-1/phi)*LW30+1/phi*cs/(5.35*LN(2))*LX29</f>
        <v>3.196514300508297</v>
      </c>
      <c r="LY30" s="55">
        <f t="shared" ref="LY30" si="2626">(1-1/phi)*LX30+1/phi*cs/(5.35*LN(2))*LY29</f>
        <v>3.1967210126408463</v>
      </c>
      <c r="LZ30" s="55">
        <f t="shared" ref="LZ30" si="2627">(1-1/phi)*LY30+1/phi*cs/(5.35*LN(2))*LZ29</f>
        <v>3.1969214162248623</v>
      </c>
      <c r="MA30" s="55">
        <f t="shared" ref="MA30" si="2628">(1-1/phi)*LZ30+1/phi*cs/(5.35*LN(2))*MA29</f>
        <v>3.1971155633323822</v>
      </c>
      <c r="MB30" s="55">
        <f t="shared" ref="MB30" si="2629">(1-1/phi)*MA30+1/phi*cs/(5.35*LN(2))*MB29</f>
        <v>3.1973035046980951</v>
      </c>
      <c r="MC30" s="55">
        <f t="shared" ref="MC30" si="2630">(1-1/phi)*MB30+1/phi*cs/(5.35*LN(2))*MC29</f>
        <v>3.1974852897621004</v>
      </c>
      <c r="MD30" s="55">
        <f t="shared" ref="MD30" si="2631">(1-1/phi)*MC30+1/phi*cs/(5.35*LN(2))*MD29</f>
        <v>3.1976609667113678</v>
      </c>
      <c r="ME30" s="55">
        <f t="shared" ref="ME30" si="2632">(1-1/phi)*MD30+1/phi*cs/(5.35*LN(2))*ME29</f>
        <v>3.1978305825199338</v>
      </c>
      <c r="MF30" s="55">
        <f t="shared" ref="MF30" si="2633">(1-1/phi)*ME30+1/phi*cs/(5.35*LN(2))*MF29</f>
        <v>3.1979941829878831</v>
      </c>
      <c r="MG30" s="55">
        <f t="shared" ref="MG30" si="2634">(1-1/phi)*MF30+1/phi*cs/(5.35*LN(2))*MG29</f>
        <v>3.1981518127791433</v>
      </c>
      <c r="MH30" s="55">
        <f t="shared" ref="MH30" si="2635">(1-1/phi)*MG30+1/phi*cs/(5.35*LN(2))*MH29</f>
        <v>3.1983035154581381</v>
      </c>
      <c r="MI30" s="55">
        <f t="shared" ref="MI30" si="2636">(1-1/phi)*MH30+1/phi*cs/(5.35*LN(2))*MI29</f>
        <v>3.1984493335253341</v>
      </c>
      <c r="MJ30" s="55">
        <f t="shared" ref="MJ30" si="2637">(1-1/phi)*MI30+1/phi*cs/(5.35*LN(2))*MJ29</f>
        <v>3.1985893084517087</v>
      </c>
      <c r="MK30" s="55">
        <f t="shared" ref="MK30" si="2638">(1-1/phi)*MJ30+1/phi*cs/(5.35*LN(2))*MK29</f>
        <v>3.1987234807121832</v>
      </c>
      <c r="ML30" s="55">
        <f t="shared" ref="ML30" si="2639">(1-1/phi)*MK30+1/phi*cs/(5.35*LN(2))*ML29</f>
        <v>3.1988518898180449</v>
      </c>
      <c r="MM30" s="55">
        <f t="shared" ref="MM30" si="2640">(1-1/phi)*ML30+1/phi*cs/(5.35*LN(2))*MM29</f>
        <v>3.1989745743483926</v>
      </c>
      <c r="MN30" s="55">
        <f t="shared" ref="MN30" si="2641">(1-1/phi)*MM30+1/phi*cs/(5.35*LN(2))*MN29</f>
        <v>3.1990915719806354</v>
      </c>
      <c r="MO30" s="55">
        <f t="shared" ref="MO30" si="2642">(1-1/phi)*MN30+1/phi*cs/(5.35*LN(2))*MO29</f>
        <v>3.199202919520074</v>
      </c>
      <c r="MP30" s="55">
        <f t="shared" ref="MP30" si="2643">(1-1/phi)*MO30+1/phi*cs/(5.35*LN(2))*MP29</f>
        <v>3.1993086529285919</v>
      </c>
      <c r="MQ30" s="55">
        <f t="shared" ref="MQ30" si="2644">(1-1/phi)*MP30+1/phi*cs/(5.35*LN(2))*MQ29</f>
        <v>3.1994088073524836</v>
      </c>
      <c r="MR30" s="55">
        <f t="shared" ref="MR30" si="2645">(1-1/phi)*MQ30+1/phi*cs/(5.35*LN(2))*MR29</f>
        <v>3.1995034171494448</v>
      </c>
      <c r="MS30" s="55">
        <f t="shared" ref="MS30" si="2646">(1-1/phi)*MR30+1/phi*cs/(5.35*LN(2))*MS29</f>
        <v>3.1995925159147554</v>
      </c>
      <c r="MT30" s="55">
        <f t="shared" ref="MT30" si="2647">(1-1/phi)*MS30+1/phi*cs/(5.35*LN(2))*MT29</f>
        <v>3.1996761365066706</v>
      </c>
      <c r="MU30" s="55">
        <f t="shared" ref="MU30" si="2648">(1-1/phi)*MT30+1/phi*cs/(5.35*LN(2))*MU29</f>
        <v>3.1997543110710529</v>
      </c>
      <c r="MV30" s="55">
        <f t="shared" ref="MV30" si="2649">(1-1/phi)*MU30+1/phi*cs/(5.35*LN(2))*MV29</f>
        <v>3.199827071065259</v>
      </c>
      <c r="MW30" s="55">
        <f t="shared" ref="MW30" si="2650">(1-1/phi)*MV30+1/phi*cs/(5.35*LN(2))*MW29</f>
        <v>3.1998944472813142</v>
      </c>
      <c r="MX30" s="55">
        <f t="shared" ref="MX30" si="2651">(1-1/phi)*MW30+1/phi*cs/(5.35*LN(2))*MX29</f>
        <v>3.1999564698683849</v>
      </c>
      <c r="MY30" s="55">
        <f t="shared" ref="MY30" si="2652">(1-1/phi)*MX30+1/phi*cs/(5.35*LN(2))*MY29</f>
        <v>3.2000131683545763</v>
      </c>
      <c r="MZ30" s="55">
        <f t="shared" ref="MZ30" si="2653">(1-1/phi)*MY30+1/phi*cs/(5.35*LN(2))*MZ29</f>
        <v>3.2000645716680753</v>
      </c>
      <c r="NA30" s="55">
        <f t="shared" ref="NA30" si="2654">(1-1/phi)*MZ30+1/phi*cs/(5.35*LN(2))*NA29</f>
        <v>3.2001107081576556</v>
      </c>
      <c r="NB30" s="55">
        <f t="shared" ref="NB30" si="2655">(1-1/phi)*NA30+1/phi*cs/(5.35*LN(2))*NB29</f>
        <v>3.2001516056125627</v>
      </c>
      <c r="NC30" s="55">
        <f t="shared" ref="NC30" si="2656">(1-1/phi)*NB30+1/phi*cs/(5.35*LN(2))*NC29</f>
        <v>3.2001872912818028</v>
      </c>
      <c r="ND30" s="55">
        <f t="shared" ref="ND30" si="2657">(1-1/phi)*NC30+1/phi*cs/(5.35*LN(2))*ND29</f>
        <v>3.2002177918928463</v>
      </c>
      <c r="NE30" s="55">
        <f t="shared" ref="NE30" si="2658">(1-1/phi)*ND30+1/phi*cs/(5.35*LN(2))*NE29</f>
        <v>3.2002431336697672</v>
      </c>
      <c r="NF30" s="55">
        <f t="shared" ref="NF30" si="2659">(1-1/phi)*NE30+1/phi*cs/(5.35*LN(2))*NF29</f>
        <v>3.2002633423508327</v>
      </c>
      <c r="NG30" s="55">
        <f t="shared" ref="NG30" si="2660">(1-1/phi)*NF30+1/phi*cs/(5.35*LN(2))*NG29</f>
        <v>3.2002784432055624</v>
      </c>
      <c r="NH30" s="55">
        <f t="shared" ref="NH30" si="2661">(1-1/phi)*NG30+1/phi*cs/(5.35*LN(2))*NH29</f>
        <v>3.2002884610512652</v>
      </c>
      <c r="NI30" s="55">
        <f t="shared" ref="NI30" si="2662">(1-1/phi)*NH30+1/phi*cs/(5.35*LN(2))*NI29</f>
        <v>3.2002934202690803</v>
      </c>
      <c r="NJ30" s="55">
        <f t="shared" ref="NJ30" si="2663">(1-1/phi)*NI30+1/phi*cs/(5.35*LN(2))*NJ29</f>
        <v>3.2002933448195257</v>
      </c>
      <c r="NK30" s="55">
        <f t="shared" ref="NK30" si="2664">(1-1/phi)*NJ30+1/phi*cs/(5.35*LN(2))*NK29</f>
        <v>3.2002882582575736</v>
      </c>
      <c r="NL30" s="55">
        <f t="shared" ref="NL30" si="2665">(1-1/phi)*NK30+1/phi*cs/(5.35*LN(2))*NL29</f>
        <v>3.2002781837472685</v>
      </c>
      <c r="NM30" s="55">
        <f t="shared" ref="NM30" si="2666">(1-1/phi)*NL30+1/phi*cs/(5.35*LN(2))*NM29</f>
        <v>3.2002631440758944</v>
      </c>
      <c r="NN30" s="55">
        <f t="shared" ref="NN30" si="2667">(1-1/phi)*NM30+1/phi*cs/(5.35*LN(2))*NN29</f>
        <v>3.2002431616677121</v>
      </c>
      <c r="NO30" s="55">
        <f t="shared" ref="NO30" si="2668">(1-1/phi)*NN30+1/phi*cs/(5.35*LN(2))*NO29</f>
        <v>3.2002182585972716</v>
      </c>
      <c r="NP30" s="55">
        <f t="shared" ref="NP30" si="2669">(1-1/phi)*NO30+1/phi*cs/(5.35*LN(2))*NP29</f>
        <v>3.2001884566023175</v>
      </c>
      <c r="NQ30" s="55">
        <f t="shared" ref="NQ30" si="2670">(1-1/phi)*NP30+1/phi*cs/(5.35*LN(2))*NQ29</f>
        <v>3.2001537770962956</v>
      </c>
      <c r="NR30" s="55">
        <f t="shared" ref="NR30" si="2671">(1-1/phi)*NQ30+1/phi*cs/(5.35*LN(2))*NR29</f>
        <v>3.2001142411804744</v>
      </c>
      <c r="NS30" s="55">
        <f t="shared" ref="NS30" si="2672">(1-1/phi)*NR30+1/phi*cs/(5.35*LN(2))*NS29</f>
        <v>3.2000698696556893</v>
      </c>
      <c r="NT30" s="55">
        <f t="shared" ref="NT30" si="2673">(1-1/phi)*NS30+1/phi*cs/(5.35*LN(2))*NT29</f>
        <v>3.2000206830337246</v>
      </c>
      <c r="NU30" s="55">
        <f t="shared" ref="NU30" si="2674">(1-1/phi)*NT30+1/phi*cs/(5.35*LN(2))*NU29</f>
        <v>3.1999667015483393</v>
      </c>
      <c r="NV30" s="55">
        <f t="shared" ref="NV30" si="2675">(1-1/phi)*NU30+1/phi*cs/(5.35*LN(2))*NV29</f>
        <v>3.1999079451659509</v>
      </c>
      <c r="NW30" s="55">
        <f t="shared" ref="NW30" si="2676">(1-1/phi)*NV30+1/phi*cs/(5.35*LN(2))*NW29</f>
        <v>3.1998444335959828</v>
      </c>
      <c r="NX30" s="55">
        <f t="shared" ref="NX30" si="2677">(1-1/phi)*NW30+1/phi*cs/(5.35*LN(2))*NX29</f>
        <v>3.1997761863008889</v>
      </c>
      <c r="NY30" s="55">
        <f t="shared" ref="NY30" si="2678">(1-1/phi)*NX30+1/phi*cs/(5.35*LN(2))*NY29</f>
        <v>3.1997032225058617</v>
      </c>
      <c r="NZ30" s="55">
        <f t="shared" ref="NZ30" si="2679">(1-1/phi)*NY30+1/phi*cs/(5.35*LN(2))*NZ29</f>
        <v>3.1996255612082347</v>
      </c>
      <c r="OA30" s="55">
        <f t="shared" ref="OA30" si="2680">(1-1/phi)*NZ30+1/phi*cs/(5.35*LN(2))*OA29</f>
        <v>3.1995432211865849</v>
      </c>
      <c r="OB30" s="55">
        <f t="shared" ref="OB30" si="2681">(1-1/phi)*OA30+1/phi*cs/(5.35*LN(2))*OB29</f>
        <v>3.199456221009549</v>
      </c>
      <c r="OC30" s="55">
        <f t="shared" ref="OC30" si="2682">(1-1/phi)*OB30+1/phi*cs/(5.35*LN(2))*OC29</f>
        <v>3.1993645790443566</v>
      </c>
      <c r="OD30" s="55">
        <f t="shared" ref="OD30" si="2683">(1-1/phi)*OC30+1/phi*cs/(5.35*LN(2))*OD29</f>
        <v>3.1992683134650894</v>
      </c>
      <c r="OE30" s="55">
        <f t="shared" ref="OE30" si="2684">(1-1/phi)*OD30+1/phi*cs/(5.35*LN(2))*OE29</f>
        <v>3.1991674422606775</v>
      </c>
      <c r="OF30" s="55">
        <f t="shared" ref="OF30" si="2685">(1-1/phi)*OE30+1/phi*cs/(5.35*LN(2))*OF29</f>
        <v>3.1990619832426352</v>
      </c>
      <c r="OG30" s="55">
        <f t="shared" ref="OG30" si="2686">(1-1/phi)*OF30+1/phi*cs/(5.35*LN(2))*OG29</f>
        <v>3.1989519540525491</v>
      </c>
      <c r="OH30" s="55">
        <f t="shared" ref="OH30" si="2687">(1-1/phi)*OG30+1/phi*cs/(5.35*LN(2))*OH29</f>
        <v>3.1988373721693177</v>
      </c>
      <c r="OI30" s="55">
        <f t="shared" ref="OI30" si="2688">(1-1/phi)*OH30+1/phi*cs/(5.35*LN(2))*OI29</f>
        <v>3.198718254916161</v>
      </c>
      <c r="OJ30" s="55">
        <f t="shared" ref="OJ30" si="2689">(1-1/phi)*OI30+1/phi*cs/(5.35*LN(2))*OJ29</f>
        <v>3.1985946194673951</v>
      </c>
      <c r="OK30" s="55">
        <f t="shared" ref="OK30" si="2690">(1-1/phi)*OJ30+1/phi*cs/(5.35*LN(2))*OK29</f>
        <v>3.1984664828549865</v>
      </c>
      <c r="OL30" s="55">
        <f t="shared" ref="OL30" si="2691">(1-1/phi)*OK30+1/phi*cs/(5.35*LN(2))*OL29</f>
        <v>3.1983338619748869</v>
      </c>
      <c r="OM30" s="55">
        <f t="shared" ref="OM30" si="2692">(1-1/phi)*OL30+1/phi*cs/(5.35*LN(2))*OM29</f>
        <v>3.1981967735931587</v>
      </c>
      <c r="ON30" s="55">
        <f t="shared" ref="ON30" si="2693">(1-1/phi)*OM30+1/phi*cs/(5.35*LN(2))*ON29</f>
        <v>3.1980552343518949</v>
      </c>
      <c r="OO30" s="55">
        <f t="shared" ref="OO30" si="2694">(1-1/phi)*ON30+1/phi*cs/(5.35*LN(2))*OO29</f>
        <v>3.1979092607749413</v>
      </c>
      <c r="OP30" s="55">
        <f t="shared" ref="OP30" si="2695">(1-1/phi)*OO30+1/phi*cs/(5.35*LN(2))*OP29</f>
        <v>3.1977588692734233</v>
      </c>
      <c r="OQ30" s="55">
        <f t="shared" ref="OQ30" si="2696">(1-1/phi)*OP30+1/phi*cs/(5.35*LN(2))*OQ29</f>
        <v>3.1976040761510856</v>
      </c>
      <c r="OR30" s="55">
        <f t="shared" ref="OR30" si="2697">(1-1/phi)*OQ30+1/phi*cs/(5.35*LN(2))*OR29</f>
        <v>3.1974448976094503</v>
      </c>
      <c r="OS30" s="55">
        <f t="shared" ref="OS30" si="2698">(1-1/phi)*OR30+1/phi*cs/(5.35*LN(2))*OS29</f>
        <v>3.197281349752795</v>
      </c>
      <c r="OT30" s="55">
        <f t="shared" ref="OT30" si="2699">(1-1/phi)*OS30+1/phi*cs/(5.35*LN(2))*OT29</f>
        <v>3.1971134485929622</v>
      </c>
      <c r="OU30" s="55">
        <f t="shared" ref="OU30" si="2700">(1-1/phi)*OT30+1/phi*cs/(5.35*LN(2))*OU29</f>
        <v>3.196941210053998</v>
      </c>
      <c r="OV30" s="55">
        <f t="shared" ref="OV30" si="2701">(1-1/phi)*OU30+1/phi*cs/(5.35*LN(2))*OV29</f>
        <v>3.1967646499766307</v>
      </c>
      <c r="OW30" s="55">
        <f t="shared" ref="OW30" si="2702">(1-1/phi)*OV30+1/phi*cs/(5.35*LN(2))*OW29</f>
        <v>3.1965837841225881</v>
      </c>
      <c r="OX30" s="55">
        <f t="shared" ref="OX30" si="2703">(1-1/phi)*OW30+1/phi*cs/(5.35*LN(2))*OX29</f>
        <v>3.1963986281787653</v>
      </c>
      <c r="OY30" s="55">
        <f t="shared" ref="OY30" si="2704">(1-1/phi)*OX30+1/phi*cs/(5.35*LN(2))*OY29</f>
        <v>3.1962091977612408</v>
      </c>
      <c r="OZ30" s="55">
        <f t="shared" ref="OZ30" si="2705">(1-1/phi)*OY30+1/phi*cs/(5.35*LN(2))*OZ29</f>
        <v>3.1960155084191482</v>
      </c>
      <c r="PA30" s="55">
        <f t="shared" ref="PA30" si="2706">(1-1/phi)*OZ30+1/phi*cs/(5.35*LN(2))*PA29</f>
        <v>3.1958175756384075</v>
      </c>
      <c r="PB30" s="55">
        <f t="shared" ref="PB30" si="2707">(1-1/phi)*PA30+1/phi*cs/(5.35*LN(2))*PB29</f>
        <v>3.1956154148453191</v>
      </c>
      <c r="PC30" s="55">
        <f t="shared" ref="PC30" si="2708">(1-1/phi)*PB30+1/phi*cs/(5.35*LN(2))*PC29</f>
        <v>3.1954090414100276</v>
      </c>
      <c r="PD30" s="55">
        <f t="shared" ref="PD30" si="2709">(1-1/phi)*PC30+1/phi*cs/(5.35*LN(2))*PD29</f>
        <v>3.1951984706498524</v>
      </c>
      <c r="PE30" s="55">
        <f t="shared" ref="PE30" si="2710">(1-1/phi)*PD30+1/phi*cs/(5.35*LN(2))*PE29</f>
        <v>3.1949837178324967</v>
      </c>
      <c r="PF30" s="55">
        <f t="shared" ref="PF30" si="2711">(1-1/phi)*PE30+1/phi*cs/(5.35*LN(2))*PF29</f>
        <v>3.1947647981791341</v>
      </c>
      <c r="PG30" s="55">
        <f t="shared" ref="PG30" si="2712">(1-1/phi)*PF30+1/phi*cs/(5.35*LN(2))*PG29</f>
        <v>3.1945417268673753</v>
      </c>
      <c r="PH30" s="55">
        <f t="shared" ref="PH30" si="2713">(1-1/phi)*PG30+1/phi*cs/(5.35*LN(2))*PH29</f>
        <v>3.1943145190341227</v>
      </c>
      <c r="PI30" s="55">
        <f t="shared" ref="PI30" si="2714">(1-1/phi)*PH30+1/phi*cs/(5.35*LN(2))*PI29</f>
        <v>3.1940831897783122</v>
      </c>
      <c r="PJ30" s="55">
        <f t="shared" ref="PJ30" si="2715">(1-1/phi)*PI30+1/phi*cs/(5.35*LN(2))*PJ29</f>
        <v>3.1938477541635484</v>
      </c>
      <c r="PK30" s="55">
        <f t="shared" ref="PK30" si="2716">(1-1/phi)*PJ30+1/phi*cs/(5.35*LN(2))*PK29</f>
        <v>3.1936082272206323</v>
      </c>
      <c r="PL30" s="55">
        <f t="shared" ref="PL30" si="2717">(1-1/phi)*PK30+1/phi*cs/(5.35*LN(2))*PL29</f>
        <v>3.1933646239499902</v>
      </c>
      <c r="PM30" s="55">
        <f t="shared" ref="PM30" si="2718">(1-1/phi)*PL30+1/phi*cs/(5.35*LN(2))*PM29</f>
        <v>3.193116959324001</v>
      </c>
      <c r="PN30" s="55">
        <f t="shared" ref="PN30" si="2719">(1-1/phi)*PM30+1/phi*cs/(5.35*LN(2))*PN29</f>
        <v>3.1928652482892295</v>
      </c>
      <c r="PO30" s="55">
        <f t="shared" ref="PO30" si="2720">(1-1/phi)*PN30+1/phi*cs/(5.35*LN(2))*PO29</f>
        <v>3.1926095057685657</v>
      </c>
      <c r="PP30" s="55">
        <f t="shared" ref="PP30" si="2721">(1-1/phi)*PO30+1/phi*cs/(5.35*LN(2))*PP29</f>
        <v>3.192349746663274</v>
      </c>
      <c r="PQ30" s="55">
        <f t="shared" ref="PQ30" si="2722">(1-1/phi)*PP30+1/phi*cs/(5.35*LN(2))*PQ29</f>
        <v>3.1920859858549542</v>
      </c>
      <c r="PR30" s="55">
        <f t="shared" ref="PR30" si="2723">(1-1/phi)*PQ30+1/phi*cs/(5.35*LN(2))*PR29</f>
        <v>3.1918182382074178</v>
      </c>
      <c r="PS30" s="55">
        <f t="shared" ref="PS30" si="2724">(1-1/phi)*PR30+1/phi*cs/(5.35*LN(2))*PS29</f>
        <v>3.1915465185684817</v>
      </c>
      <c r="PT30" s="55">
        <f t="shared" ref="PT30" si="2725">(1-1/phi)*PS30+1/phi*cs/(5.35*LN(2))*PT29</f>
        <v>3.1912708417716815</v>
      </c>
      <c r="PU30" s="55">
        <f t="shared" ref="PU30" si="2726">(1-1/phi)*PT30+1/phi*cs/(5.35*LN(2))*PU29</f>
        <v>3.1909912226379076</v>
      </c>
      <c r="PV30" s="55">
        <f t="shared" ref="PV30" si="2727">(1-1/phi)*PU30+1/phi*cs/(5.35*LN(2))*PV29</f>
        <v>3.1907076759769648</v>
      </c>
      <c r="PW30" s="55">
        <f t="shared" ref="PW30" si="2728">(1-1/phi)*PV30+1/phi*cs/(5.35*LN(2))*PW29</f>
        <v>3.1904202165890601</v>
      </c>
      <c r="PX30" s="55">
        <f t="shared" ref="PX30" si="2729">(1-1/phi)*PW30+1/phi*cs/(5.35*LN(2))*PX29</f>
        <v>3.1901288592662187</v>
      </c>
      <c r="PY30" s="55">
        <f t="shared" ref="PY30" si="2730">(1-1/phi)*PX30+1/phi*cs/(5.35*LN(2))*PY29</f>
        <v>3.1898336187936303</v>
      </c>
      <c r="PZ30" s="55">
        <f t="shared" ref="PZ30" si="2731">(1-1/phi)*PY30+1/phi*cs/(5.35*LN(2))*PZ29</f>
        <v>3.1895345099509318</v>
      </c>
      <c r="QA30" s="55">
        <f t="shared" ref="QA30" si="2732">(1-1/phi)*PZ30+1/phi*cs/(5.35*LN(2))*QA29</f>
        <v>3.1892315475134225</v>
      </c>
      <c r="QB30" s="55">
        <f t="shared" ref="QB30" si="2733">(1-1/phi)*QA30+1/phi*cs/(5.35*LN(2))*QB29</f>
        <v>3.1889247462532158</v>
      </c>
      <c r="QC30" s="55">
        <f t="shared" ref="QC30" si="2734">(1-1/phi)*QB30+1/phi*cs/(5.35*LN(2))*QC29</f>
        <v>3.1886141209403336</v>
      </c>
      <c r="QD30" s="55">
        <f t="shared" ref="QD30" si="2735">(1-1/phi)*QC30+1/phi*cs/(5.35*LN(2))*QD29</f>
        <v>3.1882996863437398</v>
      </c>
      <c r="QE30" s="55">
        <f t="shared" ref="QE30" si="2736">(1-1/phi)*QD30+1/phi*cs/(5.35*LN(2))*QE29</f>
        <v>3.1879814572323153</v>
      </c>
      <c r="QF30" s="55">
        <f t="shared" ref="QF30" si="2737">(1-1/phi)*QE30+1/phi*cs/(5.35*LN(2))*QF29</f>
        <v>3.187659448375781</v>
      </c>
      <c r="QG30" s="55">
        <f t="shared" ref="QG30" si="2738">(1-1/phi)*QF30+1/phi*cs/(5.35*LN(2))*QG29</f>
        <v>3.1873336745455636</v>
      </c>
      <c r="QH30" s="55">
        <f t="shared" ref="QH30" si="2739">(1-1/phi)*QG30+1/phi*cs/(5.35*LN(2))*QH29</f>
        <v>3.1870041505156128</v>
      </c>
      <c r="QI30" s="55">
        <f t="shared" ref="QI30" si="2740">(1-1/phi)*QH30+1/phi*cs/(5.35*LN(2))*QI29</f>
        <v>3.1866708910631658</v>
      </c>
      <c r="QJ30" s="55">
        <f t="shared" ref="QJ30" si="2741">(1-1/phi)*QI30+1/phi*cs/(5.35*LN(2))*QJ29</f>
        <v>3.1863339109694637</v>
      </c>
      <c r="QK30" s="55">
        <f t="shared" ref="QK30" si="2742">(1-1/phi)*QJ30+1/phi*cs/(5.35*LN(2))*QK29</f>
        <v>3.1859932250204217</v>
      </c>
      <c r="QL30" s="55">
        <f t="shared" ref="QL30" si="2743">(1-1/phi)*QK30+1/phi*cs/(5.35*LN(2))*QL29</f>
        <v>3.1856488480072533</v>
      </c>
      <c r="QM30" s="55">
        <f t="shared" ref="QM30" si="2744">(1-1/phi)*QL30+1/phi*cs/(5.35*LN(2))*QM29</f>
        <v>3.1853007947270484</v>
      </c>
      <c r="QN30" s="55">
        <f t="shared" ref="QN30" si="2745">(1-1/phi)*QM30+1/phi*cs/(5.35*LN(2))*QN29</f>
        <v>3.1849490799833111</v>
      </c>
      <c r="QO30" s="55">
        <f t="shared" ref="QO30" si="2746">(1-1/phi)*QN30+1/phi*cs/(5.35*LN(2))*QO29</f>
        <v>3.1845937185864557</v>
      </c>
      <c r="QP30" s="55">
        <f t="shared" ref="QP30" si="2747">(1-1/phi)*QO30+1/phi*cs/(5.35*LN(2))*QP29</f>
        <v>3.1842347253542611</v>
      </c>
      <c r="QQ30" s="55">
        <f t="shared" ref="QQ30" si="2748">(1-1/phi)*QP30+1/phi*cs/(5.35*LN(2))*QQ29</f>
        <v>3.1838721151122882</v>
      </c>
      <c r="QR30" s="55">
        <f t="shared" ref="QR30" si="2749">(1-1/phi)*QQ30+1/phi*cs/(5.35*LN(2))*QR29</f>
        <v>3.1835059026942591</v>
      </c>
      <c r="QS30" s="55">
        <f t="shared" ref="QS30" si="2750">(1-1/phi)*QR30+1/phi*cs/(5.35*LN(2))*QS29</f>
        <v>3.1831361029423997</v>
      </c>
      <c r="QT30" s="55">
        <f t="shared" ref="QT30" si="2751">(1-1/phi)*QS30+1/phi*cs/(5.35*LN(2))*QT29</f>
        <v>3.1827627307077484</v>
      </c>
      <c r="QU30" s="55">
        <f t="shared" ref="QU30" si="2752">(1-1/phi)*QT30+1/phi*cs/(5.35*LN(2))*QU29</f>
        <v>3.18238580085043</v>
      </c>
      <c r="QV30" s="55">
        <f t="shared" ref="QV30" si="2753">(1-1/phi)*QU30+1/phi*cs/(5.35*LN(2))*QV29</f>
        <v>3.1820053282398968</v>
      </c>
      <c r="QW30" s="55">
        <f t="shared" ref="QW30" si="2754">(1-1/phi)*QV30+1/phi*cs/(5.35*LN(2))*QW29</f>
        <v>3.1816213277551393</v>
      </c>
      <c r="QX30" s="55">
        <f t="shared" ref="QX30" si="2755">(1-1/phi)*QW30+1/phi*cs/(5.35*LN(2))*QX29</f>
        <v>3.1812338142848646</v>
      </c>
      <c r="QY30" s="55">
        <f t="shared" ref="QY30" si="2756">(1-1/phi)*QX30+1/phi*cs/(5.35*LN(2))*QY29</f>
        <v>3.1808428027276476</v>
      </c>
      <c r="QZ30" s="55">
        <f t="shared" ref="QZ30" si="2757">(1-1/phi)*QY30+1/phi*cs/(5.35*LN(2))*QZ29</f>
        <v>3.1804483079920511</v>
      </c>
      <c r="RA30" s="55">
        <f t="shared" ref="RA30" si="2758">(1-1/phi)*QZ30+1/phi*cs/(5.35*LN(2))*RA29</f>
        <v>3.1800503449967219</v>
      </c>
      <c r="RB30" s="55">
        <f t="shared" ref="RB30" si="2759">(1-1/phi)*RA30+1/phi*cs/(5.35*LN(2))*RB29</f>
        <v>3.1796489286704559</v>
      </c>
      <c r="RC30" s="55">
        <f t="shared" ref="RC30" si="2760">(1-1/phi)*RB30+1/phi*cs/(5.35*LN(2))*RC29</f>
        <v>3.1792440739522423</v>
      </c>
      <c r="RD30" s="55">
        <f t="shared" ref="RD30" si="2761">(1-1/phi)*RC30+1/phi*cs/(5.35*LN(2))*RD29</f>
        <v>3.1788357957912798</v>
      </c>
      <c r="RE30" s="55">
        <f t="shared" ref="RE30" si="2762">(1-1/phi)*RD30+1/phi*cs/(5.35*LN(2))*RE29</f>
        <v>3.1784241091469716</v>
      </c>
      <c r="RF30" s="55">
        <f t="shared" ref="RF30" si="2763">(1-1/phi)*RE30+1/phi*cs/(5.35*LN(2))*RF29</f>
        <v>3.1780090289888943</v>
      </c>
      <c r="RG30" s="55">
        <f t="shared" ref="RG30" si="2764">(1-1/phi)*RF30+1/phi*cs/(5.35*LN(2))*RG29</f>
        <v>3.1775905702967484</v>
      </c>
      <c r="RH30" s="55">
        <f t="shared" ref="RH30" si="2765">(1-1/phi)*RG30+1/phi*cs/(5.35*LN(2))*RH29</f>
        <v>3.1771687480602848</v>
      </c>
      <c r="RI30" s="55">
        <f t="shared" ref="RI30" si="2766">(1-1/phi)*RH30+1/phi*cs/(5.35*LN(2))*RI29</f>
        <v>3.1767435772792139</v>
      </c>
      <c r="RJ30" s="55">
        <f t="shared" ref="RJ30" si="2767">(1-1/phi)*RI30+1/phi*cs/(5.35*LN(2))*RJ29</f>
        <v>3.1763150729630909</v>
      </c>
      <c r="RK30" s="55">
        <f t="shared" ref="RK30" si="2768">(1-1/phi)*RJ30+1/phi*cs/(5.35*LN(2))*RK29</f>
        <v>3.1758832501311862</v>
      </c>
      <c r="RL30" s="55">
        <f t="shared" ref="RL30" si="2769">(1-1/phi)*RK30+1/phi*cs/(5.35*LN(2))*RL29</f>
        <v>3.1754481238123349</v>
      </c>
      <c r="RM30" s="55">
        <f t="shared" ref="RM30" si="2770">(1-1/phi)*RL30+1/phi*cs/(5.35*LN(2))*RM29</f>
        <v>3.1750097090447702</v>
      </c>
      <c r="RN30" s="55">
        <f t="shared" ref="RN30" si="2771">(1-1/phi)*RM30+1/phi*cs/(5.35*LN(2))*RN29</f>
        <v>3.1745680208759395</v>
      </c>
      <c r="RO30" s="55">
        <f t="shared" ref="RO30" si="2772">(1-1/phi)*RN30+1/phi*cs/(5.35*LN(2))*RO29</f>
        <v>3.1741230743623059</v>
      </c>
      <c r="RP30" s="55">
        <f t="shared" ref="RP30" si="2773">(1-1/phi)*RO30+1/phi*cs/(5.35*LN(2))*RP29</f>
        <v>3.1736748845691314</v>
      </c>
      <c r="RQ30" s="55">
        <f t="shared" ref="RQ30" si="2774">(1-1/phi)*RP30+1/phi*cs/(5.35*LN(2))*RQ29</f>
        <v>3.173223466570247</v>
      </c>
      <c r="RR30" s="55">
        <f t="shared" ref="RR30" si="2775">(1-1/phi)*RQ30+1/phi*cs/(5.35*LN(2))*RR29</f>
        <v>3.1727688354478105</v>
      </c>
      <c r="RS30" s="55">
        <f t="shared" ref="RS30" si="2776">(1-1/phi)*RR30+1/phi*cs/(5.35*LN(2))*RS29</f>
        <v>3.1723110062920457</v>
      </c>
      <c r="RT30" s="55">
        <f t="shared" ref="RT30" si="2777">(1-1/phi)*RS30+1/phi*cs/(5.35*LN(2))*RT29</f>
        <v>3.1718499942009748</v>
      </c>
    </row>
    <row r="31" spans="1:488" x14ac:dyDescent="0.25">
      <c r="A31" t="s">
        <v>39</v>
      </c>
      <c r="B31" t="s">
        <v>4</v>
      </c>
      <c r="C31" s="3">
        <f>'FUND Simulation 1950-2010'!BG31</f>
        <v>0.10361368365304338</v>
      </c>
      <c r="D31" s="3">
        <f t="shared" ref="D31:BO31" si="2778">(1-1/rho)*C31+1/rho*gamma*D30</f>
        <v>0.10818259087275547</v>
      </c>
      <c r="E31" s="3">
        <f t="shared" si="2778"/>
        <v>0.11287218337285934</v>
      </c>
      <c r="F31" s="3">
        <f t="shared" si="2778"/>
        <v>0.11767652786047372</v>
      </c>
      <c r="G31" s="3">
        <f t="shared" si="2778"/>
        <v>0.12259013733710859</v>
      </c>
      <c r="H31" s="3">
        <f t="shared" si="2778"/>
        <v>0.12760790358155011</v>
      </c>
      <c r="I31" s="3">
        <f t="shared" si="2778"/>
        <v>0.13272504892802939</v>
      </c>
      <c r="J31" s="3">
        <f t="shared" si="2778"/>
        <v>0.13793709221824421</v>
      </c>
      <c r="K31" s="3">
        <f t="shared" si="2778"/>
        <v>0.14323982357876366</v>
      </c>
      <c r="L31" s="3">
        <f t="shared" si="2778"/>
        <v>0.14862928565902106</v>
      </c>
      <c r="M31" s="3">
        <f t="shared" si="2778"/>
        <v>0.15410175689089828</v>
      </c>
      <c r="N31" s="3">
        <f t="shared" si="2778"/>
        <v>0.15965373651539227</v>
      </c>
      <c r="O31" s="3">
        <f t="shared" si="2778"/>
        <v>0.16528193069798272</v>
      </c>
      <c r="P31" s="3">
        <f t="shared" si="2778"/>
        <v>0.17098324136757009</v>
      </c>
      <c r="Q31" s="3">
        <f t="shared" si="2778"/>
        <v>0.17675475414847702</v>
      </c>
      <c r="R31" s="3">
        <f t="shared" si="2778"/>
        <v>0.18259372714182651</v>
      </c>
      <c r="S31" s="3">
        <f t="shared" si="2778"/>
        <v>0.18849758104963005</v>
      </c>
      <c r="T31" s="3">
        <f t="shared" si="2778"/>
        <v>0.19446388910482085</v>
      </c>
      <c r="U31" s="3">
        <f t="shared" si="2778"/>
        <v>0.20049036715631366</v>
      </c>
      <c r="V31" s="3">
        <f t="shared" si="2778"/>
        <v>0.20657486538232653</v>
      </c>
      <c r="W31" s="3">
        <f t="shared" si="2778"/>
        <v>0.21271535935554767</v>
      </c>
      <c r="X31" s="3">
        <f t="shared" si="2778"/>
        <v>0.21890994214979242</v>
      </c>
      <c r="Y31" s="3">
        <f t="shared" si="2778"/>
        <v>0.22515681675875612</v>
      </c>
      <c r="Z31" s="3">
        <f t="shared" si="2778"/>
        <v>0.23145428865021689</v>
      </c>
      <c r="AA31" s="3">
        <f t="shared" si="2778"/>
        <v>0.23780075936162551</v>
      </c>
      <c r="AB31" s="3">
        <f t="shared" si="2778"/>
        <v>0.24419471966783823</v>
      </c>
      <c r="AC31" s="3">
        <f t="shared" si="2778"/>
        <v>0.25063474398956065</v>
      </c>
      <c r="AD31" s="3">
        <f t="shared" si="2778"/>
        <v>0.2571194844467401</v>
      </c>
      <c r="AE31" s="3">
        <f t="shared" si="2778"/>
        <v>0.26364766590884164</v>
      </c>
      <c r="AF31" s="3">
        <f t="shared" si="2778"/>
        <v>0.27021808082788962</v>
      </c>
      <c r="AG31" s="3">
        <f t="shared" si="2778"/>
        <v>0.27682958484295589</v>
      </c>
      <c r="AH31" s="3">
        <f t="shared" si="2778"/>
        <v>0.2834810923174837</v>
      </c>
      <c r="AI31" s="3">
        <f t="shared" si="2778"/>
        <v>0.29017157249895276</v>
      </c>
      <c r="AJ31" s="3">
        <f t="shared" si="2778"/>
        <v>0.29690004551617827</v>
      </c>
      <c r="AK31" s="3">
        <f t="shared" si="2778"/>
        <v>0.3036655792127238</v>
      </c>
      <c r="AL31" s="3">
        <f t="shared" si="2778"/>
        <v>0.31046728573676946</v>
      </c>
      <c r="AM31" s="3">
        <f t="shared" si="2778"/>
        <v>0.31730431861716762</v>
      </c>
      <c r="AN31" s="3">
        <f t="shared" si="2778"/>
        <v>0.32417587001910214</v>
      </c>
      <c r="AO31" s="3">
        <f t="shared" si="2778"/>
        <v>0.33108116803001364</v>
      </c>
      <c r="AP31" s="3">
        <f t="shared" si="2778"/>
        <v>0.33801947446485453</v>
      </c>
      <c r="AQ31" s="3">
        <f t="shared" si="2778"/>
        <v>0.34499008243476414</v>
      </c>
      <c r="AR31" s="3">
        <f t="shared" si="2778"/>
        <v>0.35199231449642815</v>
      </c>
      <c r="AS31" s="3">
        <f t="shared" si="2778"/>
        <v>0.35902552063126852</v>
      </c>
      <c r="AT31" s="3">
        <f t="shared" si="2778"/>
        <v>0.36608907629520182</v>
      </c>
      <c r="AU31" s="3">
        <f t="shared" si="2778"/>
        <v>0.37318238106864882</v>
      </c>
      <c r="AV31" s="3">
        <f t="shared" si="2778"/>
        <v>0.38030485702886152</v>
      </c>
      <c r="AW31" s="3">
        <f t="shared" si="2778"/>
        <v>0.3874559471750742</v>
      </c>
      <c r="AX31" s="3">
        <f t="shared" si="2778"/>
        <v>0.39463511441973881</v>
      </c>
      <c r="AY31" s="3">
        <f t="shared" si="2778"/>
        <v>0.40184184026000302</v>
      </c>
      <c r="AZ31" s="3">
        <f t="shared" si="2778"/>
        <v>0.40907562350215354</v>
      </c>
      <c r="BA31" s="3">
        <f t="shared" si="2778"/>
        <v>0.41633597950227913</v>
      </c>
      <c r="BB31" s="3">
        <f t="shared" si="2778"/>
        <v>0.42362243907344715</v>
      </c>
      <c r="BC31" s="3">
        <f t="shared" si="2778"/>
        <v>0.4309345474494074</v>
      </c>
      <c r="BD31" s="3">
        <f t="shared" si="2778"/>
        <v>0.43827186378208638</v>
      </c>
      <c r="BE31" s="3">
        <f t="shared" si="2778"/>
        <v>0.44563396023282947</v>
      </c>
      <c r="BF31" s="3">
        <f t="shared" si="2778"/>
        <v>0.45302042112249014</v>
      </c>
      <c r="BG31" s="3">
        <f t="shared" si="2778"/>
        <v>0.46043084219093922</v>
      </c>
      <c r="BH31" s="3">
        <f t="shared" si="2778"/>
        <v>0.46786483034096449</v>
      </c>
      <c r="BI31" s="3">
        <f t="shared" si="2778"/>
        <v>0.47532200292286098</v>
      </c>
      <c r="BJ31" s="3">
        <f t="shared" si="2778"/>
        <v>0.48280198707712196</v>
      </c>
      <c r="BK31" s="3">
        <f t="shared" si="2778"/>
        <v>0.49030441922447382</v>
      </c>
      <c r="BL31" s="3">
        <f t="shared" si="2778"/>
        <v>0.49782894488454787</v>
      </c>
      <c r="BM31" s="3">
        <f t="shared" si="2778"/>
        <v>0.50537521811515818</v>
      </c>
      <c r="BN31" s="3">
        <f t="shared" si="2778"/>
        <v>0.51294290099702688</v>
      </c>
      <c r="BO31" s="3">
        <f t="shared" si="2778"/>
        <v>0.52053166329564959</v>
      </c>
      <c r="BP31" s="3">
        <f t="shared" ref="BP31:EA31" si="2779">(1-1/rho)*BO31+1/rho*gamma*BP30</f>
        <v>0.52814118230952556</v>
      </c>
      <c r="BQ31" s="3">
        <f t="shared" si="2779"/>
        <v>0.53577114242509127</v>
      </c>
      <c r="BR31" s="3">
        <f t="shared" si="2779"/>
        <v>0.5434212347073285</v>
      </c>
      <c r="BS31" s="3">
        <f t="shared" si="2779"/>
        <v>0.55109115671468156</v>
      </c>
      <c r="BT31" s="3">
        <f t="shared" si="2779"/>
        <v>0.55878061238896337</v>
      </c>
      <c r="BU31" s="3">
        <f t="shared" si="2779"/>
        <v>0.566489311692708</v>
      </c>
      <c r="BV31" s="3">
        <f t="shared" si="2779"/>
        <v>0.57421697027566332</v>
      </c>
      <c r="BW31" s="3">
        <f t="shared" si="2779"/>
        <v>0.58196330916602546</v>
      </c>
      <c r="BX31" s="3">
        <f t="shared" si="2779"/>
        <v>0.58972805469199696</v>
      </c>
      <c r="BY31" s="3">
        <f t="shared" si="2779"/>
        <v>0.59751093847431991</v>
      </c>
      <c r="BZ31" s="3">
        <f t="shared" si="2779"/>
        <v>0.60531169713788469</v>
      </c>
      <c r="CA31" s="3">
        <f t="shared" si="2779"/>
        <v>0.61313007204697656</v>
      </c>
      <c r="CB31" s="3">
        <f t="shared" si="2779"/>
        <v>0.62096580906016707</v>
      </c>
      <c r="CC31" s="3">
        <f t="shared" si="2779"/>
        <v>0.62881865849542329</v>
      </c>
      <c r="CD31" s="3">
        <f t="shared" si="2779"/>
        <v>0.63668837515803445</v>
      </c>
      <c r="CE31" s="3">
        <f t="shared" si="2779"/>
        <v>0.64457471810558353</v>
      </c>
      <c r="CF31" s="3">
        <f t="shared" si="2779"/>
        <v>0.65247745043225669</v>
      </c>
      <c r="CG31" s="3">
        <f t="shared" si="2779"/>
        <v>0.6603963390689811</v>
      </c>
      <c r="CH31" s="3">
        <f t="shared" si="2779"/>
        <v>0.66833115476743143</v>
      </c>
      <c r="CI31" s="3">
        <f t="shared" si="2779"/>
        <v>0.676281672138074</v>
      </c>
      <c r="CJ31" s="3">
        <f t="shared" si="2779"/>
        <v>0.68424766945517357</v>
      </c>
      <c r="CK31" s="3">
        <f t="shared" si="2779"/>
        <v>0.69222892847767692</v>
      </c>
      <c r="CL31" s="3">
        <f t="shared" si="2779"/>
        <v>0.70022523428297156</v>
      </c>
      <c r="CM31" s="3">
        <f t="shared" si="2779"/>
        <v>0.70823637526097338</v>
      </c>
      <c r="CN31" s="3">
        <f t="shared" si="2779"/>
        <v>0.71626214315476655</v>
      </c>
      <c r="CO31" s="3">
        <f t="shared" si="2779"/>
        <v>0.72430233289609391</v>
      </c>
      <c r="CP31" s="3">
        <f t="shared" si="2779"/>
        <v>0.73235674245405546</v>
      </c>
      <c r="CQ31" s="3">
        <f t="shared" si="2779"/>
        <v>0.74042517269444807</v>
      </c>
      <c r="CR31" s="3">
        <f t="shared" si="2779"/>
        <v>0.74850742739443554</v>
      </c>
      <c r="CS31" s="3">
        <f t="shared" si="2779"/>
        <v>0.75660331330132335</v>
      </c>
      <c r="CT31" s="3">
        <f t="shared" si="2779"/>
        <v>0.76471263998904859</v>
      </c>
      <c r="CU31" s="3">
        <f t="shared" si="2779"/>
        <v>0.77283521972637714</v>
      </c>
      <c r="CV31" s="3">
        <f t="shared" si="2779"/>
        <v>0.78097086735440024</v>
      </c>
      <c r="CW31" s="3">
        <f t="shared" si="2779"/>
        <v>0.78911940030890559</v>
      </c>
      <c r="CX31" s="3">
        <f t="shared" si="2779"/>
        <v>0.79728063868345989</v>
      </c>
      <c r="CY31" s="3">
        <f t="shared" si="2779"/>
        <v>0.8054544051023963</v>
      </c>
      <c r="CZ31" s="3">
        <f t="shared" si="2779"/>
        <v>0.81364052460422087</v>
      </c>
      <c r="DA31" s="3">
        <f t="shared" si="2779"/>
        <v>0.82183882453322055</v>
      </c>
      <c r="DB31" s="3">
        <f t="shared" si="2779"/>
        <v>0.83004913455574236</v>
      </c>
      <c r="DC31" s="3">
        <f t="shared" si="2779"/>
        <v>0.83827128671155848</v>
      </c>
      <c r="DD31" s="3">
        <f t="shared" si="2779"/>
        <v>0.84650511530185946</v>
      </c>
      <c r="DE31" s="3">
        <f t="shared" si="2779"/>
        <v>0.85475045678624084</v>
      </c>
      <c r="DF31" s="3">
        <f t="shared" si="2779"/>
        <v>0.8630071496867715</v>
      </c>
      <c r="DG31" s="3">
        <f t="shared" si="2779"/>
        <v>0.87127503459817401</v>
      </c>
      <c r="DH31" s="3">
        <f t="shared" si="2779"/>
        <v>0.87955395422793681</v>
      </c>
      <c r="DI31" s="3">
        <f t="shared" si="2779"/>
        <v>0.88784375329758414</v>
      </c>
      <c r="DJ31" s="3">
        <f t="shared" si="2779"/>
        <v>0.89614427845167299</v>
      </c>
      <c r="DK31" s="3">
        <f t="shared" si="2779"/>
        <v>0.9044553781728919</v>
      </c>
      <c r="DL31" s="3">
        <f t="shared" si="2779"/>
        <v>0.91277690280593538</v>
      </c>
      <c r="DM31" s="3">
        <f t="shared" si="2779"/>
        <v>0.92110870461150884</v>
      </c>
      <c r="DN31" s="3">
        <f t="shared" si="2779"/>
        <v>0.92945063767597791</v>
      </c>
      <c r="DO31" s="3">
        <f t="shared" si="2779"/>
        <v>0.93780255782835242</v>
      </c>
      <c r="DP31" s="3">
        <f t="shared" si="2779"/>
        <v>0.9461643225629861</v>
      </c>
      <c r="DQ31" s="3">
        <f t="shared" si="2779"/>
        <v>0.95453579106596442</v>
      </c>
      <c r="DR31" s="3">
        <f t="shared" si="2779"/>
        <v>0.96291682427010117</v>
      </c>
      <c r="DS31" s="3">
        <f t="shared" si="2779"/>
        <v>0.97130728477196815</v>
      </c>
      <c r="DT31" s="3">
        <f t="shared" si="2779"/>
        <v>0.97970703675575843</v>
      </c>
      <c r="DU31" s="3">
        <f t="shared" si="2779"/>
        <v>0.98811594592244134</v>
      </c>
      <c r="DV31" s="3">
        <f t="shared" si="2779"/>
        <v>0.99653387950472205</v>
      </c>
      <c r="DW31" s="3">
        <f t="shared" si="2779"/>
        <v>1.0049607063059312</v>
      </c>
      <c r="DX31" s="3">
        <f t="shared" si="2779"/>
        <v>1.0133962966256762</v>
      </c>
      <c r="DY31" s="3">
        <f t="shared" si="2779"/>
        <v>1.021840522191404</v>
      </c>
      <c r="DZ31" s="3">
        <f t="shared" si="2779"/>
        <v>1.0302932560945737</v>
      </c>
      <c r="EA31" s="3">
        <f t="shared" si="2779"/>
        <v>1.0387543727960136</v>
      </c>
      <c r="EB31" s="3">
        <f t="shared" ref="EB31:GM31" si="2780">(1-1/rho)*EA31+1/rho*gamma*EB30</f>
        <v>1.0472237481507858</v>
      </c>
      <c r="EC31" s="3">
        <f t="shared" si="2780"/>
        <v>1.0557012593424644</v>
      </c>
      <c r="ED31" s="3">
        <f t="shared" si="2780"/>
        <v>1.0641867848224171</v>
      </c>
      <c r="EE31" s="3">
        <f t="shared" si="2780"/>
        <v>1.0726802042530355</v>
      </c>
      <c r="EF31" s="3">
        <f t="shared" si="2780"/>
        <v>1.0811813985288645</v>
      </c>
      <c r="EG31" s="3">
        <f t="shared" si="2780"/>
        <v>1.0896902498191314</v>
      </c>
      <c r="EH31" s="3">
        <f t="shared" si="2780"/>
        <v>1.0982066415061575</v>
      </c>
      <c r="EI31" s="3">
        <f t="shared" si="2780"/>
        <v>1.1067304581288091</v>
      </c>
      <c r="EJ31" s="3">
        <f t="shared" si="2780"/>
        <v>1.1152615853298471</v>
      </c>
      <c r="EK31" s="3">
        <f t="shared" si="2780"/>
        <v>1.123799909879867</v>
      </c>
      <c r="EL31" s="3">
        <f t="shared" si="2780"/>
        <v>1.1323453197222164</v>
      </c>
      <c r="EM31" s="3">
        <f t="shared" si="2780"/>
        <v>1.1408977039153854</v>
      </c>
      <c r="EN31" s="3">
        <f t="shared" si="2780"/>
        <v>1.1494569525802438</v>
      </c>
      <c r="EO31" s="3">
        <f t="shared" si="2780"/>
        <v>1.1580229568510041</v>
      </c>
      <c r="EP31" s="3">
        <f t="shared" si="2780"/>
        <v>1.1665956088853047</v>
      </c>
      <c r="EQ31" s="3">
        <f t="shared" si="2780"/>
        <v>1.1751748018908099</v>
      </c>
      <c r="ER31" s="3">
        <f t="shared" si="2780"/>
        <v>1.1837604300738753</v>
      </c>
      <c r="ES31" s="3">
        <f t="shared" si="2780"/>
        <v>1.1923523885922831</v>
      </c>
      <c r="ET31" s="3">
        <f t="shared" si="2780"/>
        <v>1.2009505735111599</v>
      </c>
      <c r="EU31" s="3">
        <f t="shared" si="2780"/>
        <v>1.2095548818016619</v>
      </c>
      <c r="EV31" s="3">
        <f t="shared" si="2780"/>
        <v>1.218165211351899</v>
      </c>
      <c r="EW31" s="3">
        <f t="shared" si="2780"/>
        <v>1.2267814609224614</v>
      </c>
      <c r="EX31" s="3">
        <f t="shared" si="2780"/>
        <v>1.2354035301052169</v>
      </c>
      <c r="EY31" s="3">
        <f t="shared" si="2780"/>
        <v>1.2440313192847199</v>
      </c>
      <c r="EZ31" s="3">
        <f t="shared" si="2780"/>
        <v>1.2526647296567648</v>
      </c>
      <c r="FA31" s="3">
        <f t="shared" si="2780"/>
        <v>1.2613036632625416</v>
      </c>
      <c r="FB31" s="3">
        <f t="shared" si="2780"/>
        <v>1.2699480229459781</v>
      </c>
      <c r="FC31" s="3">
        <f t="shared" si="2780"/>
        <v>1.278597712314665</v>
      </c>
      <c r="FD31" s="3">
        <f t="shared" si="2780"/>
        <v>1.2872526357035445</v>
      </c>
      <c r="FE31" s="3">
        <f t="shared" si="2780"/>
        <v>1.295912698197478</v>
      </c>
      <c r="FF31" s="3">
        <f t="shared" si="2780"/>
        <v>1.3045778056698347</v>
      </c>
      <c r="FG31" s="3">
        <f t="shared" si="2780"/>
        <v>1.3132478647418211</v>
      </c>
      <c r="FH31" s="3">
        <f t="shared" si="2780"/>
        <v>1.3219227827453957</v>
      </c>
      <c r="FI31" s="3">
        <f t="shared" si="2780"/>
        <v>1.3306024676889163</v>
      </c>
      <c r="FJ31" s="3">
        <f t="shared" si="2780"/>
        <v>1.3392868282632402</v>
      </c>
      <c r="FK31" s="3">
        <f t="shared" si="2780"/>
        <v>1.3479757738592058</v>
      </c>
      <c r="FL31" s="3">
        <f t="shared" si="2780"/>
        <v>1.3566692145320565</v>
      </c>
      <c r="FM31" s="3">
        <f t="shared" si="2780"/>
        <v>1.365367060968711</v>
      </c>
      <c r="FN31" s="3">
        <f t="shared" si="2780"/>
        <v>1.374069224457261</v>
      </c>
      <c r="FO31" s="3">
        <f t="shared" si="2780"/>
        <v>1.3827756168802159</v>
      </c>
      <c r="FP31" s="3">
        <f t="shared" si="2780"/>
        <v>1.3914861507147867</v>
      </c>
      <c r="FQ31" s="3">
        <f t="shared" si="2780"/>
        <v>1.4002007390032638</v>
      </c>
      <c r="FR31" s="3">
        <f t="shared" si="2780"/>
        <v>1.4089192953254663</v>
      </c>
      <c r="FS31" s="3">
        <f t="shared" si="2780"/>
        <v>1.4176417337728842</v>
      </c>
      <c r="FT31" s="3">
        <f t="shared" si="2780"/>
        <v>1.426367968983592</v>
      </c>
      <c r="FU31" s="3">
        <f t="shared" si="2780"/>
        <v>1.4350979161468524</v>
      </c>
      <c r="FV31" s="3">
        <f t="shared" si="2780"/>
        <v>1.4438314909744476</v>
      </c>
      <c r="FW31" s="3">
        <f t="shared" si="2780"/>
        <v>1.452568609674397</v>
      </c>
      <c r="FX31" s="3">
        <f t="shared" si="2780"/>
        <v>1.4613091889265319</v>
      </c>
      <c r="FY31" s="3">
        <f t="shared" si="2780"/>
        <v>1.4700531459444941</v>
      </c>
      <c r="FZ31" s="3">
        <f t="shared" si="2780"/>
        <v>1.4788003984607705</v>
      </c>
      <c r="GA31" s="3">
        <f t="shared" si="2780"/>
        <v>1.4875508646994602</v>
      </c>
      <c r="GB31" s="3">
        <f t="shared" si="2780"/>
        <v>1.4963044633513514</v>
      </c>
      <c r="GC31" s="3">
        <f t="shared" si="2780"/>
        <v>1.5050611135553285</v>
      </c>
      <c r="GD31" s="3">
        <f t="shared" si="2780"/>
        <v>1.5138207349316632</v>
      </c>
      <c r="GE31" s="3">
        <f t="shared" si="2780"/>
        <v>1.5225832475566163</v>
      </c>
      <c r="GF31" s="3">
        <f t="shared" si="2780"/>
        <v>1.5313485719392219</v>
      </c>
      <c r="GG31" s="3">
        <f t="shared" si="2780"/>
        <v>1.5401166289997619</v>
      </c>
      <c r="GH31" s="3">
        <f t="shared" si="2780"/>
        <v>1.5488873400570158</v>
      </c>
      <c r="GI31" s="3">
        <f t="shared" si="2780"/>
        <v>1.5576606268266151</v>
      </c>
      <c r="GJ31" s="3">
        <f t="shared" si="2780"/>
        <v>1.566436411401092</v>
      </c>
      <c r="GK31" s="3">
        <f t="shared" si="2780"/>
        <v>1.5752146162494829</v>
      </c>
      <c r="GL31" s="3">
        <f t="shared" si="2780"/>
        <v>1.583995164218938</v>
      </c>
      <c r="GM31" s="3">
        <f t="shared" si="2780"/>
        <v>1.5927779785153038</v>
      </c>
      <c r="GN31" s="3">
        <f t="shared" ref="GN31:IY31" si="2781">(1-1/rho)*GM31+1/rho*gamma*GN30</f>
        <v>1.6015629827088942</v>
      </c>
      <c r="GO31" s="3">
        <f t="shared" si="2781"/>
        <v>1.61035010072874</v>
      </c>
      <c r="GP31" s="3">
        <f t="shared" si="2781"/>
        <v>1.6191392568442016</v>
      </c>
      <c r="GQ31" s="3">
        <f t="shared" si="2781"/>
        <v>1.6279303756747088</v>
      </c>
      <c r="GR31" s="3">
        <f t="shared" si="2781"/>
        <v>1.6367233821774119</v>
      </c>
      <c r="GS31" s="3">
        <f t="shared" si="2781"/>
        <v>1.645518201630062</v>
      </c>
      <c r="GT31" s="3">
        <f t="shared" si="2781"/>
        <v>1.6543141634805563</v>
      </c>
      <c r="GU31" s="3">
        <f t="shared" si="2781"/>
        <v>1.6631106475326627</v>
      </c>
      <c r="GV31" s="3">
        <f t="shared" si="2781"/>
        <v>1.67190707293317</v>
      </c>
      <c r="GW31" s="3">
        <f t="shared" si="2781"/>
        <v>1.6807028910853785</v>
      </c>
      <c r="GX31" s="3">
        <f t="shared" si="2781"/>
        <v>1.6894975809668029</v>
      </c>
      <c r="GY31" s="3">
        <f t="shared" si="2781"/>
        <v>1.6982906459254139</v>
      </c>
      <c r="GZ31" s="3">
        <f t="shared" si="2781"/>
        <v>1.707081611391337</v>
      </c>
      <c r="HA31" s="3">
        <f t="shared" si="2781"/>
        <v>1.7158700231612243</v>
      </c>
      <c r="HB31" s="3">
        <f t="shared" si="2781"/>
        <v>1.7246554460463472</v>
      </c>
      <c r="HC31" s="3">
        <f t="shared" si="2781"/>
        <v>1.7334374627567413</v>
      </c>
      <c r="HD31" s="3">
        <f t="shared" si="2781"/>
        <v>1.7422156729431288</v>
      </c>
      <c r="HE31" s="3">
        <f t="shared" si="2781"/>
        <v>1.750989692348357</v>
      </c>
      <c r="HF31" s="3">
        <f t="shared" si="2781"/>
        <v>1.759759152038344</v>
      </c>
      <c r="HG31" s="3">
        <f t="shared" si="2781"/>
        <v>1.7685236976936523</v>
      </c>
      <c r="HH31" s="3">
        <f t="shared" si="2781"/>
        <v>1.7772829889495778</v>
      </c>
      <c r="HI31" s="3">
        <f t="shared" si="2781"/>
        <v>1.7860366987768035</v>
      </c>
      <c r="HJ31" s="3">
        <f t="shared" si="2781"/>
        <v>1.79478451289721</v>
      </c>
      <c r="HK31" s="3">
        <f t="shared" si="2781"/>
        <v>1.8035261292310198</v>
      </c>
      <c r="HL31" s="3">
        <f t="shared" si="2781"/>
        <v>1.8122612573724315</v>
      </c>
      <c r="HM31" s="3">
        <f t="shared" si="2781"/>
        <v>1.8209896180915355</v>
      </c>
      <c r="HN31" s="3">
        <f t="shared" si="2781"/>
        <v>1.8297109428607004</v>
      </c>
      <c r="HO31" s="3">
        <f t="shared" si="2781"/>
        <v>1.8384249734038978</v>
      </c>
      <c r="HP31" s="3">
        <f t="shared" si="2781"/>
        <v>1.847131461267616</v>
      </c>
      <c r="HQ31" s="3">
        <f t="shared" si="2781"/>
        <v>1.8558301674121545</v>
      </c>
      <c r="HR31" s="3">
        <f t="shared" si="2781"/>
        <v>1.8645208618221891</v>
      </c>
      <c r="HS31" s="3">
        <f t="shared" si="2781"/>
        <v>1.8732033231355871</v>
      </c>
      <c r="HT31" s="3">
        <f t="shared" si="2781"/>
        <v>1.8818773382895153</v>
      </c>
      <c r="HU31" s="3">
        <f t="shared" si="2781"/>
        <v>1.8905427021829462</v>
      </c>
      <c r="HV31" s="3">
        <f t="shared" si="2781"/>
        <v>1.8991992173547227</v>
      </c>
      <c r="HW31" s="3">
        <f t="shared" si="2781"/>
        <v>1.9078466936763849</v>
      </c>
      <c r="HX31" s="3">
        <f t="shared" si="2781"/>
        <v>1.916484948059012</v>
      </c>
      <c r="HY31" s="3">
        <f t="shared" si="2781"/>
        <v>1.9251138041733702</v>
      </c>
      <c r="HZ31" s="3">
        <f t="shared" si="2781"/>
        <v>1.933733092182697</v>
      </c>
      <c r="IA31" s="3">
        <f t="shared" si="2781"/>
        <v>1.9423426484874899</v>
      </c>
      <c r="IB31" s="3">
        <f t="shared" si="2781"/>
        <v>1.9509423154816994</v>
      </c>
      <c r="IC31" s="3">
        <f t="shared" si="2781"/>
        <v>1.9595319413197569</v>
      </c>
      <c r="ID31" s="3">
        <f t="shared" si="2781"/>
        <v>1.9681113796939045</v>
      </c>
      <c r="IE31" s="3">
        <f t="shared" si="2781"/>
        <v>1.9766804896213148</v>
      </c>
      <c r="IF31" s="3">
        <f t="shared" si="2781"/>
        <v>1.9852391352405214</v>
      </c>
      <c r="IG31" s="3">
        <f t="shared" si="2781"/>
        <v>1.9937871856167015</v>
      </c>
      <c r="IH31" s="3">
        <f t="shared" si="2781"/>
        <v>2.0023245145553807</v>
      </c>
      <c r="II31" s="3">
        <f t="shared" si="2781"/>
        <v>2.0108510004241502</v>
      </c>
      <c r="IJ31" s="3">
        <f t="shared" si="2781"/>
        <v>2.0193665259820084</v>
      </c>
      <c r="IK31" s="3">
        <f t="shared" si="2781"/>
        <v>2.0278709782159599</v>
      </c>
      <c r="IL31" s="3">
        <f t="shared" si="2781"/>
        <v>2.0363642481845212</v>
      </c>
      <c r="IM31" s="3">
        <f t="shared" si="2781"/>
        <v>2.0448462308678099</v>
      </c>
      <c r="IN31" s="3">
        <f t="shared" si="2781"/>
        <v>2.0533168250238947</v>
      </c>
      <c r="IO31" s="3">
        <f t="shared" si="2781"/>
        <v>2.0617759330511189</v>
      </c>
      <c r="IP31" s="3">
        <f t="shared" si="2781"/>
        <v>2.0702234608561105</v>
      </c>
      <c r="IQ31" s="3">
        <f t="shared" si="2781"/>
        <v>2.0786593177272135</v>
      </c>
      <c r="IR31" s="3">
        <f t="shared" si="2781"/>
        <v>2.08708341621309</v>
      </c>
      <c r="IS31" s="3">
        <f t="shared" si="2781"/>
        <v>2.0954956720062499</v>
      </c>
      <c r="IT31" s="3">
        <f t="shared" si="2781"/>
        <v>2.1038960038312804</v>
      </c>
      <c r="IU31" s="3">
        <f t="shared" si="2781"/>
        <v>2.112284333337564</v>
      </c>
      <c r="IV31" s="3">
        <f t="shared" si="2781"/>
        <v>2.1206605849962745</v>
      </c>
      <c r="IW31" s="3">
        <f t="shared" si="2781"/>
        <v>2.1290246860014581</v>
      </c>
      <c r="IX31" s="3">
        <f t="shared" si="2781"/>
        <v>2.1373765661750173</v>
      </c>
      <c r="IY31" s="3">
        <f t="shared" si="2781"/>
        <v>2.1457161578754187</v>
      </c>
      <c r="IZ31" s="3">
        <f t="shared" ref="IZ31:LK31" si="2782">(1-1/rho)*IY31+1/rho*gamma*IZ30</f>
        <v>2.1540433959099601</v>
      </c>
      <c r="JA31" s="3">
        <f t="shared" si="2782"/>
        <v>2.1623582174504379</v>
      </c>
      <c r="JB31" s="3">
        <f t="shared" si="2782"/>
        <v>2.1706605619520642</v>
      </c>
      <c r="JC31" s="3">
        <f t="shared" si="2782"/>
        <v>2.1789503710754916</v>
      </c>
      <c r="JD31" s="3">
        <f t="shared" si="2782"/>
        <v>2.1872275886118087</v>
      </c>
      <c r="JE31" s="3">
        <f t="shared" si="2782"/>
        <v>2.1954921604103768</v>
      </c>
      <c r="JF31" s="3">
        <f t="shared" si="2782"/>
        <v>2.2037440343093877</v>
      </c>
      <c r="JG31" s="3">
        <f t="shared" si="2782"/>
        <v>2.2119831600690216</v>
      </c>
      <c r="JH31" s="3">
        <f t="shared" si="2782"/>
        <v>2.2202094893070972</v>
      </c>
      <c r="JI31" s="3">
        <f t="shared" si="2782"/>
        <v>2.2284229754371063</v>
      </c>
      <c r="JJ31" s="3">
        <f t="shared" si="2782"/>
        <v>2.2366235736085343</v>
      </c>
      <c r="JK31" s="3">
        <f t="shared" si="2782"/>
        <v>2.2448112406493674</v>
      </c>
      <c r="JL31" s="3">
        <f t="shared" si="2782"/>
        <v>2.252985935010698</v>
      </c>
      <c r="JM31" s="3">
        <f t="shared" si="2782"/>
        <v>2.2611476167133429</v>
      </c>
      <c r="JN31" s="3">
        <f t="shared" si="2782"/>
        <v>2.269296247296384</v>
      </c>
      <c r="JO31" s="3">
        <f t="shared" si="2782"/>
        <v>2.2774317897675624</v>
      </c>
      <c r="JP31" s="3">
        <f t="shared" si="2782"/>
        <v>2.2855542085554434</v>
      </c>
      <c r="JQ31" s="3">
        <f t="shared" si="2782"/>
        <v>2.2936634694632838</v>
      </c>
      <c r="JR31" s="3">
        <f t="shared" si="2782"/>
        <v>2.3017595396245318</v>
      </c>
      <c r="JS31" s="3">
        <f t="shared" si="2782"/>
        <v>2.3098423874598963</v>
      </c>
      <c r="JT31" s="3">
        <f t="shared" si="2782"/>
        <v>2.3179119826359216</v>
      </c>
      <c r="JU31" s="3">
        <f t="shared" si="2782"/>
        <v>2.3259682960250054</v>
      </c>
      <c r="JV31" s="3">
        <f t="shared" si="2782"/>
        <v>2.3340112996668108</v>
      </c>
      <c r="JW31" s="3">
        <f t="shared" si="2782"/>
        <v>2.3420409667310107</v>
      </c>
      <c r="JX31" s="3">
        <f t="shared" si="2782"/>
        <v>2.3500572714813162</v>
      </c>
      <c r="JY31" s="3">
        <f t="shared" si="2782"/>
        <v>2.35806018924074</v>
      </c>
      <c r="JZ31" s="3">
        <f t="shared" si="2782"/>
        <v>2.3660496963580471</v>
      </c>
      <c r="KA31" s="3">
        <f t="shared" si="2782"/>
        <v>2.3740257701753444</v>
      </c>
      <c r="KB31" s="3">
        <f t="shared" si="2782"/>
        <v>2.3819883889967723</v>
      </c>
      <c r="KC31" s="3">
        <f t="shared" si="2782"/>
        <v>2.3899375320582519</v>
      </c>
      <c r="KD31" s="3">
        <f t="shared" si="2782"/>
        <v>2.3978731794982497</v>
      </c>
      <c r="KE31" s="3">
        <f t="shared" si="2782"/>
        <v>2.4057953123295222</v>
      </c>
      <c r="KF31" s="3">
        <f t="shared" si="2782"/>
        <v>2.413703912411806</v>
      </c>
      <c r="KG31" s="3">
        <f t="shared" si="2782"/>
        <v>2.4215989624254148</v>
      </c>
      <c r="KH31" s="3">
        <f t="shared" si="2782"/>
        <v>2.4294804458457131</v>
      </c>
      <c r="KI31" s="3">
        <f t="shared" si="2782"/>
        <v>2.437348346918434</v>
      </c>
      <c r="KJ31" s="3">
        <f t="shared" si="2782"/>
        <v>2.4452026506358111</v>
      </c>
      <c r="KK31" s="3">
        <f t="shared" si="2782"/>
        <v>2.4530433427134941</v>
      </c>
      <c r="KL31" s="3">
        <f t="shared" si="2782"/>
        <v>2.4608704095682206</v>
      </c>
      <c r="KM31" s="3">
        <f t="shared" si="2782"/>
        <v>2.4686838382962177</v>
      </c>
      <c r="KN31" s="3">
        <f t="shared" si="2782"/>
        <v>2.4764836166523101</v>
      </c>
      <c r="KO31" s="3">
        <f t="shared" si="2782"/>
        <v>2.4842697330297012</v>
      </c>
      <c r="KP31" s="3">
        <f t="shared" si="2782"/>
        <v>2.4920421764404157</v>
      </c>
      <c r="KQ31" s="3">
        <f t="shared" si="2782"/>
        <v>2.4998009364963703</v>
      </c>
      <c r="KR31" s="3">
        <f t="shared" si="2782"/>
        <v>2.5075460033910599</v>
      </c>
      <c r="KS31" s="3">
        <f t="shared" si="2782"/>
        <v>2.5152773678818279</v>
      </c>
      <c r="KT31" s="3">
        <f t="shared" si="2782"/>
        <v>2.5229950212727097</v>
      </c>
      <c r="KU31" s="3">
        <f t="shared" si="2782"/>
        <v>2.5306989553978259</v>
      </c>
      <c r="KV31" s="3">
        <f t="shared" si="2782"/>
        <v>2.5383891626053052</v>
      </c>
      <c r="KW31" s="3">
        <f t="shared" si="2782"/>
        <v>2.5460656357417237</v>
      </c>
      <c r="KX31" s="3">
        <f t="shared" si="2782"/>
        <v>2.5537283681370386</v>
      </c>
      <c r="KY31" s="3">
        <f t="shared" si="2782"/>
        <v>2.5613773535899997</v>
      </c>
      <c r="KZ31" s="3">
        <f t="shared" si="2782"/>
        <v>2.5690125863540287</v>
      </c>
      <c r="LA31" s="3">
        <f t="shared" si="2782"/>
        <v>2.5766340611235448</v>
      </c>
      <c r="LB31" s="3">
        <f t="shared" si="2782"/>
        <v>2.5842417730207234</v>
      </c>
      <c r="LC31" s="3">
        <f t="shared" si="2782"/>
        <v>2.5918357175826747</v>
      </c>
      <c r="LD31" s="3">
        <f t="shared" si="2782"/>
        <v>2.5994158907490279</v>
      </c>
      <c r="LE31" s="3">
        <f t="shared" si="2782"/>
        <v>2.6069822888499083</v>
      </c>
      <c r="LF31" s="3">
        <f t="shared" si="2782"/>
        <v>2.6145349085942917</v>
      </c>
      <c r="LG31" s="3">
        <f t="shared" si="2782"/>
        <v>2.6220737470587294</v>
      </c>
      <c r="LH31" s="3">
        <f t="shared" si="2782"/>
        <v>2.6295988016764258</v>
      </c>
      <c r="LI31" s="3">
        <f t="shared" si="2782"/>
        <v>2.6371100702266626</v>
      </c>
      <c r="LJ31" s="3">
        <f t="shared" si="2782"/>
        <v>2.6446075508245537</v>
      </c>
      <c r="LK31" s="3">
        <f t="shared" si="2782"/>
        <v>2.6520912419111244</v>
      </c>
      <c r="LL31" s="3">
        <f t="shared" ref="LL31:NW31" si="2783">(1-1/rho)*LK31+1/rho*gamma*LL30</f>
        <v>2.6595611422437018</v>
      </c>
      <c r="LM31" s="3">
        <f t="shared" si="2783"/>
        <v>2.6670172508866066</v>
      </c>
      <c r="LN31" s="3">
        <f t="shared" si="2783"/>
        <v>2.6744595672021396</v>
      </c>
      <c r="LO31" s="3">
        <f t="shared" si="2783"/>
        <v>2.6818880908418512</v>
      </c>
      <c r="LP31" s="3">
        <f t="shared" si="2783"/>
        <v>2.689302821738083</v>
      </c>
      <c r="LQ31" s="3">
        <f t="shared" si="2783"/>
        <v>2.6967037600957804</v>
      </c>
      <c r="LR31" s="3">
        <f t="shared" si="2783"/>
        <v>2.7040909063845571</v>
      </c>
      <c r="LS31" s="3">
        <f t="shared" si="2783"/>
        <v>2.7114642613310131</v>
      </c>
      <c r="LT31" s="3">
        <f t="shared" si="2783"/>
        <v>2.7188238259112936</v>
      </c>
      <c r="LU31" s="3">
        <f t="shared" si="2783"/>
        <v>2.7261696013438828</v>
      </c>
      <c r="LV31" s="3">
        <f t="shared" si="2783"/>
        <v>2.7335015890826218</v>
      </c>
      <c r="LW31" s="3">
        <f t="shared" si="2783"/>
        <v>2.7408197908099514</v>
      </c>
      <c r="LX31" s="3">
        <f t="shared" si="2783"/>
        <v>2.7481242084303648</v>
      </c>
      <c r="LY31" s="3">
        <f t="shared" si="2783"/>
        <v>2.7554148440640676</v>
      </c>
      <c r="LZ31" s="3">
        <f t="shared" si="2783"/>
        <v>2.7626917000408389</v>
      </c>
      <c r="MA31" s="3">
        <f t="shared" si="2783"/>
        <v>2.7699547788940868</v>
      </c>
      <c r="MB31" s="3">
        <f t="shared" si="2783"/>
        <v>2.7772040833550906</v>
      </c>
      <c r="MC31" s="3">
        <f t="shared" si="2783"/>
        <v>2.7844396163474285</v>
      </c>
      <c r="MD31" s="3">
        <f t="shared" si="2783"/>
        <v>2.7916613809815791</v>
      </c>
      <c r="ME31" s="3">
        <f t="shared" si="2783"/>
        <v>2.7988693805496956</v>
      </c>
      <c r="MF31" s="3">
        <f t="shared" si="2783"/>
        <v>2.8060636185205476</v>
      </c>
      <c r="MG31" s="3">
        <f t="shared" si="2783"/>
        <v>2.8132440985346232</v>
      </c>
      <c r="MH31" s="3">
        <f t="shared" si="2783"/>
        <v>2.8204108243993864</v>
      </c>
      <c r="MI31" s="3">
        <f t="shared" si="2783"/>
        <v>2.8275638000846888</v>
      </c>
      <c r="MJ31" s="3">
        <f t="shared" si="2783"/>
        <v>2.8347030297183262</v>
      </c>
      <c r="MK31" s="3">
        <f t="shared" si="2783"/>
        <v>2.8418285175817384</v>
      </c>
      <c r="ML31" s="3">
        <f t="shared" si="2783"/>
        <v>2.8489402681058471</v>
      </c>
      <c r="MM31" s="3">
        <f t="shared" si="2783"/>
        <v>2.856038285867029</v>
      </c>
      <c r="MN31" s="3">
        <f t="shared" si="2783"/>
        <v>2.8631225755832173</v>
      </c>
      <c r="MO31" s="3">
        <f t="shared" si="2783"/>
        <v>2.8701931421101308</v>
      </c>
      <c r="MP31" s="3">
        <f t="shared" si="2783"/>
        <v>2.8772499904376247</v>
      </c>
      <c r="MQ31" s="3">
        <f t="shared" si="2783"/>
        <v>2.8842931256861593</v>
      </c>
      <c r="MR31" s="3">
        <f t="shared" si="2783"/>
        <v>2.891322553103385</v>
      </c>
      <c r="MS31" s="3">
        <f t="shared" si="2783"/>
        <v>2.8983382780608373</v>
      </c>
      <c r="MT31" s="3">
        <f t="shared" si="2783"/>
        <v>2.9053403060507423</v>
      </c>
      <c r="MU31" s="3">
        <f t="shared" si="2783"/>
        <v>2.9123286426829247</v>
      </c>
      <c r="MV31" s="3">
        <f t="shared" si="2783"/>
        <v>2.91930329368182</v>
      </c>
      <c r="MW31" s="3">
        <f t="shared" si="2783"/>
        <v>2.9262642648835815</v>
      </c>
      <c r="MX31" s="3">
        <f t="shared" si="2783"/>
        <v>2.9332115622332879</v>
      </c>
      <c r="MY31" s="3">
        <f t="shared" si="2783"/>
        <v>2.9401451917822397</v>
      </c>
      <c r="MZ31" s="3">
        <f t="shared" si="2783"/>
        <v>2.9470651596853474</v>
      </c>
      <c r="NA31" s="3">
        <f t="shared" si="2783"/>
        <v>2.953971472198607</v>
      </c>
      <c r="NB31" s="3">
        <f t="shared" si="2783"/>
        <v>2.9608641356766601</v>
      </c>
      <c r="NC31" s="3">
        <f t="shared" si="2783"/>
        <v>2.967743156570434</v>
      </c>
      <c r="ND31" s="3">
        <f t="shared" si="2783"/>
        <v>2.9746085414248644</v>
      </c>
      <c r="NE31" s="3">
        <f t="shared" si="2783"/>
        <v>2.9814602968766937</v>
      </c>
      <c r="NF31" s="3">
        <f t="shared" si="2783"/>
        <v>2.9882984296523434</v>
      </c>
      <c r="NG31" s="3">
        <f t="shared" si="2783"/>
        <v>2.9951229465658611</v>
      </c>
      <c r="NH31" s="3">
        <f t="shared" si="2783"/>
        <v>3.0019338545169343</v>
      </c>
      <c r="NI31" s="3">
        <f t="shared" si="2783"/>
        <v>3.0087311604889768</v>
      </c>
      <c r="NJ31" s="3">
        <f t="shared" si="2783"/>
        <v>3.015514871547277</v>
      </c>
      <c r="NK31" s="3">
        <f t="shared" si="2783"/>
        <v>3.0222849948372126</v>
      </c>
      <c r="NL31" s="3">
        <f t="shared" si="2783"/>
        <v>3.0290415375825273</v>
      </c>
      <c r="NM31" s="3">
        <f t="shared" si="2783"/>
        <v>3.0357845070836658</v>
      </c>
      <c r="NN31" s="3">
        <f t="shared" si="2783"/>
        <v>3.0425139107161692</v>
      </c>
      <c r="NO31" s="3">
        <f t="shared" si="2783"/>
        <v>3.0492297559291259</v>
      </c>
      <c r="NP31" s="3">
        <f t="shared" si="2783"/>
        <v>3.0559320502436771</v>
      </c>
      <c r="NQ31" s="3">
        <f t="shared" si="2783"/>
        <v>3.0626208012515748</v>
      </c>
      <c r="NR31" s="3">
        <f t="shared" si="2783"/>
        <v>3.0692960166137935</v>
      </c>
      <c r="NS31" s="3">
        <f t="shared" si="2783"/>
        <v>3.0759577040591886</v>
      </c>
      <c r="NT31" s="3">
        <f t="shared" si="2783"/>
        <v>3.0826058713832052</v>
      </c>
      <c r="NU31" s="3">
        <f t="shared" si="2783"/>
        <v>3.0892405264466318</v>
      </c>
      <c r="NV31" s="3">
        <f t="shared" si="2783"/>
        <v>3.0958616771744025</v>
      </c>
      <c r="NW31" s="3">
        <f t="shared" si="2783"/>
        <v>3.1024693315544378</v>
      </c>
      <c r="NX31" s="3">
        <f t="shared" ref="NX31:QI31" si="2784">(1-1/rho)*NW31+1/rho*gamma*NX30</f>
        <v>3.1090634976365323</v>
      </c>
      <c r="NY31" s="3">
        <f t="shared" si="2784"/>
        <v>3.1156441835312827</v>
      </c>
      <c r="NZ31" s="3">
        <f t="shared" si="2784"/>
        <v>3.1222113974090528</v>
      </c>
      <c r="OA31" s="3">
        <f t="shared" si="2784"/>
        <v>3.128765147498981</v>
      </c>
      <c r="OB31" s="3">
        <f t="shared" si="2784"/>
        <v>3.1353054420880215</v>
      </c>
      <c r="OC31" s="3">
        <f t="shared" si="2784"/>
        <v>3.141832289520023</v>
      </c>
      <c r="OD31" s="3">
        <f t="shared" si="2784"/>
        <v>3.1483456981948432</v>
      </c>
      <c r="OE31" s="3">
        <f t="shared" si="2784"/>
        <v>3.1548456765674961</v>
      </c>
      <c r="OF31" s="3">
        <f t="shared" si="2784"/>
        <v>3.1613322331473315</v>
      </c>
      <c r="OG31" s="3">
        <f t="shared" si="2784"/>
        <v>3.1678053764972467</v>
      </c>
      <c r="OH31" s="3">
        <f t="shared" si="2784"/>
        <v>3.1742651152329295</v>
      </c>
      <c r="OI31" s="3">
        <f t="shared" si="2784"/>
        <v>3.1807114580221283</v>
      </c>
      <c r="OJ31" s="3">
        <f t="shared" si="2784"/>
        <v>3.1871444135839533</v>
      </c>
      <c r="OK31" s="3">
        <f t="shared" si="2784"/>
        <v>3.193563990688205</v>
      </c>
      <c r="OL31" s="3">
        <f t="shared" si="2784"/>
        <v>3.1999701981547282</v>
      </c>
      <c r="OM31" s="3">
        <f t="shared" si="2784"/>
        <v>3.2063630448527913</v>
      </c>
      <c r="ON31" s="3">
        <f t="shared" si="2784"/>
        <v>3.2127425397004932</v>
      </c>
      <c r="OO31" s="3">
        <f t="shared" si="2784"/>
        <v>3.219108691664192</v>
      </c>
      <c r="OP31" s="3">
        <f t="shared" si="2784"/>
        <v>3.2254615097579573</v>
      </c>
      <c r="OQ31" s="3">
        <f t="shared" si="2784"/>
        <v>3.2318010030430457</v>
      </c>
      <c r="OR31" s="3">
        <f t="shared" si="2784"/>
        <v>3.2381271806273975</v>
      </c>
      <c r="OS31" s="3">
        <f t="shared" si="2784"/>
        <v>3.2444400516651539</v>
      </c>
      <c r="OT31" s="3">
        <f t="shared" si="2784"/>
        <v>3.2507396253561955</v>
      </c>
      <c r="OU31" s="3">
        <f t="shared" si="2784"/>
        <v>3.2570259109456989</v>
      </c>
      <c r="OV31" s="3">
        <f t="shared" si="2784"/>
        <v>3.2632989177237142</v>
      </c>
      <c r="OW31" s="3">
        <f t="shared" si="2784"/>
        <v>3.2695586550247571</v>
      </c>
      <c r="OX31" s="3">
        <f t="shared" si="2784"/>
        <v>3.2758051322274229</v>
      </c>
      <c r="OY31" s="3">
        <f t="shared" si="2784"/>
        <v>3.2820383587540127</v>
      </c>
      <c r="OZ31" s="3">
        <f t="shared" si="2784"/>
        <v>3.2882583440701816</v>
      </c>
      <c r="PA31" s="3">
        <f t="shared" si="2784"/>
        <v>3.2944650976845948</v>
      </c>
      <c r="PB31" s="3">
        <f t="shared" si="2784"/>
        <v>3.3006586291486073</v>
      </c>
      <c r="PC31" s="3">
        <f t="shared" si="2784"/>
        <v>3.3068389480559501</v>
      </c>
      <c r="PD31" s="3">
        <f t="shared" si="2784"/>
        <v>3.3130060640424377</v>
      </c>
      <c r="PE31" s="3">
        <f t="shared" si="2784"/>
        <v>3.3191599867856825</v>
      </c>
      <c r="PF31" s="3">
        <f t="shared" si="2784"/>
        <v>3.3253007260048277</v>
      </c>
      <c r="PG31" s="3">
        <f t="shared" si="2784"/>
        <v>3.3314282914602877</v>
      </c>
      <c r="PH31" s="3">
        <f t="shared" si="2784"/>
        <v>3.3375426929535035</v>
      </c>
      <c r="PI31" s="3">
        <f t="shared" si="2784"/>
        <v>3.3436439403267095</v>
      </c>
      <c r="PJ31" s="3">
        <f t="shared" si="2784"/>
        <v>3.3497320434627103</v>
      </c>
      <c r="PK31" s="3">
        <f t="shared" si="2784"/>
        <v>3.355807012284667</v>
      </c>
      <c r="PL31" s="3">
        <f t="shared" si="2784"/>
        <v>3.3618688567558976</v>
      </c>
      <c r="PM31" s="3">
        <f t="shared" si="2784"/>
        <v>3.367917586879682</v>
      </c>
      <c r="PN31" s="3">
        <f t="shared" si="2784"/>
        <v>3.3739532126990794</v>
      </c>
      <c r="PO31" s="3">
        <f t="shared" si="2784"/>
        <v>3.3799757442967557</v>
      </c>
      <c r="PP31" s="3">
        <f t="shared" si="2784"/>
        <v>3.3859851917948154</v>
      </c>
      <c r="PQ31" s="3">
        <f t="shared" si="2784"/>
        <v>3.3919815653546457</v>
      </c>
      <c r="PR31" s="3">
        <f t="shared" si="2784"/>
        <v>3.3979648751767662</v>
      </c>
      <c r="PS31" s="3">
        <f t="shared" si="2784"/>
        <v>3.4039351315006865</v>
      </c>
      <c r="PT31" s="3">
        <f t="shared" si="2784"/>
        <v>3.409892344604772</v>
      </c>
      <c r="PU31" s="3">
        <f t="shared" si="2784"/>
        <v>3.4158365248061138</v>
      </c>
      <c r="PV31" s="3">
        <f t="shared" si="2784"/>
        <v>3.4217676824604095</v>
      </c>
      <c r="PW31" s="3">
        <f t="shared" si="2784"/>
        <v>3.4276858279618452</v>
      </c>
      <c r="PX31" s="3">
        <f t="shared" si="2784"/>
        <v>3.4335909717429862</v>
      </c>
      <c r="PY31" s="3">
        <f t="shared" si="2784"/>
        <v>3.4394831242746751</v>
      </c>
      <c r="PZ31" s="3">
        <f t="shared" si="2784"/>
        <v>3.4453622960659294</v>
      </c>
      <c r="QA31" s="3">
        <f t="shared" si="2784"/>
        <v>3.451228497663851</v>
      </c>
      <c r="QB31" s="3">
        <f t="shared" si="2784"/>
        <v>3.4570817396535363</v>
      </c>
      <c r="QC31" s="3">
        <f t="shared" si="2784"/>
        <v>3.4629220326579904</v>
      </c>
      <c r="QD31" s="3">
        <f t="shared" si="2784"/>
        <v>3.4687493873380491</v>
      </c>
      <c r="QE31" s="3">
        <f t="shared" si="2784"/>
        <v>3.4745638143923023</v>
      </c>
      <c r="QF31" s="3">
        <f t="shared" si="2784"/>
        <v>3.4803653245570207</v>
      </c>
      <c r="QG31" s="3">
        <f t="shared" si="2784"/>
        <v>3.4861539286060892</v>
      </c>
      <c r="QH31" s="3">
        <f t="shared" si="2784"/>
        <v>3.4919296373509394</v>
      </c>
      <c r="QI31" s="3">
        <f t="shared" si="2784"/>
        <v>3.4976924616404901</v>
      </c>
      <c r="QJ31" s="3">
        <f t="shared" ref="QJ31:RT31" si="2785">(1-1/rho)*QI31+1/rho*gamma*QJ30</f>
        <v>3.5034424123610868</v>
      </c>
      <c r="QK31" s="3">
        <f t="shared" si="2785"/>
        <v>3.5091795004364466</v>
      </c>
      <c r="QL31" s="3">
        <f t="shared" si="2785"/>
        <v>3.5149037368276024</v>
      </c>
      <c r="QM31" s="3">
        <f t="shared" si="2785"/>
        <v>3.5206151325328552</v>
      </c>
      <c r="QN31" s="3">
        <f t="shared" si="2785"/>
        <v>3.5263136985877228</v>
      </c>
      <c r="QO31" s="3">
        <f t="shared" si="2785"/>
        <v>3.5319994460648934</v>
      </c>
      <c r="QP31" s="3">
        <f t="shared" si="2785"/>
        <v>3.5376723860741803</v>
      </c>
      <c r="QQ31" s="3">
        <f t="shared" si="2785"/>
        <v>3.5433325297624809</v>
      </c>
      <c r="QR31" s="3">
        <f t="shared" si="2785"/>
        <v>3.5489798883137329</v>
      </c>
      <c r="QS31" s="3">
        <f t="shared" si="2785"/>
        <v>3.5546144729488751</v>
      </c>
      <c r="QT31" s="3">
        <f t="shared" si="2785"/>
        <v>3.5602362949258084</v>
      </c>
      <c r="QU31" s="3">
        <f t="shared" si="2785"/>
        <v>3.5658453655393583</v>
      </c>
      <c r="QV31" s="3">
        <f t="shared" si="2785"/>
        <v>3.571441696121239</v>
      </c>
      <c r="QW31" s="3">
        <f t="shared" si="2785"/>
        <v>3.577025298040017</v>
      </c>
      <c r="QX31" s="3">
        <f t="shared" si="2785"/>
        <v>3.5825961827010762</v>
      </c>
      <c r="QY31" s="3">
        <f t="shared" si="2785"/>
        <v>3.5881543615465845</v>
      </c>
      <c r="QZ31" s="3">
        <f t="shared" si="2785"/>
        <v>3.5936998460554594</v>
      </c>
      <c r="RA31" s="3">
        <f t="shared" si="2785"/>
        <v>3.5992326477433352</v>
      </c>
      <c r="RB31" s="3">
        <f t="shared" si="2785"/>
        <v>3.6047527781625304</v>
      </c>
      <c r="RC31" s="3">
        <f t="shared" si="2785"/>
        <v>3.6102602489020139</v>
      </c>
      <c r="RD31" s="3">
        <f t="shared" si="2785"/>
        <v>3.6157550715873747</v>
      </c>
      <c r="RE31" s="3">
        <f t="shared" si="2785"/>
        <v>3.6212372578807877</v>
      </c>
      <c r="RF31" s="3">
        <f t="shared" si="2785"/>
        <v>3.6267068194809817</v>
      </c>
      <c r="RG31" s="3">
        <f t="shared" si="2785"/>
        <v>3.6321637681232066</v>
      </c>
      <c r="RH31" s="3">
        <f t="shared" si="2785"/>
        <v>3.6376081155792015</v>
      </c>
      <c r="RI31" s="3">
        <f t="shared" si="2785"/>
        <v>3.6430398736571603</v>
      </c>
      <c r="RJ31" s="3">
        <f t="shared" si="2785"/>
        <v>3.6484590542016986</v>
      </c>
      <c r="RK31" s="3">
        <f t="shared" si="2785"/>
        <v>3.65386566909382</v>
      </c>
      <c r="RL31" s="3">
        <f t="shared" si="2785"/>
        <v>3.6592597302508816</v>
      </c>
      <c r="RM31" s="3">
        <f t="shared" si="2785"/>
        <v>3.6646412496265586</v>
      </c>
      <c r="RN31" s="3">
        <f t="shared" si="2785"/>
        <v>3.6700102392108089</v>
      </c>
      <c r="RO31" s="3">
        <f t="shared" si="2785"/>
        <v>3.6753667110298363</v>
      </c>
      <c r="RP31" s="3">
        <f t="shared" si="2785"/>
        <v>3.6807106771460529</v>
      </c>
      <c r="RQ31" s="3">
        <f t="shared" si="2785"/>
        <v>3.6860421496580416</v>
      </c>
      <c r="RR31" s="3">
        <f t="shared" si="2785"/>
        <v>3.6913611407005167</v>
      </c>
      <c r="RS31" s="3">
        <f t="shared" si="2785"/>
        <v>3.6966676624442836</v>
      </c>
      <c r="RT31" s="3">
        <f t="shared" si="2785"/>
        <v>3.7019617270961986</v>
      </c>
    </row>
    <row r="32" spans="1:488" x14ac:dyDescent="0.2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row>
    <row r="33" spans="1:274" x14ac:dyDescent="0.25">
      <c r="A33" s="3" t="s">
        <v>84</v>
      </c>
      <c r="B33" s="56">
        <f>MAX(C30:HJ30)</f>
        <v>3.079971879490031</v>
      </c>
      <c r="C33" s="3"/>
      <c r="D33" s="3"/>
      <c r="E33" s="3"/>
      <c r="F33" s="3"/>
      <c r="G33" s="3"/>
      <c r="H33" s="3"/>
      <c r="I33" s="3"/>
      <c r="J33" s="3"/>
      <c r="K33" s="3"/>
      <c r="L33" s="3"/>
      <c r="M33" s="4"/>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row>
    <row r="34" spans="1:274" x14ac:dyDescent="0.25">
      <c r="A34" s="3"/>
      <c r="B34" t="s">
        <v>101</v>
      </c>
      <c r="C34" s="3">
        <f>(SUM($C12:C12)/1000+571-54.75-(C28-$O8)*2.13)*44/12</f>
        <v>641.70321956567977</v>
      </c>
      <c r="D34" s="3">
        <f>(SUM($C12:D12)/1000+571-54.75-(D28-$O8)*2.13)*44/12</f>
        <v>669.15835366371948</v>
      </c>
      <c r="E34" s="3">
        <f>(SUM($C12:E12)/1000+571-54.75-(E28-$O8)*2.13)*44/12</f>
        <v>692.55809322759808</v>
      </c>
      <c r="F34" s="3">
        <f>(SUM($C12:F12)/1000+571-54.75-(F28-$O8)*2.13)*44/12</f>
        <v>713.30686543617867</v>
      </c>
      <c r="G34" s="3">
        <f>(SUM($C12:G12)/1000+571-54.75-(G28-$O8)*2.13)*44/12</f>
        <v>732.28543310035582</v>
      </c>
      <c r="H34" s="3">
        <f>(SUM($C12:H12)/1000+571-54.75-(H28-$O8)*2.13)*44/12</f>
        <v>749.98958542689854</v>
      </c>
      <c r="I34" s="3">
        <f>(SUM($C12:I12)/1000+571-54.75-(I28-$O8)*2.13)*44/12</f>
        <v>766.74904859905746</v>
      </c>
      <c r="J34" s="3">
        <f>(SUM($C12:J12)/1000+571-54.75-(J28-$O8)*2.13)*44/12</f>
        <v>782.77271024530876</v>
      </c>
      <c r="K34" s="3">
        <f>(SUM($C12:K12)/1000+571-54.75-(K28-$O8)*2.13)*44/12</f>
        <v>798.20382945853714</v>
      </c>
      <c r="L34" s="3">
        <f>(SUM($C12:L12)/1000+571-54.75-(L28-$O8)*2.13)*44/12</f>
        <v>813.11900558261368</v>
      </c>
      <c r="M34" s="3">
        <f>(SUM($C12:M12)/1000+571-54.75-(M28-$O8)*2.13)*44/12</f>
        <v>827.57509340147783</v>
      </c>
      <c r="N34" s="3">
        <f>(SUM($C12:N12)/1000+571-54.75-(N28-$O8)*2.13)*44/12</f>
        <v>841.61169946316465</v>
      </c>
      <c r="O34" s="3">
        <f>(SUM($C12:O12)/1000+571-54.75-(O28-$O8)*2.13)*44/12</f>
        <v>855.275977521747</v>
      </c>
      <c r="P34" s="3">
        <f>(SUM($C12:P12)/1000+571-54.75-(P28-$O8)*2.13)*44/12</f>
        <v>868.57846076588328</v>
      </c>
      <c r="Q34" s="3">
        <f>(SUM($C12:Q12)/1000+571-54.75-(Q28-$O8)*2.13)*44/12</f>
        <v>881.54183797501992</v>
      </c>
      <c r="R34" s="3">
        <f>(SUM($C12:R12)/1000+571-54.75-(R28-$O8)*2.13)*44/12</f>
        <v>894.19099477004011</v>
      </c>
      <c r="S34" s="3">
        <f>(SUM($C12:S12)/1000+571-54.75-(S28-$O8)*2.13)*44/12</f>
        <v>906.53560856176739</v>
      </c>
      <c r="T34" s="3">
        <f>(SUM($C12:T12)/1000+571-54.75-(T28-$O8)*2.13)*44/12</f>
        <v>918.58699806354525</v>
      </c>
      <c r="U34" s="3">
        <f>(SUM($C12:U12)/1000+571-54.75-(U28-$O8)*2.13)*44/12</f>
        <v>930.36864824864767</v>
      </c>
      <c r="V34" s="3">
        <f>(SUM($C12:V12)/1000+571-54.75-(V28-$O8)*2.13)*44/12</f>
        <v>941.88297706240644</v>
      </c>
      <c r="W34" s="3">
        <f>(SUM($C12:W12)/1000+571-54.75-(W28-$O8)*2.13)*44/12</f>
        <v>953.14671054977305</v>
      </c>
      <c r="X34" s="3">
        <f>(SUM($C12:X12)/1000+571-54.75-(X28-$O8)*2.13)*44/12</f>
        <v>964.16949880021718</v>
      </c>
      <c r="Y34" s="3">
        <f>(SUM($C12:Y12)/1000+571-54.75-(Y28-$O8)*2.13)*44/12</f>
        <v>974.95881724606659</v>
      </c>
      <c r="Z34" s="3">
        <f>(SUM($C12:Z12)/1000+571-54.75-(Z28-$O8)*2.13)*44/12</f>
        <v>985.52983630274127</v>
      </c>
      <c r="AA34" s="3">
        <f>(SUM($C12:AA12)/1000+571-54.75-(AA28-$O8)*2.13)*44/12</f>
        <v>995.88408927518378</v>
      </c>
      <c r="AB34" s="3">
        <f>(SUM($C12:AB12)/1000+571-54.75-(AB28-$O8)*2.13)*44/12</f>
        <v>1006.0377360476892</v>
      </c>
      <c r="AC34" s="3">
        <f>(SUM($C12:AC12)/1000+571-54.75-(AC28-$O8)*2.13)*44/12</f>
        <v>1015.9922497484708</v>
      </c>
      <c r="AD34" s="3">
        <f>(SUM($C12:AD12)/1000+571-54.75-(AD28-$O8)*2.13)*44/12</f>
        <v>1025.761001335972</v>
      </c>
      <c r="AE34" s="3">
        <f>(SUM($C12:AE12)/1000+571-54.75-(AE28-$O8)*2.13)*44/12</f>
        <v>1035.3461401148877</v>
      </c>
      <c r="AF34" s="3">
        <f>(SUM($C12:AF12)/1000+571-54.75-(AF28-$O8)*2.13)*44/12</f>
        <v>1044.7585086327317</v>
      </c>
      <c r="AG34" s="3">
        <f>(SUM($C12:AG12)/1000+571-54.75-(AG28-$O8)*2.13)*44/12</f>
        <v>1054.0011378334702</v>
      </c>
      <c r="AH34" s="3">
        <f>(SUM($C12:AH12)/1000+571-54.75-(AH28-$O8)*2.13)*44/12</f>
        <v>1063.0831180453081</v>
      </c>
      <c r="AI34" s="3">
        <f>(SUM($C12:AI12)/1000+571-54.75-(AI28-$O8)*2.13)*44/12</f>
        <v>1072.0061930612405</v>
      </c>
      <c r="AJ34" s="3">
        <f>(SUM($C12:AJ12)/1000+571-54.75-(AJ28-$O8)*2.13)*44/12</f>
        <v>1080.7810506964374</v>
      </c>
      <c r="AK34" s="3">
        <f>(SUM($C12:AK12)/1000+571-54.75-(AK28-$O8)*2.13)*44/12</f>
        <v>1089.4084210528247</v>
      </c>
      <c r="AL34" s="3">
        <f>(SUM($C12:AL12)/1000+571-54.75-(AL28-$O8)*2.13)*44/12</f>
        <v>1097.8955331558441</v>
      </c>
      <c r="AM34" s="3">
        <f>(SUM($C12:AM12)/1000+571-54.75-(AM28-$O8)*2.13)*44/12</f>
        <v>1106.2467221958261</v>
      </c>
      <c r="AN34" s="3">
        <f>(SUM($C12:AN12)/1000+571-54.75-(AN28-$O8)*2.13)*44/12</f>
        <v>1114.464815230994</v>
      </c>
      <c r="AO34" s="3">
        <f>(SUM($C12:AO12)/1000+571-54.75-(AO28-$O8)*2.13)*44/12</f>
        <v>1122.5570476359451</v>
      </c>
      <c r="AP34" s="3">
        <f>(SUM($C12:AP12)/1000+571-54.75-(AP28-$O8)*2.13)*44/12</f>
        <v>1130.5236083091725</v>
      </c>
      <c r="AQ34" s="3">
        <f>(SUM($C12:AQ12)/1000+571-54.75-(AQ28-$O8)*2.13)*44/12</f>
        <v>1138.3721239231465</v>
      </c>
      <c r="AR34" s="3">
        <f>(SUM($C12:AR12)/1000+571-54.75-(AR28-$O8)*2.13)*44/12</f>
        <v>1146.1032432313509</v>
      </c>
      <c r="AS34" s="3">
        <f>(SUM($C12:AS12)/1000+571-54.75-(AS28-$O8)*2.13)*44/12</f>
        <v>1153.7196755209436</v>
      </c>
      <c r="AT34" s="3">
        <f>(SUM($C12:AT12)/1000+571-54.75-(AT28-$O8)*2.13)*44/12</f>
        <v>1161.2290004047475</v>
      </c>
      <c r="AU34" s="3">
        <f>(SUM($C12:AU12)/1000+571-54.75-(AU28-$O8)*2.13)*44/12</f>
        <v>1168.6306535086303</v>
      </c>
      <c r="AV34" s="3">
        <f>(SUM($C12:AV12)/1000+571-54.75-(AV28-$O8)*2.13)*44/12</f>
        <v>1175.9269907532746</v>
      </c>
      <c r="AW34" s="3">
        <f>(SUM($C12:AW12)/1000+571-54.75-(AW28-$O8)*2.13)*44/12</f>
        <v>1183.125123620418</v>
      </c>
      <c r="AX34" s="3">
        <f>(SUM($C12:AX12)/1000+571-54.75-(AX28-$O8)*2.13)*44/12</f>
        <v>1190.2239132823172</v>
      </c>
      <c r="AY34" s="3">
        <f>(SUM($C12:AY12)/1000+571-54.75-(AY28-$O8)*2.13)*44/12</f>
        <v>1197.2255566991528</v>
      </c>
      <c r="AZ34" s="3">
        <f>(SUM($C12:AZ12)/1000+571-54.75-(AZ28-$O8)*2.13)*44/12</f>
        <v>1204.1365680945644</v>
      </c>
      <c r="BA34" s="3">
        <f>(SUM($C12:BA12)/1000+571-54.75-(BA28-$O8)*2.13)*44/12</f>
        <v>1210.9555097843224</v>
      </c>
      <c r="BB34" s="3">
        <f>(SUM($C12:BB12)/1000+571-54.75-(BB28-$O8)*2.13)*44/12</f>
        <v>1217.6844664181706</v>
      </c>
      <c r="BC34" s="3">
        <f>(SUM($C12:BC12)/1000+571-54.75-(BC28-$O8)*2.13)*44/12</f>
        <v>1224.3300164529853</v>
      </c>
      <c r="BD34" s="3">
        <f>(SUM($C12:BD12)/1000+571-54.75-(BD28-$O8)*2.13)*44/12</f>
        <v>1230.8899144883958</v>
      </c>
      <c r="BE34" s="3">
        <f>(SUM($C12:BE12)/1000+571-54.75-(BE28-$O8)*2.13)*44/12</f>
        <v>1237.3661621146432</v>
      </c>
      <c r="BF34" s="3">
        <f>(SUM($C12:BF12)/1000+571-54.75-(BF28-$O8)*2.13)*44/12</f>
        <v>1243.761138847786</v>
      </c>
      <c r="BG34" s="3">
        <f>(SUM($C12:BG12)/1000+571-54.75-(BG28-$O8)*2.13)*44/12</f>
        <v>1250.0808262346002</v>
      </c>
      <c r="BH34" s="3">
        <f>(SUM($C12:BH12)/1000+571-54.75-(BH28-$O8)*2.13)*44/12</f>
        <v>1256.3223087560605</v>
      </c>
      <c r="BI34" s="3">
        <f>(SUM($C12:BI12)/1000+571-54.75-(BI28-$O8)*2.13)*44/12</f>
        <v>1262.4874466226663</v>
      </c>
      <c r="BJ34" s="3">
        <f>(SUM($C12:BJ12)/1000+571-54.75-(BJ28-$O8)*2.13)*44/12</f>
        <v>1268.5788726161436</v>
      </c>
      <c r="BK34" s="3">
        <f>(SUM($C12:BK12)/1000+571-54.75-(BK28-$O8)*2.13)*44/12</f>
        <v>1274.6009990332457</v>
      </c>
      <c r="BL34" s="3">
        <f>(SUM($C12:BL12)/1000+571-54.75-(BL28-$O8)*2.13)*44/12</f>
        <v>1280.5515103218213</v>
      </c>
      <c r="BM34" s="3">
        <f>(SUM($C12:BM12)/1000+571-54.75-(BM28-$O8)*2.13)*44/12</f>
        <v>1286.4320263902976</v>
      </c>
      <c r="BN34" s="3">
        <f>(SUM($C12:BN12)/1000+571-54.75-(BN28-$O8)*2.13)*44/12</f>
        <v>1292.2453728643034</v>
      </c>
      <c r="BO34" s="3">
        <f>(SUM($C12:BO12)/1000+571-54.75-(BO28-$O8)*2.13)*44/12</f>
        <v>1297.9945127182632</v>
      </c>
      <c r="BP34" s="3">
        <f>(SUM($C12:BP12)/1000+571-54.75-(BP28-$O8)*2.13)*44/12</f>
        <v>1303.6778085587821</v>
      </c>
      <c r="BQ34" s="3">
        <f>(SUM($C12:BQ12)/1000+571-54.75-(BQ28-$O8)*2.13)*44/12</f>
        <v>1309.2966765918798</v>
      </c>
      <c r="BR34" s="3">
        <f>(SUM($C12:BR12)/1000+571-54.75-(BR28-$O8)*2.13)*44/12</f>
        <v>1314.8543210388927</v>
      </c>
      <c r="BS34" s="3">
        <f>(SUM($C12:BS12)/1000+571-54.75-(BS28-$O8)*2.13)*44/12</f>
        <v>1320.3525676033294</v>
      </c>
      <c r="BT34" s="3">
        <f>(SUM($C12:BT12)/1000+571-54.75-(BT28-$O8)*2.13)*44/12</f>
        <v>1325.7900691327993</v>
      </c>
      <c r="BU34" s="3">
        <f>(SUM($C12:BU12)/1000+571-54.75-(BU28-$O8)*2.13)*44/12</f>
        <v>1331.1681002788212</v>
      </c>
      <c r="BV34" s="3">
        <f>(SUM($C12:BV12)/1000+571-54.75-(BV28-$O8)*2.13)*44/12</f>
        <v>1336.4878170343682</v>
      </c>
      <c r="BW34" s="3">
        <f>(SUM($C12:BW12)/1000+571-54.75-(BW28-$O8)*2.13)*44/12</f>
        <v>1341.75236864975</v>
      </c>
      <c r="BX34" s="3">
        <f>(SUM($C12:BX12)/1000+571-54.75-(BX28-$O8)*2.13)*44/12</f>
        <v>1346.9634438403671</v>
      </c>
      <c r="BY34" s="3">
        <f>(SUM($C12:BY12)/1000+571-54.75-(BY28-$O8)*2.13)*44/12</f>
        <v>1352.11931274926</v>
      </c>
      <c r="BZ34" s="3">
        <f>(SUM($C12:BZ12)/1000+571-54.75-(BZ28-$O8)*2.13)*44/12</f>
        <v>1357.2211142393885</v>
      </c>
      <c r="CA34" s="3">
        <f>(SUM($C12:CA12)/1000+571-54.75-(CA28-$O8)*2.13)*44/12</f>
        <v>1362.2698757156249</v>
      </c>
      <c r="CB34" s="3">
        <f>(SUM($C12:CB12)/1000+571-54.75-(CB28-$O8)*2.13)*44/12</f>
        <v>1367.2684856413234</v>
      </c>
      <c r="CC34" s="3">
        <f>(SUM($C12:CC12)/1000+571-54.75-(CC28-$O8)*2.13)*44/12</f>
        <v>1372.2184717783955</v>
      </c>
      <c r="CD34" s="3">
        <f>(SUM($C12:CD12)/1000+571-54.75-(CD28-$O8)*2.13)*44/12</f>
        <v>1377.1181746408099</v>
      </c>
      <c r="CE34" s="3">
        <f>(SUM($C12:CE12)/1000+571-54.75-(CE28-$O8)*2.13)*44/12</f>
        <v>1381.9686144795287</v>
      </c>
      <c r="CF34" s="3">
        <f>(SUM($C12:CF12)/1000+571-54.75-(CF28-$O8)*2.13)*44/12</f>
        <v>1386.7707104834333</v>
      </c>
      <c r="CG34" s="3">
        <f>(SUM($C12:CG12)/1000+571-54.75-(CG28-$O8)*2.13)*44/12</f>
        <v>1391.5270333882788</v>
      </c>
      <c r="CH34" s="3">
        <f>(SUM($C12:CH12)/1000+571-54.75-(CH28-$O8)*2.13)*44/12</f>
        <v>1396.2389457162187</v>
      </c>
      <c r="CI34" s="3">
        <f>(SUM($C12:CI12)/1000+571-54.75-(CI28-$O8)*2.13)*44/12</f>
        <v>1400.9049804603098</v>
      </c>
      <c r="CJ34" s="3">
        <f>(SUM($C12:CJ12)/1000+571-54.75-(CJ28-$O8)*2.13)*44/12</f>
        <v>1405.5260504110865</v>
      </c>
      <c r="CK34" s="3">
        <f>(SUM($C12:CK12)/1000+571-54.75-(CK28-$O8)*2.13)*44/12</f>
        <v>1410.1029792742017</v>
      </c>
      <c r="CL34" s="3">
        <f>(SUM($C12:CL12)/1000+571-54.75-(CL28-$O8)*2.13)*44/12</f>
        <v>1414.6380498864976</v>
      </c>
      <c r="CM34" s="3">
        <f>(SUM($C12:CM12)/1000+571-54.75-(CM28-$O8)*2.13)*44/12</f>
        <v>1419.132478293609</v>
      </c>
      <c r="CN34" s="3">
        <f>(SUM($C12:CN12)/1000+571-54.75-(CN28-$O8)*2.13)*44/12</f>
        <v>1423.5849816873213</v>
      </c>
      <c r="CO34" s="3">
        <f>(SUM($C12:CO12)/1000+571-54.75-(CO28-$O8)*2.13)*44/12</f>
        <v>1427.9963797442115</v>
      </c>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row>
    <row r="35" spans="1:274" x14ac:dyDescent="0.25">
      <c r="A35" s="3"/>
      <c r="B35" t="s">
        <v>102</v>
      </c>
      <c r="C35" s="3"/>
      <c r="D35" s="3">
        <f>D34-C34</f>
        <v>27.455134098039707</v>
      </c>
      <c r="E35" s="3">
        <f t="shared" ref="E35:BP35" si="2786">E34-D34</f>
        <v>23.399739563878597</v>
      </c>
      <c r="F35" s="3">
        <f t="shared" si="2786"/>
        <v>20.74877220858059</v>
      </c>
      <c r="G35" s="3">
        <f t="shared" si="2786"/>
        <v>18.978567664177149</v>
      </c>
      <c r="H35" s="3">
        <f t="shared" si="2786"/>
        <v>17.704152326542726</v>
      </c>
      <c r="I35" s="3">
        <f t="shared" si="2786"/>
        <v>16.759463172158917</v>
      </c>
      <c r="J35" s="3">
        <f t="shared" si="2786"/>
        <v>16.023661646251298</v>
      </c>
      <c r="K35" s="3">
        <f t="shared" si="2786"/>
        <v>15.431119213228385</v>
      </c>
      <c r="L35" s="3">
        <f t="shared" si="2786"/>
        <v>14.915176124076538</v>
      </c>
      <c r="M35" s="3">
        <f t="shared" si="2786"/>
        <v>14.456087818864148</v>
      </c>
      <c r="N35" s="3">
        <f t="shared" si="2786"/>
        <v>14.036606061686825</v>
      </c>
      <c r="O35" s="3">
        <f t="shared" si="2786"/>
        <v>13.66427805858234</v>
      </c>
      <c r="P35" s="3">
        <f t="shared" si="2786"/>
        <v>13.302483244136283</v>
      </c>
      <c r="Q35" s="3">
        <f t="shared" si="2786"/>
        <v>12.963377209136638</v>
      </c>
      <c r="R35" s="3">
        <f t="shared" si="2786"/>
        <v>12.64915679502019</v>
      </c>
      <c r="S35" s="3">
        <f t="shared" si="2786"/>
        <v>12.344613791727284</v>
      </c>
      <c r="T35" s="3">
        <f t="shared" si="2786"/>
        <v>12.051389501777862</v>
      </c>
      <c r="U35" s="3">
        <f t="shared" si="2786"/>
        <v>11.781650185102421</v>
      </c>
      <c r="V35" s="3">
        <f t="shared" si="2786"/>
        <v>11.514328813758766</v>
      </c>
      <c r="W35" s="3">
        <f t="shared" si="2786"/>
        <v>11.263733487366608</v>
      </c>
      <c r="X35" s="3">
        <f t="shared" si="2786"/>
        <v>11.022788250444137</v>
      </c>
      <c r="Y35" s="3">
        <f t="shared" si="2786"/>
        <v>10.789318445849403</v>
      </c>
      <c r="Z35" s="3">
        <f t="shared" si="2786"/>
        <v>10.571019056674686</v>
      </c>
      <c r="AA35" s="3">
        <f t="shared" si="2786"/>
        <v>10.354252972442509</v>
      </c>
      <c r="AB35" s="3">
        <f t="shared" si="2786"/>
        <v>10.153646772505454</v>
      </c>
      <c r="AC35" s="3">
        <f t="shared" si="2786"/>
        <v>9.9545137007816038</v>
      </c>
      <c r="AD35" s="3">
        <f t="shared" si="2786"/>
        <v>9.7687515875011286</v>
      </c>
      <c r="AE35" s="3">
        <f t="shared" si="2786"/>
        <v>9.5851387789157343</v>
      </c>
      <c r="AF35" s="3">
        <f t="shared" si="2786"/>
        <v>9.4123685178440155</v>
      </c>
      <c r="AG35" s="3">
        <f t="shared" si="2786"/>
        <v>9.24262920073852</v>
      </c>
      <c r="AH35" s="3">
        <f t="shared" si="2786"/>
        <v>9.0819802118378448</v>
      </c>
      <c r="AI35" s="3">
        <f t="shared" si="2786"/>
        <v>8.9230750159324543</v>
      </c>
      <c r="AJ35" s="3">
        <f t="shared" si="2786"/>
        <v>8.774857635196895</v>
      </c>
      <c r="AK35" s="3">
        <f t="shared" si="2786"/>
        <v>8.6273703563872459</v>
      </c>
      <c r="AL35" s="3">
        <f t="shared" si="2786"/>
        <v>8.487112103019399</v>
      </c>
      <c r="AM35" s="3">
        <f t="shared" si="2786"/>
        <v>8.3511890399820459</v>
      </c>
      <c r="AN35" s="3">
        <f t="shared" si="2786"/>
        <v>8.2180930351678398</v>
      </c>
      <c r="AO35" s="3">
        <f t="shared" si="2786"/>
        <v>8.092232404951119</v>
      </c>
      <c r="AP35" s="3">
        <f t="shared" si="2786"/>
        <v>7.9665606732273773</v>
      </c>
      <c r="AQ35" s="3">
        <f t="shared" si="2786"/>
        <v>7.8485156139740866</v>
      </c>
      <c r="AR35" s="3">
        <f t="shared" si="2786"/>
        <v>7.7311193082043701</v>
      </c>
      <c r="AS35" s="3">
        <f t="shared" si="2786"/>
        <v>7.6164322895926944</v>
      </c>
      <c r="AT35" s="3">
        <f t="shared" si="2786"/>
        <v>7.5093248838038562</v>
      </c>
      <c r="AU35" s="3">
        <f t="shared" si="2786"/>
        <v>7.4016531038828361</v>
      </c>
      <c r="AV35" s="3">
        <f t="shared" si="2786"/>
        <v>7.2963372446442918</v>
      </c>
      <c r="AW35" s="3">
        <f t="shared" si="2786"/>
        <v>7.1981328671433857</v>
      </c>
      <c r="AX35" s="3">
        <f t="shared" si="2786"/>
        <v>7.0987896618992181</v>
      </c>
      <c r="AY35" s="3">
        <f t="shared" si="2786"/>
        <v>7.0016434168355772</v>
      </c>
      <c r="AZ35" s="3">
        <f t="shared" si="2786"/>
        <v>6.9110113954116059</v>
      </c>
      <c r="BA35" s="3">
        <f t="shared" si="2786"/>
        <v>6.8189416897580486</v>
      </c>
      <c r="BB35" s="3">
        <f t="shared" si="2786"/>
        <v>6.7289566338481563</v>
      </c>
      <c r="BC35" s="3">
        <f t="shared" si="2786"/>
        <v>6.6455500348147325</v>
      </c>
      <c r="BD35" s="3">
        <f t="shared" si="2786"/>
        <v>6.5598980354104697</v>
      </c>
      <c r="BE35" s="3">
        <f t="shared" si="2786"/>
        <v>6.4762476262474138</v>
      </c>
      <c r="BF35" s="3">
        <f t="shared" si="2786"/>
        <v>6.394976733142812</v>
      </c>
      <c r="BG35" s="3">
        <f t="shared" si="2786"/>
        <v>6.3196873868141665</v>
      </c>
      <c r="BH35" s="3">
        <f t="shared" si="2786"/>
        <v>6.2414825214602843</v>
      </c>
      <c r="BI35" s="3">
        <f t="shared" si="2786"/>
        <v>6.1651378666058463</v>
      </c>
      <c r="BJ35" s="3">
        <f t="shared" si="2786"/>
        <v>6.0914259934772872</v>
      </c>
      <c r="BK35" s="3">
        <f t="shared" si="2786"/>
        <v>6.0221264171020721</v>
      </c>
      <c r="BL35" s="3">
        <f t="shared" si="2786"/>
        <v>5.9505112885756262</v>
      </c>
      <c r="BM35" s="3">
        <f t="shared" si="2786"/>
        <v>5.8805160684762541</v>
      </c>
      <c r="BN35" s="3">
        <f t="shared" si="2786"/>
        <v>5.8133464740058116</v>
      </c>
      <c r="BO35" s="3">
        <f t="shared" si="2786"/>
        <v>5.7491398539598322</v>
      </c>
      <c r="BP35" s="3">
        <f t="shared" si="2786"/>
        <v>5.6832958405188947</v>
      </c>
      <c r="BQ35" s="3">
        <f t="shared" ref="BQ35:CO35" si="2787">BQ34-BP34</f>
        <v>5.6188680330976695</v>
      </c>
      <c r="BR35" s="3">
        <f t="shared" si="2787"/>
        <v>5.55764444701299</v>
      </c>
      <c r="BS35" s="3">
        <f t="shared" si="2787"/>
        <v>5.498246564436613</v>
      </c>
      <c r="BT35" s="3">
        <f t="shared" si="2787"/>
        <v>5.4375015294699551</v>
      </c>
      <c r="BU35" s="3">
        <f t="shared" si="2787"/>
        <v>5.37803114602184</v>
      </c>
      <c r="BV35" s="3">
        <f t="shared" si="2787"/>
        <v>5.319716755547006</v>
      </c>
      <c r="BW35" s="3">
        <f t="shared" si="2787"/>
        <v>5.2645516153818335</v>
      </c>
      <c r="BX35" s="3">
        <f t="shared" si="2787"/>
        <v>5.2110751906170663</v>
      </c>
      <c r="BY35" s="3">
        <f t="shared" si="2787"/>
        <v>5.1558689088928986</v>
      </c>
      <c r="BZ35" s="3">
        <f t="shared" si="2787"/>
        <v>5.1018014901285369</v>
      </c>
      <c r="CA35" s="3">
        <f t="shared" si="2787"/>
        <v>5.0487614762364501</v>
      </c>
      <c r="CB35" s="3">
        <f t="shared" si="2787"/>
        <v>4.9986099256984744</v>
      </c>
      <c r="CC35" s="3">
        <f t="shared" si="2787"/>
        <v>4.9499861370720737</v>
      </c>
      <c r="CD35" s="3">
        <f t="shared" si="2787"/>
        <v>4.899702862414415</v>
      </c>
      <c r="CE35" s="3">
        <f t="shared" si="2787"/>
        <v>4.8504398387187848</v>
      </c>
      <c r="CF35" s="3">
        <f t="shared" si="2787"/>
        <v>4.8020960039045804</v>
      </c>
      <c r="CG35" s="3">
        <f t="shared" si="2787"/>
        <v>4.7563229048455469</v>
      </c>
      <c r="CH35" s="3">
        <f t="shared" si="2787"/>
        <v>4.7119123279398991</v>
      </c>
      <c r="CI35" s="3">
        <f t="shared" si="2787"/>
        <v>4.666034744091121</v>
      </c>
      <c r="CJ35" s="3">
        <f t="shared" si="2787"/>
        <v>4.6210699507767004</v>
      </c>
      <c r="CK35" s="3">
        <f t="shared" si="2787"/>
        <v>4.5769288631151994</v>
      </c>
      <c r="CL35" s="3">
        <f t="shared" si="2787"/>
        <v>4.53507061229584</v>
      </c>
      <c r="CM35" s="3">
        <f t="shared" si="2787"/>
        <v>4.4944284071113998</v>
      </c>
      <c r="CN35" s="3">
        <f t="shared" si="2787"/>
        <v>4.4525033937122771</v>
      </c>
      <c r="CO35" s="3">
        <f t="shared" si="2787"/>
        <v>4.4113980568902207</v>
      </c>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row>
    <row r="36" spans="1:274" x14ac:dyDescent="0.25">
      <c r="B36" t="s">
        <v>103</v>
      </c>
      <c r="C36" s="3">
        <f>SUM($C12:C12)/1000+571-54.75</f>
        <v>522.70712868336</v>
      </c>
      <c r="D36" s="3">
        <f>SUM($C12:D12)/1000+571-54.75</f>
        <v>528.9281164659759</v>
      </c>
      <c r="E36" s="3">
        <f>SUM($C12:E12)/1000+571-54.75</f>
        <v>534.93991953248576</v>
      </c>
      <c r="F36" s="3">
        <f>SUM($C12:F12)/1000+571-54.75</f>
        <v>540.76662395657956</v>
      </c>
      <c r="G36" s="3">
        <f>SUM($C12:G12)/1000+571-54.75</f>
        <v>546.43549543893698</v>
      </c>
      <c r="H36" s="3">
        <f>SUM($C12:H12)/1000+571-54.75</f>
        <v>551.96239379440067</v>
      </c>
      <c r="I36" s="3">
        <f>SUM($C12:I12)/1000+571-54.75</f>
        <v>557.36104333538401</v>
      </c>
      <c r="J36" s="3">
        <f>SUM($C12:J12)/1000+571-54.75</f>
        <v>562.64378777261516</v>
      </c>
      <c r="K36" s="3">
        <f>SUM($C12:K12)/1000+571-54.75</f>
        <v>567.82427503478368</v>
      </c>
      <c r="L36" s="3">
        <f>SUM($C12:L12)/1000+571-54.75</f>
        <v>572.91187398425268</v>
      </c>
      <c r="M36" s="3">
        <f>SUM($C12:M12)/1000+571-54.75</f>
        <v>577.91386833075353</v>
      </c>
      <c r="N36" s="3">
        <f>SUM($C12:N12)/1000+571-54.75</f>
        <v>582.83562097022559</v>
      </c>
      <c r="O36" s="3">
        <f>SUM($C12:O12)/1000+571-54.75</f>
        <v>587.68574987973579</v>
      </c>
      <c r="P36" s="3">
        <f>SUM($C12:P12)/1000+571-54.75</f>
        <v>592.46821275380819</v>
      </c>
      <c r="Q36" s="3">
        <f>SUM($C12:Q12)/1000+571-54.75</f>
        <v>597.1867301600538</v>
      </c>
      <c r="R36" s="3">
        <f>SUM($C12:R12)/1000+571-54.75</f>
        <v>601.84637475664886</v>
      </c>
      <c r="S36" s="3">
        <f>SUM($C12:S12)/1000+571-54.75</f>
        <v>606.45010674360151</v>
      </c>
      <c r="T36" s="3">
        <f>SUM($C12:T12)/1000+571-54.75</f>
        <v>610.99960825495896</v>
      </c>
      <c r="U36" s="3">
        <f>SUM($C12:U12)/1000+571-54.75</f>
        <v>615.49900727485726</v>
      </c>
      <c r="V36" s="3">
        <f>SUM($C12:V12)/1000+571-54.75</f>
        <v>619.94952094959763</v>
      </c>
      <c r="W36" s="3">
        <f>SUM($C12:W12)/1000+571-54.75</f>
        <v>624.35349824864375</v>
      </c>
      <c r="X36" s="3">
        <f>SUM($C12:X12)/1000+571-54.75</f>
        <v>628.7127964930329</v>
      </c>
      <c r="Y36" s="3">
        <f>SUM($C12:Y12)/1000+571-54.75</f>
        <v>633.02836125967383</v>
      </c>
      <c r="Z36" s="3">
        <f>SUM($C12:Z12)/1000+571-54.75</f>
        <v>637.30250259897537</v>
      </c>
      <c r="AA36" s="3">
        <f>SUM($C12:AA12)/1000+571-54.75</f>
        <v>641.53538871315664</v>
      </c>
      <c r="AB36" s="3">
        <f>SUM($C12:AB12)/1000+571-54.75</f>
        <v>645.72912312316305</v>
      </c>
      <c r="AC36" s="3">
        <f>SUM($C12:AC12)/1000+571-54.75</f>
        <v>649.88396439791688</v>
      </c>
      <c r="AD36" s="3">
        <f>SUM($C12:AD12)/1000+571-54.75</f>
        <v>654.00163200746806</v>
      </c>
      <c r="AE36" s="3">
        <f>SUM($C12:AE12)/1000+571-54.75</f>
        <v>658.08243061507108</v>
      </c>
      <c r="AF36" s="3">
        <f>SUM($C12:AF12)/1000+571-54.75</f>
        <v>662.12768131278506</v>
      </c>
      <c r="AG36" s="3">
        <f>SUM($C12:AG12)/1000+571-54.75</f>
        <v>666.13774544414559</v>
      </c>
      <c r="AH36" s="3">
        <f>SUM($C12:AH12)/1000+571-54.75</f>
        <v>670.11374211989937</v>
      </c>
      <c r="AI36" s="3">
        <f>SUM($C12:AI12)/1000+571-54.75</f>
        <v>674.0556713400465</v>
      </c>
      <c r="AJ36" s="3">
        <f>SUM($C12:AJ12)/1000+571-54.75</f>
        <v>677.96491188609582</v>
      </c>
      <c r="AK36" s="3">
        <f>SUM($C12:AK12)/1000+571-54.75</f>
        <v>681.84163731282774</v>
      </c>
      <c r="AL36" s="3">
        <f>SUM($C12:AL12)/1000+571-54.75</f>
        <v>685.68661071786858</v>
      </c>
      <c r="AM36" s="3">
        <f>SUM($C12:AM12)/1000+571-54.75</f>
        <v>689.50050253733161</v>
      </c>
      <c r="AN36" s="3">
        <f>SUM($C12:AN12)/1000+571-54.75</f>
        <v>693.28353337038345</v>
      </c>
      <c r="AO36" s="3">
        <f>SUM($C12:AO12)/1000+571-54.75</f>
        <v>697.03673289058167</v>
      </c>
      <c r="AP36" s="3">
        <f>SUM($C12:AP12)/1000+571-54.75</f>
        <v>700.76010109792628</v>
      </c>
      <c r="AQ36" s="3">
        <f>SUM($C12:AQ12)/1000+571-54.75</f>
        <v>704.45465543144871</v>
      </c>
      <c r="AR36" s="3">
        <f>SUM($C12:AR12)/1000+571-54.75</f>
        <v>708.12061838099885</v>
      </c>
      <c r="AS36" s="3">
        <f>SUM($C12:AS12)/1000+571-54.75</f>
        <v>711.75798994657669</v>
      </c>
      <c r="AT36" s="3">
        <f>SUM($C12:AT12)/1000+571-54.75</f>
        <v>715.36794128351687</v>
      </c>
      <c r="AU36" s="3">
        <f>SUM($C12:AU12)/1000+571-54.75</f>
        <v>718.95066643886855</v>
      </c>
      <c r="AV36" s="3">
        <f>SUM($C12:AV12)/1000+571-54.75</f>
        <v>722.50616541263184</v>
      </c>
      <c r="AW36" s="3">
        <f>SUM($C12:AW12)/1000+571-54.75</f>
        <v>726.03559917510211</v>
      </c>
      <c r="AX36" s="3">
        <f>SUM($C12:AX12)/1000+571-54.75</f>
        <v>729.53910369515438</v>
      </c>
      <c r="AY36" s="3">
        <f>SUM($C12:AY12)/1000+571-54.75</f>
        <v>733.01667897278878</v>
      </c>
      <c r="AZ36" s="3">
        <f>SUM($C12:AZ12)/1000+571-54.75</f>
        <v>736.46942086470915</v>
      </c>
      <c r="BA36" s="3">
        <f>SUM($C12:BA12)/1000+571-54.75</f>
        <v>739.89740874434733</v>
      </c>
      <c r="BB36" s="3">
        <f>SUM($C12:BB12)/1000+571-54.75</f>
        <v>743.30064261170332</v>
      </c>
      <c r="BC36" s="3">
        <f>SUM($C12:BC12)/1000+571-54.75</f>
        <v>746.68031953935963</v>
      </c>
      <c r="BD36" s="3">
        <f>SUM($C12:BD12)/1000+571-54.75</f>
        <v>750.03647685429371</v>
      </c>
      <c r="BE36" s="3">
        <f>SUM($C12:BE12)/1000+571-54.75</f>
        <v>753.36911455650556</v>
      </c>
      <c r="BF36" s="3">
        <f>SUM($C12:BF12)/1000+571-54.75</f>
        <v>756.67834833341999</v>
      </c>
      <c r="BG36" s="3">
        <f>SUM($C12:BG12)/1000+571-54.75</f>
        <v>759.96543385921279</v>
      </c>
      <c r="BH36" s="3">
        <f>SUM($C12:BH12)/1000+571-54.75</f>
        <v>763.23037113388398</v>
      </c>
      <c r="BI36" s="3">
        <f>SUM($C12:BI12)/1000+571-54.75</f>
        <v>766.47316015743354</v>
      </c>
      <c r="BJ36" s="3">
        <f>SUM($C12:BJ12)/1000+571-54.75</f>
        <v>769.69405874991276</v>
      </c>
      <c r="BK36" s="3">
        <f>SUM($C12:BK12)/1000+571-54.75</f>
        <v>772.8941049426403</v>
      </c>
      <c r="BL36" s="3">
        <f>SUM($C12:BL12)/1000+571-54.75</f>
        <v>776.07329873561639</v>
      </c>
      <c r="BM36" s="3">
        <f>SUM($C12:BM12)/1000+571-54.75</f>
        <v>779.23164012884092</v>
      </c>
      <c r="BN36" s="3">
        <f>SUM($C12:BN12)/1000+571-54.75</f>
        <v>782.3694990563738</v>
      </c>
      <c r="BO36" s="3">
        <f>SUM($C12:BO12)/1000+571-54.75</f>
        <v>785.48768538428897</v>
      </c>
      <c r="BP36" s="3">
        <f>SUM($C12:BP12)/1000+571-54.75</f>
        <v>788.5861991125862</v>
      </c>
      <c r="BQ36" s="3">
        <f>SUM($C12:BQ12)/1000+571-54.75</f>
        <v>791.66504024126561</v>
      </c>
      <c r="BR36" s="3">
        <f>SUM($C12:BR12)/1000+571-54.75</f>
        <v>794.72473170455339</v>
      </c>
      <c r="BS36" s="3">
        <f>SUM($C12:BS12)/1000+571-54.75</f>
        <v>797.76597193467853</v>
      </c>
      <c r="BT36" s="3">
        <f>SUM($C12:BT12)/1000+571-54.75</f>
        <v>800.78876093164104</v>
      </c>
      <c r="BU36" s="3">
        <f>SUM($C12:BU12)/1000+571-54.75</f>
        <v>803.79309869544068</v>
      </c>
      <c r="BV36" s="3">
        <f>SUM($C12:BV12)/1000+571-54.75</f>
        <v>806.77898522607779</v>
      </c>
      <c r="BW36" s="3">
        <f>SUM($C12:BW12)/1000+571-54.75</f>
        <v>809.74698845272701</v>
      </c>
      <c r="BX36" s="3">
        <f>SUM($C12:BX12)/1000+571-54.75</f>
        <v>812.69786690298054</v>
      </c>
      <c r="BY36" s="3">
        <f>SUM($C12:BY12)/1000+571-54.75</f>
        <v>815.63162057683826</v>
      </c>
      <c r="BZ36" s="3">
        <f>SUM($C12:BZ12)/1000+571-54.75</f>
        <v>818.54824947430041</v>
      </c>
      <c r="CA36" s="3">
        <f>SUM($C12:CA12)/1000+571-54.75</f>
        <v>821.44775359536675</v>
      </c>
      <c r="CB36" s="3">
        <f>SUM($C12:CB12)/1000+571-54.75</f>
        <v>824.33066288235466</v>
      </c>
      <c r="CC36" s="3">
        <f>SUM($C12:CC12)/1000+571-54.75</f>
        <v>827.19768512751625</v>
      </c>
      <c r="CD36" s="3">
        <f>SUM($C12:CD12)/1000+571-54.75</f>
        <v>830.04882033085187</v>
      </c>
      <c r="CE36" s="3">
        <f>SUM($C12:CE12)/1000+571-54.75</f>
        <v>832.88406849236128</v>
      </c>
      <c r="CF36" s="3">
        <f>SUM($C12:CF12)/1000+571-54.75</f>
        <v>835.7034296120446</v>
      </c>
      <c r="CG36" s="3">
        <f>SUM($C12:CG12)/1000+571-54.75</f>
        <v>838.50737420838414</v>
      </c>
      <c r="CH36" s="3">
        <f>SUM($C12:CH12)/1000+571-54.75</f>
        <v>841.29653070701352</v>
      </c>
      <c r="CI36" s="3">
        <f>SUM($C12:CI12)/1000+571-54.75</f>
        <v>844.07089910793275</v>
      </c>
      <c r="CJ36" s="3">
        <f>SUM($C12:CJ12)/1000+571-54.75</f>
        <v>846.83047941114182</v>
      </c>
      <c r="CK36" s="3">
        <f>SUM($C12:CK12)/1000+571-54.75</f>
        <v>849.57527161664086</v>
      </c>
      <c r="CL36" s="3">
        <f>SUM($C12:CL12)/1000+571-54.75</f>
        <v>852.30569132807341</v>
      </c>
      <c r="CM36" s="3">
        <f>SUM($C12:CM12)/1000+571-54.75</f>
        <v>855.02229362668072</v>
      </c>
      <c r="CN36" s="3">
        <f>SUM($C12:CN12)/1000+571-54.75</f>
        <v>857.72507851246269</v>
      </c>
      <c r="CO36" s="3">
        <f>SUM($C12:CO12)/1000+571-54.75</f>
        <v>860.41404598541931</v>
      </c>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row>
    <row r="37" spans="1:274" x14ac:dyDescent="0.25">
      <c r="C37" s="3"/>
      <c r="D37" s="3"/>
      <c r="E37" s="3"/>
      <c r="F37" s="3"/>
      <c r="G37" s="3"/>
      <c r="H37" s="3"/>
      <c r="I37" s="3"/>
      <c r="J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row>
    <row r="38" spans="1:274" x14ac:dyDescent="0.25">
      <c r="C38" s="3"/>
      <c r="D38" s="3"/>
      <c r="E38" s="3"/>
      <c r="F38" s="3"/>
      <c r="G38" s="3"/>
      <c r="H38" s="3"/>
      <c r="I38" s="3"/>
      <c r="J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row>
    <row r="39" spans="1:274" x14ac:dyDescent="0.25">
      <c r="E39" t="s">
        <v>51</v>
      </c>
      <c r="F39">
        <v>1950</v>
      </c>
      <c r="G39">
        <v>2005</v>
      </c>
    </row>
    <row r="40" spans="1:274" x14ac:dyDescent="0.25">
      <c r="E40" t="s">
        <v>5</v>
      </c>
    </row>
    <row r="41" spans="1:274" x14ac:dyDescent="0.25">
      <c r="E41" t="s">
        <v>15</v>
      </c>
      <c r="F41">
        <v>0</v>
      </c>
      <c r="G41">
        <v>5.6749999999999998</v>
      </c>
    </row>
    <row r="42" spans="1:274" x14ac:dyDescent="0.25">
      <c r="E42" t="s">
        <v>13</v>
      </c>
      <c r="F42">
        <v>289</v>
      </c>
      <c r="G42">
        <v>319.44</v>
      </c>
    </row>
    <row r="43" spans="1:274" x14ac:dyDescent="0.25">
      <c r="E43" t="s">
        <v>14</v>
      </c>
      <c r="F43">
        <v>1147.25</v>
      </c>
      <c r="G43">
        <v>1753.7349999999999</v>
      </c>
    </row>
    <row r="44" spans="1:274" x14ac:dyDescent="0.25">
      <c r="E44" t="s">
        <v>11</v>
      </c>
      <c r="F44">
        <v>310.75</v>
      </c>
      <c r="G44">
        <v>378.8125</v>
      </c>
    </row>
  </sheetData>
  <mergeCells count="2">
    <mergeCell ref="D1:E1"/>
    <mergeCell ref="L1:P1"/>
  </mergeCell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N37"/>
  <sheetViews>
    <sheetView zoomScale="85" zoomScaleNormal="85" workbookViewId="0">
      <pane xSplit="2" ySplit="11" topLeftCell="BG12" activePane="bottomRight" state="frozen"/>
      <selection pane="topRight" activeCell="C1" sqref="C1"/>
      <selection pane="bottomLeft" activeCell="A11" sqref="A11"/>
      <selection pane="bottomRight" activeCell="BI30" sqref="BI30:BK30"/>
    </sheetView>
  </sheetViews>
  <sheetFormatPr defaultColWidth="11.42578125" defaultRowHeight="15" x14ac:dyDescent="0.25"/>
  <cols>
    <col min="2" max="2" width="16.28515625" customWidth="1"/>
    <col min="15" max="15" width="12" bestFit="1" customWidth="1"/>
  </cols>
  <sheetData>
    <row r="1" spans="2:63" x14ac:dyDescent="0.25">
      <c r="D1" s="78" t="s">
        <v>27</v>
      </c>
      <c r="E1" s="79"/>
      <c r="G1" s="8"/>
      <c r="H1" s="9" t="s">
        <v>22</v>
      </c>
      <c r="I1" s="9" t="s">
        <v>23</v>
      </c>
      <c r="J1" s="10" t="s">
        <v>24</v>
      </c>
      <c r="L1" s="80" t="s">
        <v>25</v>
      </c>
      <c r="M1" s="81"/>
      <c r="N1" s="81"/>
      <c r="O1" s="81"/>
      <c r="P1" s="82"/>
      <c r="R1" s="35" t="s">
        <v>26</v>
      </c>
      <c r="S1" s="44"/>
    </row>
    <row r="2" spans="2:63" ht="18" x14ac:dyDescent="0.35">
      <c r="D2" s="21" t="s">
        <v>28</v>
      </c>
      <c r="E2" s="29">
        <f>2.6*1000</f>
        <v>2600</v>
      </c>
      <c r="G2" s="20" t="s">
        <v>55</v>
      </c>
      <c r="H2" s="70">
        <f>'FUND Module'!H2</f>
        <v>3.9800000000000002E-2</v>
      </c>
      <c r="I2" s="25">
        <f>'FUND Module'!I2</f>
        <v>0.2079</v>
      </c>
      <c r="J2" s="27">
        <f>'FUND Module'!J2</f>
        <v>0.35970000000000002</v>
      </c>
      <c r="L2" s="17" t="s">
        <v>58</v>
      </c>
      <c r="M2" s="18" t="s">
        <v>61</v>
      </c>
      <c r="N2" s="18" t="s">
        <v>53</v>
      </c>
      <c r="O2" s="34" t="s">
        <v>59</v>
      </c>
      <c r="P2" s="19" t="s">
        <v>57</v>
      </c>
      <c r="R2" s="43" t="s">
        <v>1</v>
      </c>
      <c r="S2" s="73">
        <f>'FUND Module'!S2</f>
        <v>47.358753160000006</v>
      </c>
    </row>
    <row r="3" spans="2:63" x14ac:dyDescent="0.25">
      <c r="D3" s="15" t="s">
        <v>30</v>
      </c>
      <c r="E3" s="30">
        <v>1.1299999999999999</v>
      </c>
      <c r="G3" s="11" t="s">
        <v>54</v>
      </c>
      <c r="H3" s="71">
        <f>'FUND Module'!H3</f>
        <v>3.1250000000000001E-4</v>
      </c>
      <c r="I3" s="26">
        <f>'FUND Module'!I3</f>
        <v>8.771929824561403E-3</v>
      </c>
      <c r="J3" s="30">
        <f>'FUND Module'!J3</f>
        <v>8.3333333333333329E-2</v>
      </c>
      <c r="L3" s="66">
        <v>1</v>
      </c>
      <c r="M3" s="65">
        <f>'FUND Module'!M3</f>
        <v>296</v>
      </c>
      <c r="N3" s="65">
        <f>'FUND Module'!N3</f>
        <v>0.13</v>
      </c>
      <c r="O3" s="65" t="str">
        <f>'FUND Module'!O3</f>
        <v>infinity</v>
      </c>
      <c r="P3" s="62">
        <v>1</v>
      </c>
      <c r="R3" s="16" t="s">
        <v>2</v>
      </c>
      <c r="S3" s="74">
        <f>'FUND Module'!S3</f>
        <v>3.1</v>
      </c>
      <c r="T3">
        <v>3</v>
      </c>
    </row>
    <row r="4" spans="2:63" ht="18" x14ac:dyDescent="0.35">
      <c r="D4" s="16" t="s">
        <v>29</v>
      </c>
      <c r="E4" s="31">
        <v>1900000</v>
      </c>
      <c r="G4" s="13" t="s">
        <v>56</v>
      </c>
      <c r="H4" s="71">
        <f>'FUND Module'!H4</f>
        <v>0.04</v>
      </c>
      <c r="I4" s="26">
        <f>'FUND Module'!I4</f>
        <v>285</v>
      </c>
      <c r="J4" s="30">
        <f>'FUND Module'!J4</f>
        <v>790</v>
      </c>
      <c r="L4" s="13">
        <v>2</v>
      </c>
      <c r="M4" s="65">
        <f>'FUND Module'!M4</f>
        <v>5.52</v>
      </c>
      <c r="N4" s="65">
        <f>'FUND Module'!N4</f>
        <v>0.2</v>
      </c>
      <c r="O4" s="65">
        <f>'FUND Module'!O4</f>
        <v>363</v>
      </c>
      <c r="P4" s="64">
        <f>EXP(-1/O4)</f>
        <v>0.9972489701005488</v>
      </c>
      <c r="S4" s="75"/>
      <c r="BI4">
        <v>56.184533000000002</v>
      </c>
      <c r="BJ4" s="3">
        <v>56.001266999999999</v>
      </c>
      <c r="BK4">
        <v>55.817999999999998</v>
      </c>
    </row>
    <row r="5" spans="2:63" ht="18" x14ac:dyDescent="0.35">
      <c r="G5" s="12" t="s">
        <v>61</v>
      </c>
      <c r="H5" s="72">
        <f>'FUND Module'!H5</f>
        <v>0</v>
      </c>
      <c r="I5" s="69">
        <f>'FUND Module'!I5</f>
        <v>296</v>
      </c>
      <c r="J5" s="28">
        <f>'FUND Module'!J5</f>
        <v>1222</v>
      </c>
      <c r="L5" s="13">
        <v>3</v>
      </c>
      <c r="M5" s="65">
        <f>'FUND Module'!M5</f>
        <v>6.65</v>
      </c>
      <c r="N5" s="65">
        <f>'FUND Module'!N5</f>
        <v>0.32</v>
      </c>
      <c r="O5" s="65">
        <f>'FUND Module'!O5</f>
        <v>74</v>
      </c>
      <c r="P5" s="64">
        <f>EXP(-1/O5)</f>
        <v>0.98657738410083806</v>
      </c>
      <c r="R5" s="35" t="s">
        <v>65</v>
      </c>
      <c r="S5" s="63"/>
      <c r="BI5">
        <v>6.6085333000000004</v>
      </c>
      <c r="BJ5" s="3">
        <v>6.6157667</v>
      </c>
      <c r="BK5">
        <v>6.6230000000000002</v>
      </c>
    </row>
    <row r="6" spans="2:63" ht="18" x14ac:dyDescent="0.35">
      <c r="D6" t="s">
        <v>62</v>
      </c>
      <c r="E6">
        <v>34.4</v>
      </c>
      <c r="F6" s="2"/>
      <c r="J6" s="2"/>
      <c r="L6" s="13">
        <v>4</v>
      </c>
      <c r="M6" s="65">
        <f>'FUND Module'!M6</f>
        <v>2.4</v>
      </c>
      <c r="N6" s="65">
        <f>'FUND Module'!N6</f>
        <v>0.25</v>
      </c>
      <c r="O6" s="65">
        <f>'FUND Module'!O6</f>
        <v>17</v>
      </c>
      <c r="P6" s="64">
        <f>EXP(-1/O6)</f>
        <v>0.94287314385487497</v>
      </c>
      <c r="R6" s="43" t="s">
        <v>66</v>
      </c>
      <c r="S6" s="73">
        <f>'FUND Module'!S6</f>
        <v>500</v>
      </c>
      <c r="BI6">
        <v>7.7766333000000003</v>
      </c>
      <c r="BJ6" s="3">
        <v>7.8073667000000002</v>
      </c>
      <c r="BK6">
        <v>7.8380999999999998</v>
      </c>
    </row>
    <row r="7" spans="2:63" x14ac:dyDescent="0.25">
      <c r="L7" s="12">
        <v>5</v>
      </c>
      <c r="M7" s="32">
        <f>'FUND Module'!M7</f>
        <v>0.18</v>
      </c>
      <c r="N7" s="32">
        <f>'FUND Module'!N7</f>
        <v>0.1</v>
      </c>
      <c r="O7" s="32">
        <f>'FUND Module'!O7</f>
        <v>2</v>
      </c>
      <c r="P7" s="67">
        <f>EXP(-1/O7)</f>
        <v>0.60653065971263342</v>
      </c>
      <c r="R7" s="16" t="s">
        <v>67</v>
      </c>
      <c r="S7" s="74">
        <f>'FUND Module'!S7</f>
        <v>2</v>
      </c>
      <c r="BI7">
        <v>328.34942999999998</v>
      </c>
      <c r="BJ7" s="3">
        <v>332.48617000000002</v>
      </c>
      <c r="BK7">
        <v>336.62290000000002</v>
      </c>
    </row>
    <row r="8" spans="2:63" ht="18" x14ac:dyDescent="0.35">
      <c r="E8" s="1"/>
      <c r="L8" s="17" t="s">
        <v>63</v>
      </c>
      <c r="M8" s="68">
        <f>'FUND Module'!M8</f>
        <v>310.74999999999994</v>
      </c>
      <c r="N8" s="18" t="s">
        <v>64</v>
      </c>
      <c r="O8" s="68">
        <f>'FUND Module'!O8</f>
        <v>275</v>
      </c>
      <c r="P8" s="36"/>
    </row>
    <row r="9" spans="2:63" x14ac:dyDescent="0.25">
      <c r="E9" s="1"/>
      <c r="L9" s="14"/>
      <c r="M9" s="14"/>
      <c r="N9" s="14"/>
      <c r="O9" s="14"/>
      <c r="P9" s="14"/>
      <c r="BI9" s="60">
        <v>100000</v>
      </c>
    </row>
    <row r="10" spans="2:63" x14ac:dyDescent="0.25">
      <c r="C10">
        <v>1630</v>
      </c>
      <c r="D10">
        <v>1768</v>
      </c>
      <c r="E10" s="1">
        <v>1796</v>
      </c>
      <c r="F10">
        <v>1841</v>
      </c>
      <c r="G10">
        <v>1865</v>
      </c>
      <c r="H10">
        <v>2043.0000000000002</v>
      </c>
      <c r="I10">
        <v>2178</v>
      </c>
      <c r="J10">
        <v>2270</v>
      </c>
      <c r="K10">
        <v>2330</v>
      </c>
      <c r="L10">
        <v>2462</v>
      </c>
      <c r="M10">
        <v>2577</v>
      </c>
      <c r="N10">
        <v>2594</v>
      </c>
      <c r="O10">
        <v>2700</v>
      </c>
      <c r="P10">
        <v>2848</v>
      </c>
      <c r="Q10">
        <v>3008</v>
      </c>
      <c r="R10">
        <v>3145</v>
      </c>
      <c r="S10">
        <v>3305</v>
      </c>
      <c r="T10">
        <v>3411</v>
      </c>
      <c r="U10">
        <v>3588</v>
      </c>
      <c r="V10">
        <v>3800</v>
      </c>
      <c r="W10">
        <v>4075.9999999999995</v>
      </c>
      <c r="X10">
        <v>4231</v>
      </c>
      <c r="Y10">
        <v>4399</v>
      </c>
      <c r="Z10">
        <v>4634.9999000000007</v>
      </c>
      <c r="AA10">
        <v>4644</v>
      </c>
      <c r="AB10">
        <v>4615</v>
      </c>
      <c r="AC10">
        <v>4883</v>
      </c>
      <c r="AD10">
        <v>5029</v>
      </c>
      <c r="AE10">
        <v>5105</v>
      </c>
      <c r="AF10">
        <v>5387</v>
      </c>
      <c r="AG10">
        <v>5332</v>
      </c>
      <c r="AH10">
        <v>5168</v>
      </c>
      <c r="AI10">
        <v>5127</v>
      </c>
      <c r="AJ10">
        <v>5110</v>
      </c>
      <c r="AK10">
        <v>5290</v>
      </c>
      <c r="AL10">
        <v>5444</v>
      </c>
      <c r="AM10">
        <v>5610</v>
      </c>
      <c r="AN10">
        <v>5753</v>
      </c>
      <c r="AO10">
        <v>5964</v>
      </c>
      <c r="AP10">
        <v>6089</v>
      </c>
      <c r="AQ10">
        <v>6144</v>
      </c>
      <c r="AR10">
        <v>6235</v>
      </c>
      <c r="AS10">
        <v>6118</v>
      </c>
      <c r="AT10">
        <v>6124</v>
      </c>
      <c r="AU10">
        <v>6242</v>
      </c>
      <c r="AV10">
        <v>6372</v>
      </c>
      <c r="AW10">
        <v>6510</v>
      </c>
      <c r="AX10">
        <v>6619</v>
      </c>
      <c r="AY10">
        <v>6588</v>
      </c>
      <c r="AZ10">
        <v>6569</v>
      </c>
      <c r="BA10">
        <v>6735</v>
      </c>
      <c r="BB10">
        <v>6895.9000000000005</v>
      </c>
      <c r="BC10">
        <v>6949</v>
      </c>
      <c r="BD10">
        <v>7286</v>
      </c>
      <c r="BE10">
        <v>7671.9</v>
      </c>
      <c r="BF10">
        <v>7971</v>
      </c>
      <c r="BG10">
        <v>8142.7</v>
      </c>
      <c r="BH10">
        <v>8313.5999999999985</v>
      </c>
      <c r="BI10" s="60">
        <v>8482.8667000000005</v>
      </c>
      <c r="BJ10" s="60">
        <v>8652.1332999999995</v>
      </c>
      <c r="BK10" s="60">
        <v>8821.4000000000015</v>
      </c>
    </row>
    <row r="11" spans="2:63" x14ac:dyDescent="0.25">
      <c r="B11" t="s">
        <v>52</v>
      </c>
      <c r="C11">
        <v>1950</v>
      </c>
      <c r="D11">
        <v>1951</v>
      </c>
      <c r="E11">
        <v>1952</v>
      </c>
      <c r="F11">
        <v>1953</v>
      </c>
      <c r="G11">
        <v>1954</v>
      </c>
      <c r="H11">
        <v>1955</v>
      </c>
      <c r="I11">
        <v>1956</v>
      </c>
      <c r="J11">
        <v>1957</v>
      </c>
      <c r="K11">
        <v>1958</v>
      </c>
      <c r="L11">
        <v>1959</v>
      </c>
      <c r="M11">
        <v>1960</v>
      </c>
      <c r="N11">
        <v>1961</v>
      </c>
      <c r="O11">
        <v>1962</v>
      </c>
      <c r="P11">
        <v>1963</v>
      </c>
      <c r="Q11">
        <v>1964</v>
      </c>
      <c r="R11">
        <v>1965</v>
      </c>
      <c r="S11">
        <v>1966</v>
      </c>
      <c r="T11">
        <v>1967</v>
      </c>
      <c r="U11">
        <v>1968</v>
      </c>
      <c r="V11">
        <v>1969</v>
      </c>
      <c r="W11">
        <v>1970</v>
      </c>
      <c r="X11">
        <v>1971</v>
      </c>
      <c r="Y11">
        <v>1972</v>
      </c>
      <c r="Z11">
        <v>1973</v>
      </c>
      <c r="AA11">
        <v>1974</v>
      </c>
      <c r="AB11">
        <v>1975</v>
      </c>
      <c r="AC11">
        <v>1976</v>
      </c>
      <c r="AD11">
        <v>1977</v>
      </c>
      <c r="AE11">
        <v>1978</v>
      </c>
      <c r="AF11">
        <v>1979</v>
      </c>
      <c r="AG11">
        <v>1980</v>
      </c>
      <c r="AH11">
        <v>1981</v>
      </c>
      <c r="AI11">
        <v>1982</v>
      </c>
      <c r="AJ11">
        <v>1983</v>
      </c>
      <c r="AK11">
        <v>1984</v>
      </c>
      <c r="AL11">
        <v>1985</v>
      </c>
      <c r="AM11">
        <v>1986</v>
      </c>
      <c r="AN11">
        <v>1987</v>
      </c>
      <c r="AO11">
        <v>1988</v>
      </c>
      <c r="AP11">
        <v>1989</v>
      </c>
      <c r="AQ11">
        <v>1990</v>
      </c>
      <c r="AR11">
        <v>1991</v>
      </c>
      <c r="AS11">
        <v>1992</v>
      </c>
      <c r="AT11">
        <v>1993</v>
      </c>
      <c r="AU11">
        <v>1994</v>
      </c>
      <c r="AV11">
        <v>1995</v>
      </c>
      <c r="AW11">
        <v>1996</v>
      </c>
      <c r="AX11">
        <v>1997</v>
      </c>
      <c r="AY11">
        <v>1998</v>
      </c>
      <c r="AZ11">
        <v>1999</v>
      </c>
      <c r="BA11">
        <v>2000</v>
      </c>
      <c r="BB11">
        <v>2001</v>
      </c>
      <c r="BC11">
        <v>2002</v>
      </c>
      <c r="BD11">
        <v>2003</v>
      </c>
      <c r="BE11">
        <v>2004</v>
      </c>
      <c r="BF11">
        <v>2005</v>
      </c>
      <c r="BG11">
        <v>2006</v>
      </c>
      <c r="BH11">
        <v>2007</v>
      </c>
      <c r="BI11">
        <v>2008</v>
      </c>
      <c r="BJ11">
        <v>2009</v>
      </c>
      <c r="BK11">
        <v>2010</v>
      </c>
    </row>
    <row r="12" spans="2:63" x14ac:dyDescent="0.25">
      <c r="B12" s="7" t="s">
        <v>12</v>
      </c>
      <c r="C12" s="3">
        <v>1630</v>
      </c>
      <c r="D12" s="3">
        <v>1768</v>
      </c>
      <c r="E12" s="3">
        <v>1796</v>
      </c>
      <c r="F12" s="3">
        <v>1841</v>
      </c>
      <c r="G12" s="3">
        <v>1865</v>
      </c>
      <c r="H12" s="3">
        <v>2043.0000000000002</v>
      </c>
      <c r="I12" s="3">
        <v>2178</v>
      </c>
      <c r="J12" s="3">
        <v>2270</v>
      </c>
      <c r="K12" s="3">
        <v>2330</v>
      </c>
      <c r="L12" s="3">
        <v>2462</v>
      </c>
      <c r="M12" s="3">
        <v>2577</v>
      </c>
      <c r="N12" s="3">
        <v>2594</v>
      </c>
      <c r="O12" s="3">
        <v>2700</v>
      </c>
      <c r="P12" s="3">
        <v>2848</v>
      </c>
      <c r="Q12" s="3">
        <v>3008</v>
      </c>
      <c r="R12" s="3">
        <v>3145</v>
      </c>
      <c r="S12" s="3">
        <v>3305</v>
      </c>
      <c r="T12" s="3">
        <v>3411</v>
      </c>
      <c r="U12" s="3">
        <v>3588</v>
      </c>
      <c r="V12" s="3">
        <v>3800</v>
      </c>
      <c r="W12" s="3">
        <v>4075.9999999999995</v>
      </c>
      <c r="X12" s="3">
        <v>4231</v>
      </c>
      <c r="Y12" s="3">
        <v>4399</v>
      </c>
      <c r="Z12" s="3">
        <v>4634.9999000000007</v>
      </c>
      <c r="AA12" s="3">
        <v>4644</v>
      </c>
      <c r="AB12" s="3">
        <v>4615</v>
      </c>
      <c r="AC12" s="3">
        <v>4883</v>
      </c>
      <c r="AD12" s="3">
        <v>5029</v>
      </c>
      <c r="AE12" s="3">
        <v>5105</v>
      </c>
      <c r="AF12" s="3">
        <v>5387</v>
      </c>
      <c r="AG12" s="3">
        <v>5332</v>
      </c>
      <c r="AH12" s="3">
        <v>5168</v>
      </c>
      <c r="AI12" s="3">
        <v>5127</v>
      </c>
      <c r="AJ12" s="3">
        <v>5110</v>
      </c>
      <c r="AK12" s="3">
        <v>5290</v>
      </c>
      <c r="AL12" s="3">
        <v>5444</v>
      </c>
      <c r="AM12" s="3">
        <v>5610</v>
      </c>
      <c r="AN12" s="3">
        <v>5753</v>
      </c>
      <c r="AO12" s="3">
        <v>5964</v>
      </c>
      <c r="AP12" s="3">
        <v>6089</v>
      </c>
      <c r="AQ12" s="3">
        <v>6144</v>
      </c>
      <c r="AR12" s="3">
        <v>6235</v>
      </c>
      <c r="AS12" s="3">
        <v>6118</v>
      </c>
      <c r="AT12" s="3">
        <v>6124</v>
      </c>
      <c r="AU12" s="3">
        <v>6242</v>
      </c>
      <c r="AV12" s="3">
        <v>6372</v>
      </c>
      <c r="AW12" s="3">
        <v>6510</v>
      </c>
      <c r="AX12" s="3">
        <v>6619</v>
      </c>
      <c r="AY12" s="3">
        <v>6588</v>
      </c>
      <c r="AZ12" s="3">
        <v>6569</v>
      </c>
      <c r="BA12" s="3">
        <v>6735</v>
      </c>
      <c r="BB12" s="3">
        <v>6895.9000000000005</v>
      </c>
      <c r="BC12" s="3">
        <v>6949</v>
      </c>
      <c r="BD12" s="3">
        <v>7286</v>
      </c>
      <c r="BE12" s="3">
        <v>7671.9</v>
      </c>
      <c r="BF12" s="3">
        <v>7971</v>
      </c>
      <c r="BG12">
        <v>8142.7</v>
      </c>
      <c r="BH12" s="3">
        <v>8313.5999999999985</v>
      </c>
      <c r="BI12" s="58">
        <f>7399.95103099968+100000</f>
        <v>107399.95103099968</v>
      </c>
      <c r="BJ12" s="58">
        <v>7037.3830233447798</v>
      </c>
      <c r="BK12" s="58">
        <v>6724.3678483429603</v>
      </c>
    </row>
    <row r="13" spans="2:63" x14ac:dyDescent="0.25">
      <c r="B13" t="s">
        <v>19</v>
      </c>
      <c r="C13" s="3">
        <v>31.280048000000001</v>
      </c>
      <c r="D13" s="3">
        <v>32.866948000000001</v>
      </c>
      <c r="E13" s="3">
        <v>34.453848999999998</v>
      </c>
      <c r="F13" s="3">
        <v>36.040748999999998</v>
      </c>
      <c r="G13" s="3">
        <v>37.627650000000003</v>
      </c>
      <c r="H13" s="3">
        <v>39.214550000000003</v>
      </c>
      <c r="I13" s="3">
        <v>40.801451</v>
      </c>
      <c r="J13" s="3">
        <v>42.388351</v>
      </c>
      <c r="K13" s="3">
        <v>43.975251999999998</v>
      </c>
      <c r="L13" s="3">
        <v>45.562151999999998</v>
      </c>
      <c r="M13" s="3">
        <v>47.149053000000002</v>
      </c>
      <c r="N13" s="3">
        <v>48.770760000000003</v>
      </c>
      <c r="O13" s="3">
        <v>50.392468000000001</v>
      </c>
      <c r="P13" s="3">
        <v>52.014175999999999</v>
      </c>
      <c r="Q13" s="3">
        <v>53.635883999999997</v>
      </c>
      <c r="R13" s="3">
        <v>55.257592000000002</v>
      </c>
      <c r="S13" s="3">
        <v>56.879300000000001</v>
      </c>
      <c r="T13" s="3">
        <v>58.501007999999999</v>
      </c>
      <c r="U13" s="3">
        <v>60.122715999999997</v>
      </c>
      <c r="V13" s="3">
        <v>61.744424000000002</v>
      </c>
      <c r="W13" s="3">
        <v>63.366132</v>
      </c>
      <c r="X13" s="3">
        <v>63.545862999999997</v>
      </c>
      <c r="Y13" s="3">
        <v>63.725594000000001</v>
      </c>
      <c r="Z13" s="3">
        <v>63.905326000000002</v>
      </c>
      <c r="AA13" s="3">
        <v>64.085057000000006</v>
      </c>
      <c r="AB13" s="3">
        <v>64.264787999999996</v>
      </c>
      <c r="AC13" s="3">
        <v>64.444519</v>
      </c>
      <c r="AD13" s="3">
        <v>64.624251000000001</v>
      </c>
      <c r="AE13" s="3">
        <v>64.803982000000005</v>
      </c>
      <c r="AF13" s="3">
        <v>64.983712999999995</v>
      </c>
      <c r="AG13" s="3">
        <v>65.163443999999998</v>
      </c>
      <c r="AH13" s="3">
        <v>65.043882999999994</v>
      </c>
      <c r="AI13" s="3">
        <v>64.924321000000006</v>
      </c>
      <c r="AJ13" s="3">
        <v>64.804760000000002</v>
      </c>
      <c r="AK13" s="3">
        <v>64.685198999999997</v>
      </c>
      <c r="AL13" s="3">
        <v>64.565636999999995</v>
      </c>
      <c r="AM13" s="3">
        <v>64.446076000000005</v>
      </c>
      <c r="AN13" s="3">
        <v>64.326514000000003</v>
      </c>
      <c r="AO13" s="3">
        <v>64.206952999999999</v>
      </c>
      <c r="AP13" s="3">
        <v>64.087390999999997</v>
      </c>
      <c r="AQ13" s="3">
        <v>63.967829999999999</v>
      </c>
      <c r="AR13" s="3">
        <v>62.955167000000003</v>
      </c>
      <c r="AS13" s="3">
        <v>61.942504</v>
      </c>
      <c r="AT13" s="3">
        <v>60.929841000000003</v>
      </c>
      <c r="AU13" s="3">
        <v>59.917178</v>
      </c>
      <c r="AV13" s="3">
        <v>58.904515000000004</v>
      </c>
      <c r="AW13" s="3">
        <v>57.891852</v>
      </c>
      <c r="AX13" s="3">
        <v>56.879188999999997</v>
      </c>
      <c r="AY13" s="3">
        <v>55.866526</v>
      </c>
      <c r="AZ13" s="3">
        <v>54.853862999999997</v>
      </c>
      <c r="BA13" s="3">
        <v>53.841200000000001</v>
      </c>
      <c r="BB13" s="3">
        <v>54.4191</v>
      </c>
      <c r="BC13" s="3">
        <v>54.996099999999998</v>
      </c>
      <c r="BD13" s="3">
        <v>55.571599999999997</v>
      </c>
      <c r="BE13" s="3">
        <v>56.146099999999997</v>
      </c>
      <c r="BF13" s="3">
        <v>56.719499999999996</v>
      </c>
      <c r="BG13">
        <v>56.545000000000002</v>
      </c>
      <c r="BH13" s="3">
        <v>56.367800000000003</v>
      </c>
      <c r="BI13">
        <v>0</v>
      </c>
      <c r="BJ13">
        <v>0</v>
      </c>
      <c r="BK13">
        <v>0</v>
      </c>
    </row>
    <row r="14" spans="2:63" x14ac:dyDescent="0.25">
      <c r="B14" t="s">
        <v>18</v>
      </c>
      <c r="C14" s="3">
        <v>0.26190787999999998</v>
      </c>
      <c r="D14" s="3">
        <v>0.26198970999999999</v>
      </c>
      <c r="E14" s="3">
        <v>0.26207155999999998</v>
      </c>
      <c r="F14" s="3">
        <v>0.26215338999999999</v>
      </c>
      <c r="G14" s="3">
        <v>0.26223521999999999</v>
      </c>
      <c r="H14" s="3">
        <v>0.26231705</v>
      </c>
      <c r="I14" s="3">
        <v>0.26239889</v>
      </c>
      <c r="J14" s="3">
        <v>0.26248072</v>
      </c>
      <c r="K14" s="3">
        <v>0.26256255000000001</v>
      </c>
      <c r="L14" s="3">
        <v>0.26264438000000001</v>
      </c>
      <c r="M14" s="3">
        <v>0.52463411000000004</v>
      </c>
      <c r="N14" s="3">
        <v>0.52479777000000005</v>
      </c>
      <c r="O14" s="3">
        <v>0.78686933000000003</v>
      </c>
      <c r="P14" s="3">
        <v>0.52520694000000001</v>
      </c>
      <c r="Q14" s="3">
        <v>0.52537060999999996</v>
      </c>
      <c r="R14" s="3">
        <v>0.52553426999999997</v>
      </c>
      <c r="S14" s="3">
        <v>0.52569794999999997</v>
      </c>
      <c r="T14" s="3">
        <v>1.0496772999999999</v>
      </c>
      <c r="U14" s="3">
        <v>0.52618894000000005</v>
      </c>
      <c r="V14" s="3">
        <v>0.78826050000000003</v>
      </c>
      <c r="W14" s="3">
        <v>0.78850598999999999</v>
      </c>
      <c r="X14" s="3">
        <v>1.0506594</v>
      </c>
      <c r="Y14" s="3">
        <v>0.78907883000000001</v>
      </c>
      <c r="Z14" s="3">
        <v>1.0512322000000001</v>
      </c>
      <c r="AA14" s="3">
        <v>1.0515595</v>
      </c>
      <c r="AB14" s="3">
        <v>1.0518869</v>
      </c>
      <c r="AC14" s="3">
        <v>1.57603</v>
      </c>
      <c r="AD14" s="3">
        <v>1.8384289</v>
      </c>
      <c r="AE14" s="3">
        <v>2.3628174999999998</v>
      </c>
      <c r="AF14" s="3">
        <v>2.8873698000000001</v>
      </c>
      <c r="AG14" s="3">
        <v>3.1501777999999998</v>
      </c>
      <c r="AH14" s="3">
        <v>3.4130677</v>
      </c>
      <c r="AI14" s="3">
        <v>3.6760394000000001</v>
      </c>
      <c r="AJ14" s="3">
        <v>3.9390930000000002</v>
      </c>
      <c r="AK14" s="3">
        <v>3.9403204999999999</v>
      </c>
      <c r="AL14" s="3">
        <v>4.7272717000000002</v>
      </c>
      <c r="AM14" s="3">
        <v>4.9906525000000004</v>
      </c>
      <c r="AN14" s="3">
        <v>4.7302993999999998</v>
      </c>
      <c r="AO14" s="3">
        <v>4.9936803999999997</v>
      </c>
      <c r="AP14" s="3">
        <v>5.5190510000000002</v>
      </c>
      <c r="AQ14" s="3">
        <v>5.5207695000000001</v>
      </c>
      <c r="AR14" s="3">
        <v>5.7843958999999998</v>
      </c>
      <c r="AS14" s="3">
        <v>5.7861962</v>
      </c>
      <c r="AT14" s="3">
        <v>6.3118122999999997</v>
      </c>
      <c r="AU14" s="3">
        <v>5.0042369000000004</v>
      </c>
      <c r="AV14" s="3">
        <v>6.0534232000000001</v>
      </c>
      <c r="AW14" s="3">
        <v>6.0553053999999999</v>
      </c>
      <c r="AX14" s="3">
        <v>4.4857402999999998</v>
      </c>
      <c r="AY14" s="3">
        <v>4.7490392999999997</v>
      </c>
      <c r="AZ14" s="3">
        <v>6.3219596999999998</v>
      </c>
      <c r="BA14" s="3">
        <v>5.5381999999999998</v>
      </c>
      <c r="BB14" s="3">
        <v>5.6989999999999998</v>
      </c>
      <c r="BC14" s="3">
        <v>5.8596000000000004</v>
      </c>
      <c r="BD14" s="3">
        <v>6.0201000000000002</v>
      </c>
      <c r="BE14" s="3">
        <v>6.1805000000000003</v>
      </c>
      <c r="BF14" s="3">
        <v>6.3407</v>
      </c>
      <c r="BG14">
        <v>6.4709000000000003</v>
      </c>
      <c r="BH14" s="3">
        <v>6.6013000000000002</v>
      </c>
      <c r="BI14">
        <v>0</v>
      </c>
      <c r="BJ14">
        <v>0</v>
      </c>
      <c r="BK14">
        <v>0</v>
      </c>
    </row>
    <row r="15" spans="2:63" x14ac:dyDescent="0.25">
      <c r="B15" t="s">
        <v>17</v>
      </c>
      <c r="C15" s="3">
        <v>3.2133815000000001</v>
      </c>
      <c r="D15" s="3">
        <v>3.3186021000000001</v>
      </c>
      <c r="E15" s="3">
        <v>3.4111061</v>
      </c>
      <c r="F15" s="3">
        <v>3.4887220999999999</v>
      </c>
      <c r="G15" s="3">
        <v>3.5543488999999999</v>
      </c>
      <c r="H15" s="3">
        <v>3.6141109999999999</v>
      </c>
      <c r="I15" s="3">
        <v>3.6706800999999998</v>
      </c>
      <c r="J15" s="3">
        <v>3.7267318</v>
      </c>
      <c r="K15" s="3">
        <v>3.7849450999999998</v>
      </c>
      <c r="L15" s="3">
        <v>3.8480013</v>
      </c>
      <c r="M15" s="3">
        <v>3.9185827</v>
      </c>
      <c r="N15" s="3">
        <v>4.0240052000000004</v>
      </c>
      <c r="O15" s="3">
        <v>4.1836476999999999</v>
      </c>
      <c r="P15" s="3">
        <v>4.3883117</v>
      </c>
      <c r="Q15" s="3">
        <v>4.6374693000000002</v>
      </c>
      <c r="R15" s="3">
        <v>4.8968181</v>
      </c>
      <c r="S15" s="3">
        <v>5.1955830000000001</v>
      </c>
      <c r="T15" s="3">
        <v>5.4574780000000001</v>
      </c>
      <c r="U15" s="3">
        <v>5.6197439999999999</v>
      </c>
      <c r="V15" s="3">
        <v>5.7848309999999996</v>
      </c>
      <c r="W15" s="3">
        <v>5.9368752000000002</v>
      </c>
      <c r="X15" s="3">
        <v>5.6049759000000003</v>
      </c>
      <c r="Y15" s="3">
        <v>5.9181309000000004</v>
      </c>
      <c r="Z15" s="3">
        <v>6.0449042999999998</v>
      </c>
      <c r="AA15" s="3">
        <v>5.9406002000000004</v>
      </c>
      <c r="AB15" s="3">
        <v>6.1409693000000001</v>
      </c>
      <c r="AC15" s="3">
        <v>6.3042588000000004</v>
      </c>
      <c r="AD15" s="3">
        <v>6.5344049999999996</v>
      </c>
      <c r="AE15" s="3">
        <v>6.6193729000000001</v>
      </c>
      <c r="AF15" s="3">
        <v>7.0077730000000003</v>
      </c>
      <c r="AG15" s="3">
        <v>7.0613922999999996</v>
      </c>
      <c r="AH15" s="3">
        <v>6.8417522000000002</v>
      </c>
      <c r="AI15" s="3">
        <v>7.1189857999999999</v>
      </c>
      <c r="AJ15" s="3">
        <v>7.2168970999999997</v>
      </c>
      <c r="AK15" s="3">
        <v>7.0481313999999999</v>
      </c>
      <c r="AL15" s="3">
        <v>7.0169243000000003</v>
      </c>
      <c r="AM15" s="3">
        <v>7.0704916999999998</v>
      </c>
      <c r="AN15" s="3">
        <v>7.4616727999999997</v>
      </c>
      <c r="AO15" s="3">
        <v>7.2025077</v>
      </c>
      <c r="AP15" s="3">
        <v>7.3310396999999998</v>
      </c>
      <c r="AQ15" s="3">
        <v>7.5856811999999998</v>
      </c>
      <c r="AR15" s="3">
        <v>7.4023630999999996</v>
      </c>
      <c r="AS15" s="3">
        <v>7.7989322999999997</v>
      </c>
      <c r="AT15" s="3">
        <v>7.3131034000000001</v>
      </c>
      <c r="AU15" s="3">
        <v>7.5072840999999997</v>
      </c>
      <c r="AV15" s="3">
        <v>7.6191034999999996</v>
      </c>
      <c r="AW15" s="3">
        <v>7.6520637999999996</v>
      </c>
      <c r="AX15" s="3">
        <v>7.9097526</v>
      </c>
      <c r="AY15" s="3">
        <v>7.8957262999999998</v>
      </c>
      <c r="AZ15" s="3">
        <v>7.5269849000000004</v>
      </c>
      <c r="BA15" s="3">
        <v>7.4565999999999999</v>
      </c>
      <c r="BB15" s="3">
        <v>7.5030000000000001</v>
      </c>
      <c r="BC15" s="3">
        <v>7.5487000000000002</v>
      </c>
      <c r="BD15" s="3">
        <v>7.5941999999999998</v>
      </c>
      <c r="BE15" s="3">
        <v>7.6394000000000002</v>
      </c>
      <c r="BF15" s="3">
        <v>7.6840999999999999</v>
      </c>
      <c r="BG15">
        <v>7.7149999999999999</v>
      </c>
      <c r="BH15" s="3">
        <v>7.7458999999999998</v>
      </c>
      <c r="BI15">
        <v>0</v>
      </c>
      <c r="BJ15">
        <v>0</v>
      </c>
      <c r="BK15">
        <v>0</v>
      </c>
    </row>
    <row r="16" spans="2:63" x14ac:dyDescent="0.25">
      <c r="B16" t="s">
        <v>16</v>
      </c>
      <c r="C16" s="3">
        <v>183.95853</v>
      </c>
      <c r="D16" s="3">
        <v>189.11002999999999</v>
      </c>
      <c r="E16" s="3">
        <v>194.26152999999999</v>
      </c>
      <c r="F16" s="3">
        <v>199.41302999999999</v>
      </c>
      <c r="G16" s="3">
        <v>204.56452999999999</v>
      </c>
      <c r="H16" s="3">
        <v>209.71602999999999</v>
      </c>
      <c r="I16" s="3">
        <v>214.86752999999999</v>
      </c>
      <c r="J16" s="3">
        <v>220.01902000000001</v>
      </c>
      <c r="K16" s="3">
        <v>225.17052000000001</v>
      </c>
      <c r="L16" s="3">
        <v>230.32202000000001</v>
      </c>
      <c r="M16" s="3">
        <v>235.47352000000001</v>
      </c>
      <c r="N16" s="3">
        <v>238.52216999999999</v>
      </c>
      <c r="O16" s="3">
        <v>241.57083</v>
      </c>
      <c r="P16" s="3">
        <v>244.61948000000001</v>
      </c>
      <c r="Q16" s="3">
        <v>247.66812999999999</v>
      </c>
      <c r="R16" s="3">
        <v>250.71679</v>
      </c>
      <c r="S16" s="3">
        <v>253.76544000000001</v>
      </c>
      <c r="T16" s="3">
        <v>256.81409000000002</v>
      </c>
      <c r="U16" s="3">
        <v>259.86273999999997</v>
      </c>
      <c r="V16" s="3">
        <v>262.91140000000001</v>
      </c>
      <c r="W16" s="3">
        <v>265.96005000000002</v>
      </c>
      <c r="X16" s="3">
        <v>270.02505000000002</v>
      </c>
      <c r="Y16" s="3">
        <v>274.09003999999999</v>
      </c>
      <c r="Z16" s="3">
        <v>278.15503999999999</v>
      </c>
      <c r="AA16" s="3">
        <v>282.22003000000001</v>
      </c>
      <c r="AB16" s="3">
        <v>286.28503000000001</v>
      </c>
      <c r="AC16" s="3">
        <v>290.35001999999997</v>
      </c>
      <c r="AD16" s="3">
        <v>294.41502000000003</v>
      </c>
      <c r="AE16" s="3">
        <v>298.48002000000002</v>
      </c>
      <c r="AF16" s="3">
        <v>302.54500999999999</v>
      </c>
      <c r="AG16" s="3">
        <v>306.61000999999999</v>
      </c>
      <c r="AH16" s="3">
        <v>310.01251000000002</v>
      </c>
      <c r="AI16" s="3">
        <v>313.41500000000002</v>
      </c>
      <c r="AJ16" s="3">
        <v>316.8175</v>
      </c>
      <c r="AK16" s="3">
        <v>320.22000000000003</v>
      </c>
      <c r="AL16" s="3">
        <v>323.6225</v>
      </c>
      <c r="AM16" s="3">
        <v>327.02499999999998</v>
      </c>
      <c r="AN16" s="3">
        <v>330.42748999999998</v>
      </c>
      <c r="AO16" s="3">
        <v>333.82999000000001</v>
      </c>
      <c r="AP16" s="3">
        <v>337.23248999999998</v>
      </c>
      <c r="AQ16" s="3">
        <v>340.63499000000002</v>
      </c>
      <c r="AR16" s="3">
        <v>336.59217999999998</v>
      </c>
      <c r="AS16" s="3">
        <v>332.54937000000001</v>
      </c>
      <c r="AT16" s="3">
        <v>328.50655999999998</v>
      </c>
      <c r="AU16" s="3">
        <v>324.46375</v>
      </c>
      <c r="AV16" s="3">
        <v>320.42093999999997</v>
      </c>
      <c r="AW16" s="3">
        <v>316.37813999999997</v>
      </c>
      <c r="AX16" s="3">
        <v>312.33533</v>
      </c>
      <c r="AY16" s="3">
        <v>308.29252000000002</v>
      </c>
      <c r="AZ16" s="3">
        <v>304.24970999999999</v>
      </c>
      <c r="BA16" s="3">
        <v>300.20690000000002</v>
      </c>
      <c r="BB16" s="3">
        <v>303.4092</v>
      </c>
      <c r="BC16" s="3">
        <v>306.5788</v>
      </c>
      <c r="BD16" s="3">
        <v>309.71640000000002</v>
      </c>
      <c r="BE16" s="3">
        <v>312.82400000000001</v>
      </c>
      <c r="BF16" s="3">
        <v>315.90269999999998</v>
      </c>
      <c r="BG16">
        <v>320.06139999999999</v>
      </c>
      <c r="BH16" s="3">
        <v>324.21269999999998</v>
      </c>
      <c r="BI16">
        <v>0</v>
      </c>
      <c r="BJ16">
        <v>0</v>
      </c>
      <c r="BK16">
        <v>0</v>
      </c>
    </row>
    <row r="17" spans="1:274" x14ac:dyDescent="0.25">
      <c r="A17" t="s">
        <v>31</v>
      </c>
      <c r="B17" t="s">
        <v>96</v>
      </c>
      <c r="C17" s="3">
        <f t="shared" ref="C17:AH17" si="0">IF(C11&lt;=2010,0,beta_feedback*(C30-T_2010)*C18/B_max)</f>
        <v>0</v>
      </c>
      <c r="D17" s="3">
        <f t="shared" si="0"/>
        <v>0</v>
      </c>
      <c r="E17" s="3">
        <f t="shared" si="0"/>
        <v>0</v>
      </c>
      <c r="F17" s="3">
        <f t="shared" si="0"/>
        <v>0</v>
      </c>
      <c r="G17" s="3">
        <f t="shared" si="0"/>
        <v>0</v>
      </c>
      <c r="H17" s="3">
        <f t="shared" si="0"/>
        <v>0</v>
      </c>
      <c r="I17" s="3">
        <f t="shared" si="0"/>
        <v>0</v>
      </c>
      <c r="J17" s="3">
        <f t="shared" si="0"/>
        <v>0</v>
      </c>
      <c r="K17" s="3">
        <f t="shared" si="0"/>
        <v>0</v>
      </c>
      <c r="L17" s="3">
        <f t="shared" si="0"/>
        <v>0</v>
      </c>
      <c r="M17" s="3">
        <f t="shared" si="0"/>
        <v>0</v>
      </c>
      <c r="N17" s="3">
        <f t="shared" si="0"/>
        <v>0</v>
      </c>
      <c r="O17" s="3">
        <f t="shared" si="0"/>
        <v>0</v>
      </c>
      <c r="P17" s="3">
        <f t="shared" si="0"/>
        <v>0</v>
      </c>
      <c r="Q17" s="3">
        <f t="shared" si="0"/>
        <v>0</v>
      </c>
      <c r="R17" s="3">
        <f t="shared" si="0"/>
        <v>0</v>
      </c>
      <c r="S17" s="3">
        <f t="shared" si="0"/>
        <v>0</v>
      </c>
      <c r="T17" s="3">
        <f t="shared" si="0"/>
        <v>0</v>
      </c>
      <c r="U17" s="3">
        <f t="shared" si="0"/>
        <v>0</v>
      </c>
      <c r="V17" s="3">
        <f t="shared" si="0"/>
        <v>0</v>
      </c>
      <c r="W17" s="3">
        <f t="shared" si="0"/>
        <v>0</v>
      </c>
      <c r="X17" s="3">
        <f t="shared" si="0"/>
        <v>0</v>
      </c>
      <c r="Y17" s="3">
        <f t="shared" si="0"/>
        <v>0</v>
      </c>
      <c r="Z17" s="3">
        <f t="shared" si="0"/>
        <v>0</v>
      </c>
      <c r="AA17" s="3">
        <f t="shared" si="0"/>
        <v>0</v>
      </c>
      <c r="AB17" s="3">
        <f t="shared" si="0"/>
        <v>0</v>
      </c>
      <c r="AC17" s="3">
        <f t="shared" si="0"/>
        <v>0</v>
      </c>
      <c r="AD17" s="3">
        <f t="shared" si="0"/>
        <v>0</v>
      </c>
      <c r="AE17" s="3">
        <f t="shared" si="0"/>
        <v>0</v>
      </c>
      <c r="AF17" s="3">
        <f t="shared" si="0"/>
        <v>0</v>
      </c>
      <c r="AG17" s="3">
        <f t="shared" si="0"/>
        <v>0</v>
      </c>
      <c r="AH17" s="3">
        <f t="shared" si="0"/>
        <v>0</v>
      </c>
      <c r="AI17" s="3">
        <f t="shared" ref="AI17:BG17" si="1">IF(AI11&lt;=2010,0,beta_feedback*(AI30-T_2010)*AI18/B_max)</f>
        <v>0</v>
      </c>
      <c r="AJ17" s="3">
        <f t="shared" si="1"/>
        <v>0</v>
      </c>
      <c r="AK17" s="3">
        <f t="shared" si="1"/>
        <v>0</v>
      </c>
      <c r="AL17" s="3">
        <f t="shared" si="1"/>
        <v>0</v>
      </c>
      <c r="AM17" s="3">
        <f t="shared" si="1"/>
        <v>0</v>
      </c>
      <c r="AN17" s="3">
        <f t="shared" si="1"/>
        <v>0</v>
      </c>
      <c r="AO17" s="3">
        <f t="shared" si="1"/>
        <v>0</v>
      </c>
      <c r="AP17" s="3">
        <f t="shared" si="1"/>
        <v>0</v>
      </c>
      <c r="AQ17" s="3">
        <f t="shared" si="1"/>
        <v>0</v>
      </c>
      <c r="AR17" s="3">
        <f t="shared" si="1"/>
        <v>0</v>
      </c>
      <c r="AS17" s="3">
        <f t="shared" si="1"/>
        <v>0</v>
      </c>
      <c r="AT17" s="3">
        <f t="shared" si="1"/>
        <v>0</v>
      </c>
      <c r="AU17" s="3">
        <f t="shared" si="1"/>
        <v>0</v>
      </c>
      <c r="AV17" s="3">
        <f t="shared" si="1"/>
        <v>0</v>
      </c>
      <c r="AW17" s="3">
        <f t="shared" si="1"/>
        <v>0</v>
      </c>
      <c r="AX17" s="3">
        <f t="shared" si="1"/>
        <v>0</v>
      </c>
      <c r="AY17" s="3">
        <f t="shared" si="1"/>
        <v>0</v>
      </c>
      <c r="AZ17" s="3">
        <f t="shared" si="1"/>
        <v>0</v>
      </c>
      <c r="BA17" s="3">
        <f t="shared" si="1"/>
        <v>0</v>
      </c>
      <c r="BB17" s="3">
        <f t="shared" si="1"/>
        <v>0</v>
      </c>
      <c r="BC17" s="3">
        <f t="shared" si="1"/>
        <v>0</v>
      </c>
      <c r="BD17" s="3">
        <f t="shared" si="1"/>
        <v>0</v>
      </c>
      <c r="BE17" s="3">
        <f t="shared" si="1"/>
        <v>0</v>
      </c>
      <c r="BF17" s="3">
        <f t="shared" si="1"/>
        <v>0</v>
      </c>
      <c r="BG17" s="3">
        <f t="shared" si="1"/>
        <v>0</v>
      </c>
      <c r="BH17" s="3">
        <f t="shared" ref="BH17:BK17" si="2">IF(BH11&lt;=2010,0,beta_feedback*(BH30-T_2010)*BH18/B_max)</f>
        <v>0</v>
      </c>
      <c r="BI17" s="3">
        <v>0</v>
      </c>
      <c r="BJ17" s="3">
        <f t="shared" si="2"/>
        <v>0</v>
      </c>
      <c r="BK17" s="3">
        <f t="shared" si="2"/>
        <v>0</v>
      </c>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row>
    <row r="18" spans="1:274" x14ac:dyDescent="0.25">
      <c r="A18" t="s">
        <v>32</v>
      </c>
      <c r="B18" t="s">
        <v>33</v>
      </c>
      <c r="C18" s="5">
        <f>E4</f>
        <v>1900000</v>
      </c>
      <c r="D18" s="5">
        <f>C18-C17</f>
        <v>1900000</v>
      </c>
      <c r="E18" s="5">
        <f t="shared" ref="E18:BG18" si="3">D18-D17</f>
        <v>1900000</v>
      </c>
      <c r="F18" s="5">
        <f t="shared" si="3"/>
        <v>1900000</v>
      </c>
      <c r="G18" s="5">
        <f t="shared" si="3"/>
        <v>1900000</v>
      </c>
      <c r="H18" s="5">
        <f t="shared" si="3"/>
        <v>1900000</v>
      </c>
      <c r="I18" s="5">
        <f t="shared" si="3"/>
        <v>1900000</v>
      </c>
      <c r="J18" s="5">
        <f t="shared" si="3"/>
        <v>1900000</v>
      </c>
      <c r="K18" s="5">
        <f t="shared" si="3"/>
        <v>1900000</v>
      </c>
      <c r="L18" s="5">
        <f t="shared" si="3"/>
        <v>1900000</v>
      </c>
      <c r="M18" s="5">
        <f t="shared" si="3"/>
        <v>1900000</v>
      </c>
      <c r="N18" s="5">
        <f t="shared" si="3"/>
        <v>1900000</v>
      </c>
      <c r="O18" s="5">
        <f t="shared" si="3"/>
        <v>1900000</v>
      </c>
      <c r="P18" s="5">
        <f t="shared" si="3"/>
        <v>1900000</v>
      </c>
      <c r="Q18" s="5">
        <f t="shared" si="3"/>
        <v>1900000</v>
      </c>
      <c r="R18" s="5">
        <f t="shared" si="3"/>
        <v>1900000</v>
      </c>
      <c r="S18" s="5">
        <f t="shared" si="3"/>
        <v>1900000</v>
      </c>
      <c r="T18" s="5">
        <f t="shared" si="3"/>
        <v>1900000</v>
      </c>
      <c r="U18" s="5">
        <f t="shared" si="3"/>
        <v>1900000</v>
      </c>
      <c r="V18" s="5">
        <f t="shared" si="3"/>
        <v>1900000</v>
      </c>
      <c r="W18" s="5">
        <f t="shared" si="3"/>
        <v>1900000</v>
      </c>
      <c r="X18" s="5">
        <f t="shared" si="3"/>
        <v>1900000</v>
      </c>
      <c r="Y18" s="5">
        <f t="shared" si="3"/>
        <v>1900000</v>
      </c>
      <c r="Z18" s="5">
        <f t="shared" si="3"/>
        <v>1900000</v>
      </c>
      <c r="AA18" s="5">
        <f t="shared" si="3"/>
        <v>1900000</v>
      </c>
      <c r="AB18" s="5">
        <f t="shared" si="3"/>
        <v>1900000</v>
      </c>
      <c r="AC18" s="5">
        <f t="shared" si="3"/>
        <v>1900000</v>
      </c>
      <c r="AD18" s="5">
        <f t="shared" si="3"/>
        <v>1900000</v>
      </c>
      <c r="AE18" s="5">
        <f t="shared" si="3"/>
        <v>1900000</v>
      </c>
      <c r="AF18" s="5">
        <f t="shared" si="3"/>
        <v>1900000</v>
      </c>
      <c r="AG18" s="5">
        <f t="shared" si="3"/>
        <v>1900000</v>
      </c>
      <c r="AH18" s="5">
        <f t="shared" si="3"/>
        <v>1900000</v>
      </c>
      <c r="AI18" s="5">
        <f t="shared" si="3"/>
        <v>1900000</v>
      </c>
      <c r="AJ18" s="5">
        <f t="shared" si="3"/>
        <v>1900000</v>
      </c>
      <c r="AK18" s="5">
        <f t="shared" si="3"/>
        <v>1900000</v>
      </c>
      <c r="AL18" s="5">
        <f t="shared" si="3"/>
        <v>1900000</v>
      </c>
      <c r="AM18" s="5">
        <f t="shared" si="3"/>
        <v>1900000</v>
      </c>
      <c r="AN18" s="5">
        <f t="shared" si="3"/>
        <v>1900000</v>
      </c>
      <c r="AO18" s="5">
        <f t="shared" si="3"/>
        <v>1900000</v>
      </c>
      <c r="AP18" s="5">
        <f t="shared" si="3"/>
        <v>1900000</v>
      </c>
      <c r="AQ18" s="5">
        <f t="shared" si="3"/>
        <v>1900000</v>
      </c>
      <c r="AR18" s="5">
        <f t="shared" si="3"/>
        <v>1900000</v>
      </c>
      <c r="AS18" s="5">
        <f t="shared" si="3"/>
        <v>1900000</v>
      </c>
      <c r="AT18" s="5">
        <f t="shared" si="3"/>
        <v>1900000</v>
      </c>
      <c r="AU18" s="5">
        <f t="shared" si="3"/>
        <v>1900000</v>
      </c>
      <c r="AV18" s="5">
        <f t="shared" si="3"/>
        <v>1900000</v>
      </c>
      <c r="AW18" s="5">
        <f t="shared" si="3"/>
        <v>1900000</v>
      </c>
      <c r="AX18" s="5">
        <f t="shared" si="3"/>
        <v>1900000</v>
      </c>
      <c r="AY18" s="5">
        <f t="shared" si="3"/>
        <v>1900000</v>
      </c>
      <c r="AZ18" s="5">
        <f t="shared" si="3"/>
        <v>1900000</v>
      </c>
      <c r="BA18" s="5">
        <f t="shared" si="3"/>
        <v>1900000</v>
      </c>
      <c r="BB18" s="5">
        <f t="shared" si="3"/>
        <v>1900000</v>
      </c>
      <c r="BC18" s="5">
        <f t="shared" si="3"/>
        <v>1900000</v>
      </c>
      <c r="BD18" s="5">
        <f t="shared" si="3"/>
        <v>1900000</v>
      </c>
      <c r="BE18" s="5">
        <f t="shared" si="3"/>
        <v>1900000</v>
      </c>
      <c r="BF18" s="5">
        <f t="shared" si="3"/>
        <v>1900000</v>
      </c>
      <c r="BG18" s="5">
        <f t="shared" si="3"/>
        <v>1900000</v>
      </c>
      <c r="BH18" s="5">
        <f t="shared" ref="BH18" si="4">BG18-BG17</f>
        <v>1900000</v>
      </c>
      <c r="BI18" s="5">
        <f t="shared" ref="BI18" si="5">BH18-BH17</f>
        <v>1900000</v>
      </c>
      <c r="BJ18" s="5">
        <f t="shared" ref="BJ18" si="6">BI18-BI17</f>
        <v>1900000</v>
      </c>
      <c r="BK18" s="5">
        <f t="shared" ref="BK18" si="7">BJ18-BJ17</f>
        <v>1900000</v>
      </c>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row>
    <row r="19" spans="1:274" x14ac:dyDescent="0.25">
      <c r="A19" t="s">
        <v>34</v>
      </c>
      <c r="B19" t="s">
        <v>5</v>
      </c>
      <c r="C19" s="6">
        <f>C13</f>
        <v>31.280048000000001</v>
      </c>
      <c r="D19" s="6">
        <f t="shared" ref="D19" si="8">D13</f>
        <v>32.866948000000001</v>
      </c>
      <c r="E19" s="6">
        <f t="shared" ref="E19:BG19" si="9">E13</f>
        <v>34.453848999999998</v>
      </c>
      <c r="F19" s="6">
        <f t="shared" si="9"/>
        <v>36.040748999999998</v>
      </c>
      <c r="G19" s="6">
        <f t="shared" si="9"/>
        <v>37.627650000000003</v>
      </c>
      <c r="H19" s="6">
        <f t="shared" si="9"/>
        <v>39.214550000000003</v>
      </c>
      <c r="I19" s="6">
        <f t="shared" si="9"/>
        <v>40.801451</v>
      </c>
      <c r="J19" s="6">
        <f t="shared" si="9"/>
        <v>42.388351</v>
      </c>
      <c r="K19" s="6">
        <f t="shared" si="9"/>
        <v>43.975251999999998</v>
      </c>
      <c r="L19" s="6">
        <f t="shared" si="9"/>
        <v>45.562151999999998</v>
      </c>
      <c r="M19" s="6">
        <f t="shared" si="9"/>
        <v>47.149053000000002</v>
      </c>
      <c r="N19" s="6">
        <f t="shared" si="9"/>
        <v>48.770760000000003</v>
      </c>
      <c r="O19" s="6">
        <f t="shared" si="9"/>
        <v>50.392468000000001</v>
      </c>
      <c r="P19" s="6">
        <f t="shared" si="9"/>
        <v>52.014175999999999</v>
      </c>
      <c r="Q19" s="6">
        <f t="shared" si="9"/>
        <v>53.635883999999997</v>
      </c>
      <c r="R19" s="6">
        <f t="shared" si="9"/>
        <v>55.257592000000002</v>
      </c>
      <c r="S19" s="6">
        <f t="shared" si="9"/>
        <v>56.879300000000001</v>
      </c>
      <c r="T19" s="6">
        <f t="shared" si="9"/>
        <v>58.501007999999999</v>
      </c>
      <c r="U19" s="6">
        <f t="shared" si="9"/>
        <v>60.122715999999997</v>
      </c>
      <c r="V19" s="6">
        <f t="shared" si="9"/>
        <v>61.744424000000002</v>
      </c>
      <c r="W19" s="6">
        <f t="shared" si="9"/>
        <v>63.366132</v>
      </c>
      <c r="X19" s="6">
        <f t="shared" si="9"/>
        <v>63.545862999999997</v>
      </c>
      <c r="Y19" s="6">
        <f t="shared" si="9"/>
        <v>63.725594000000001</v>
      </c>
      <c r="Z19" s="6">
        <f t="shared" si="9"/>
        <v>63.905326000000002</v>
      </c>
      <c r="AA19" s="6">
        <f t="shared" si="9"/>
        <v>64.085057000000006</v>
      </c>
      <c r="AB19" s="6">
        <f t="shared" si="9"/>
        <v>64.264787999999996</v>
      </c>
      <c r="AC19" s="6">
        <f t="shared" si="9"/>
        <v>64.444519</v>
      </c>
      <c r="AD19" s="6">
        <f t="shared" si="9"/>
        <v>64.624251000000001</v>
      </c>
      <c r="AE19" s="6">
        <f t="shared" si="9"/>
        <v>64.803982000000005</v>
      </c>
      <c r="AF19" s="6">
        <f t="shared" si="9"/>
        <v>64.983712999999995</v>
      </c>
      <c r="AG19" s="6">
        <f t="shared" si="9"/>
        <v>65.163443999999998</v>
      </c>
      <c r="AH19" s="6">
        <f t="shared" si="9"/>
        <v>65.043882999999994</v>
      </c>
      <c r="AI19" s="6">
        <f t="shared" si="9"/>
        <v>64.924321000000006</v>
      </c>
      <c r="AJ19" s="6">
        <f t="shared" si="9"/>
        <v>64.804760000000002</v>
      </c>
      <c r="AK19" s="6">
        <f t="shared" si="9"/>
        <v>64.685198999999997</v>
      </c>
      <c r="AL19" s="6">
        <f t="shared" si="9"/>
        <v>64.565636999999995</v>
      </c>
      <c r="AM19" s="6">
        <f t="shared" si="9"/>
        <v>64.446076000000005</v>
      </c>
      <c r="AN19" s="6">
        <f t="shared" si="9"/>
        <v>64.326514000000003</v>
      </c>
      <c r="AO19" s="6">
        <f t="shared" si="9"/>
        <v>64.206952999999999</v>
      </c>
      <c r="AP19" s="6">
        <f t="shared" si="9"/>
        <v>64.087390999999997</v>
      </c>
      <c r="AQ19" s="6">
        <f t="shared" si="9"/>
        <v>63.967829999999999</v>
      </c>
      <c r="AR19" s="6">
        <f t="shared" si="9"/>
        <v>62.955167000000003</v>
      </c>
      <c r="AS19" s="6">
        <f t="shared" si="9"/>
        <v>61.942504</v>
      </c>
      <c r="AT19" s="6">
        <f t="shared" si="9"/>
        <v>60.929841000000003</v>
      </c>
      <c r="AU19" s="6">
        <f t="shared" si="9"/>
        <v>59.917178</v>
      </c>
      <c r="AV19" s="6">
        <f t="shared" si="9"/>
        <v>58.904515000000004</v>
      </c>
      <c r="AW19" s="6">
        <f t="shared" si="9"/>
        <v>57.891852</v>
      </c>
      <c r="AX19" s="6">
        <f t="shared" si="9"/>
        <v>56.879188999999997</v>
      </c>
      <c r="AY19" s="6">
        <f t="shared" si="9"/>
        <v>55.866526</v>
      </c>
      <c r="AZ19" s="6">
        <f t="shared" si="9"/>
        <v>54.853862999999997</v>
      </c>
      <c r="BA19" s="6">
        <f t="shared" si="9"/>
        <v>53.841200000000001</v>
      </c>
      <c r="BB19" s="6">
        <f t="shared" si="9"/>
        <v>54.4191</v>
      </c>
      <c r="BC19" s="6">
        <f t="shared" si="9"/>
        <v>54.996099999999998</v>
      </c>
      <c r="BD19" s="6">
        <f t="shared" si="9"/>
        <v>55.571599999999997</v>
      </c>
      <c r="BE19" s="6">
        <f t="shared" si="9"/>
        <v>56.146099999999997</v>
      </c>
      <c r="BF19" s="6">
        <f t="shared" si="9"/>
        <v>56.719499999999996</v>
      </c>
      <c r="BG19" s="6">
        <f t="shared" si="9"/>
        <v>56.545000000000002</v>
      </c>
      <c r="BH19" s="6">
        <f t="shared" ref="BH19" si="10">BH13</f>
        <v>56.367800000000003</v>
      </c>
      <c r="BI19" s="6">
        <f>BI13</f>
        <v>0</v>
      </c>
      <c r="BJ19" s="6">
        <f>BJ13</f>
        <v>0</v>
      </c>
      <c r="BK19" s="6">
        <f>BK13</f>
        <v>0</v>
      </c>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row>
    <row r="20" spans="1:274" x14ac:dyDescent="0.25">
      <c r="A20" t="s">
        <v>34</v>
      </c>
      <c r="B20" t="s">
        <v>15</v>
      </c>
      <c r="C20" s="4">
        <f>E45</f>
        <v>0</v>
      </c>
      <c r="D20" s="4">
        <f t="shared" ref="D20:AI20" si="11">C20+alpha_sf6*D14-beta_sf6*(C20-C0_SF6)</f>
        <v>1.0439690458000001E-2</v>
      </c>
      <c r="E20" s="4">
        <f t="shared" si="11"/>
        <v>2.0879376142731873E-2</v>
      </c>
      <c r="F20" s="4">
        <f t="shared" si="11"/>
        <v>3.131905625968727E-2</v>
      </c>
      <c r="G20" s="4">
        <f t="shared" si="11"/>
        <v>4.1758730810606118E-2</v>
      </c>
      <c r="H20" s="4">
        <f t="shared" si="11"/>
        <v>5.2198399797227804E-2</v>
      </c>
      <c r="I20" s="4">
        <f t="shared" si="11"/>
        <v>6.2638063619291168E-2</v>
      </c>
      <c r="J20" s="4">
        <f t="shared" si="11"/>
        <v>7.3077721880410146E-2</v>
      </c>
      <c r="K20" s="4">
        <f t="shared" si="11"/>
        <v>8.3517374582322529E-2</v>
      </c>
      <c r="L20" s="4">
        <f t="shared" si="11"/>
        <v>9.3957021726765566E-2</v>
      </c>
      <c r="M20" s="4">
        <f t="shared" si="11"/>
        <v>0.11482059773547597</v>
      </c>
      <c r="N20" s="4">
        <f t="shared" si="11"/>
        <v>0.13568416754468363</v>
      </c>
      <c r="O20" s="4">
        <f t="shared" si="11"/>
        <v>0.1669716655763259</v>
      </c>
      <c r="P20" s="4">
        <f t="shared" si="11"/>
        <v>0.1878352231428333</v>
      </c>
      <c r="Q20" s="4">
        <f t="shared" si="11"/>
        <v>0.20869877491360114</v>
      </c>
      <c r="R20" s="4">
        <f t="shared" si="11"/>
        <v>0.22956232049244063</v>
      </c>
      <c r="S20" s="4">
        <f t="shared" si="11"/>
        <v>0.25042586067728673</v>
      </c>
      <c r="T20" s="4">
        <f t="shared" si="11"/>
        <v>0.29213725913582506</v>
      </c>
      <c r="U20" s="4">
        <f t="shared" si="11"/>
        <v>0.31300078605434511</v>
      </c>
      <c r="V20" s="4">
        <f t="shared" si="11"/>
        <v>0.34428824120870311</v>
      </c>
      <c r="W20" s="4">
        <f t="shared" si="11"/>
        <v>0.37557568953532539</v>
      </c>
      <c r="X20" s="4">
        <f t="shared" si="11"/>
        <v>0.41728706625234563</v>
      </c>
      <c r="Y20" s="4">
        <f t="shared" si="11"/>
        <v>0.44857450147814176</v>
      </c>
      <c r="Z20" s="4">
        <f t="shared" si="11"/>
        <v>0.49028586350642983</v>
      </c>
      <c r="AA20" s="4">
        <f t="shared" si="11"/>
        <v>0.53199721727408411</v>
      </c>
      <c r="AB20" s="4">
        <f t="shared" si="11"/>
        <v>0.57370856676368598</v>
      </c>
      <c r="AC20" s="4">
        <f t="shared" si="11"/>
        <v>0.63626777683657232</v>
      </c>
      <c r="AD20" s="4">
        <f t="shared" si="11"/>
        <v>0.70925091337631085</v>
      </c>
      <c r="AE20" s="4">
        <f t="shared" si="11"/>
        <v>0.80308190896588072</v>
      </c>
      <c r="AF20" s="4">
        <f t="shared" si="11"/>
        <v>0.91776076390932892</v>
      </c>
      <c r="AG20" s="4">
        <f t="shared" si="11"/>
        <v>1.0428635401106072</v>
      </c>
      <c r="AH20" s="4">
        <f t="shared" si="11"/>
        <v>1.1783902397143227</v>
      </c>
      <c r="AI20" s="4">
        <f t="shared" si="11"/>
        <v>1.3243408608844121</v>
      </c>
      <c r="AJ20" s="4">
        <f t="shared" ref="AJ20:BG20" si="12">AI20+alpha_sf6*AJ14-beta_sf6*(AI20-C0_SF6)</f>
        <v>1.4807154057653857</v>
      </c>
      <c r="AK20" s="4">
        <f t="shared" si="12"/>
        <v>1.6370899381010842</v>
      </c>
      <c r="AL20" s="4">
        <f t="shared" si="12"/>
        <v>1.8247362611554276</v>
      </c>
      <c r="AM20" s="4">
        <f t="shared" si="12"/>
        <v>2.0228065005738167</v>
      </c>
      <c r="AN20" s="4">
        <f t="shared" si="12"/>
        <v>2.2104527896623876</v>
      </c>
      <c r="AO20" s="4">
        <f t="shared" si="12"/>
        <v>2.4085230030856182</v>
      </c>
      <c r="AP20" s="4">
        <f t="shared" si="12"/>
        <v>2.6274410694471539</v>
      </c>
      <c r="AQ20" s="4">
        <f t="shared" si="12"/>
        <v>2.8463591202129517</v>
      </c>
      <c r="AR20" s="4">
        <f t="shared" si="12"/>
        <v>3.0757010898078851</v>
      </c>
      <c r="AS20" s="4">
        <f t="shared" si="12"/>
        <v>3.3050430419773202</v>
      </c>
      <c r="AT20" s="4">
        <f t="shared" si="12"/>
        <v>3.5552328455667022</v>
      </c>
      <c r="AU20" s="4">
        <f t="shared" si="12"/>
        <v>3.7533029639224624</v>
      </c>
      <c r="AV20" s="4">
        <f t="shared" si="12"/>
        <v>3.9930688001062369</v>
      </c>
      <c r="AW20" s="4">
        <f t="shared" si="12"/>
        <v>4.2328346210262033</v>
      </c>
      <c r="AX20" s="4">
        <f t="shared" si="12"/>
        <v>4.4100568241471327</v>
      </c>
      <c r="AY20" s="4">
        <f t="shared" si="12"/>
        <v>4.597702945529587</v>
      </c>
      <c r="AZ20" s="4">
        <f t="shared" si="12"/>
        <v>4.8478926594191085</v>
      </c>
      <c r="BA20" s="4">
        <f t="shared" si="12"/>
        <v>5.0668105529630401</v>
      </c>
      <c r="BB20" s="4">
        <f t="shared" si="12"/>
        <v>5.292059874665239</v>
      </c>
      <c r="BC20" s="4">
        <f t="shared" si="12"/>
        <v>5.5236306859544069</v>
      </c>
      <c r="BD20" s="4">
        <f t="shared" si="12"/>
        <v>5.7615170313650461</v>
      </c>
      <c r="BE20" s="4">
        <f t="shared" si="12"/>
        <v>6.0057129572927446</v>
      </c>
      <c r="BF20" s="4">
        <f t="shared" si="12"/>
        <v>6.2562085319935905</v>
      </c>
      <c r="BG20" s="4">
        <f t="shared" si="12"/>
        <v>6.511807786827343</v>
      </c>
      <c r="BH20" s="4">
        <f t="shared" ref="BH20" si="13">BG20+alpha_sf6*BH14-beta_sf6*(BG20-C0_SF6)</f>
        <v>6.7725170868939601</v>
      </c>
      <c r="BI20" s="4">
        <f>BH20+alpha_sf6*BI14-beta_sf6*(BH20-C0_SF6)</f>
        <v>6.7704131753043058</v>
      </c>
      <c r="BJ20" s="4">
        <f>BI20+alpha_sf6*BJ14-beta_sf6*(BI20-C0_SF6)</f>
        <v>6.768309921187023</v>
      </c>
      <c r="BK20" s="4">
        <f>BJ20+alpha_sf6*BK14-beta_sf6*(BJ20-C0_SF6)</f>
        <v>6.7662073243366523</v>
      </c>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row>
    <row r="21" spans="1:274" x14ac:dyDescent="0.25">
      <c r="A21" t="s">
        <v>34</v>
      </c>
      <c r="B21" t="s">
        <v>13</v>
      </c>
      <c r="C21" s="3">
        <f>I5</f>
        <v>296</v>
      </c>
      <c r="D21" s="3">
        <f t="shared" ref="D21:AI21" si="14">C21+alpha_n2o*D15-beta_n2o*(C21-C0_N2O)</f>
        <v>296.59344614851983</v>
      </c>
      <c r="E21" s="3">
        <f t="shared" si="14"/>
        <v>297.20091821067018</v>
      </c>
      <c r="F21" s="3">
        <f t="shared" si="14"/>
        <v>297.819197936921</v>
      </c>
      <c r="G21" s="3">
        <f t="shared" si="14"/>
        <v>298.44569796852119</v>
      </c>
      <c r="H21" s="3">
        <f t="shared" si="14"/>
        <v>299.07912692639911</v>
      </c>
      <c r="I21" s="3">
        <f t="shared" si="14"/>
        <v>299.71876020579964</v>
      </c>
      <c r="J21" s="3">
        <f t="shared" si="14"/>
        <v>300.36443581538981</v>
      </c>
      <c r="K21" s="3">
        <f t="shared" si="14"/>
        <v>301.01655014891321</v>
      </c>
      <c r="L21" s="3">
        <f t="shared" si="14"/>
        <v>301.67605356524535</v>
      </c>
      <c r="M21" s="3">
        <f t="shared" si="14"/>
        <v>302.34444573695043</v>
      </c>
      <c r="N21" s="3">
        <f t="shared" si="14"/>
        <v>303.02889215718</v>
      </c>
      <c r="O21" s="3">
        <f t="shared" si="14"/>
        <v>303.74052433719265</v>
      </c>
      <c r="P21" s="3">
        <f t="shared" si="14"/>
        <v>304.48846377526132</v>
      </c>
      <c r="Q21" s="3">
        <f t="shared" si="14"/>
        <v>305.2816422061062</v>
      </c>
      <c r="R21" s="3">
        <f t="shared" si="14"/>
        <v>306.12178154693737</v>
      </c>
      <c r="S21" s="3">
        <f t="shared" si="14"/>
        <v>307.0166644671379</v>
      </c>
      <c r="T21" s="3">
        <f t="shared" si="14"/>
        <v>307.95814550766124</v>
      </c>
      <c r="U21" s="3">
        <f t="shared" si="14"/>
        <v>308.92510304396598</v>
      </c>
      <c r="V21" s="3">
        <f t="shared" si="14"/>
        <v>309.91790008391888</v>
      </c>
      <c r="W21" s="3">
        <f t="shared" si="14"/>
        <v>310.93359836708731</v>
      </c>
      <c r="X21" s="3">
        <f t="shared" si="14"/>
        <v>311.87138515172285</v>
      </c>
      <c r="Y21" s="3">
        <f t="shared" si="14"/>
        <v>312.86605066099321</v>
      </c>
      <c r="Z21" s="3">
        <f t="shared" si="14"/>
        <v>313.87834722407734</v>
      </c>
      <c r="AA21" s="3">
        <f t="shared" si="14"/>
        <v>314.86007917035846</v>
      </c>
      <c r="AB21" s="3">
        <f t="shared" si="14"/>
        <v>315.87485616879025</v>
      </c>
      <c r="AC21" s="3">
        <f t="shared" si="14"/>
        <v>316.91467950165418</v>
      </c>
      <c r="AD21" s="3">
        <f t="shared" si="14"/>
        <v>317.9932289721923</v>
      </c>
      <c r="AE21" s="3">
        <f t="shared" si="14"/>
        <v>319.07998230887256</v>
      </c>
      <c r="AF21" s="3">
        <f t="shared" si="14"/>
        <v>320.23795110233681</v>
      </c>
      <c r="AG21" s="3">
        <f t="shared" si="14"/>
        <v>321.39690972727578</v>
      </c>
      <c r="AH21" s="3">
        <f t="shared" si="14"/>
        <v>322.50003887169726</v>
      </c>
      <c r="AI21" s="3">
        <f t="shared" si="14"/>
        <v>323.65112831011641</v>
      </c>
      <c r="AJ21" s="3">
        <f t="shared" ref="AJ21:BG21" si="15">AI21+alpha_n2o*AJ15-beta_n2o*(AI21-C0_N2O)</f>
        <v>324.81247623202989</v>
      </c>
      <c r="AK21" s="3">
        <f t="shared" si="15"/>
        <v>325.92855050244049</v>
      </c>
      <c r="AL21" s="3">
        <f t="shared" si="15"/>
        <v>327.0283466915821</v>
      </c>
      <c r="AM21" s="3">
        <f t="shared" si="15"/>
        <v>328.1296322081912</v>
      </c>
      <c r="AN21" s="3">
        <f t="shared" si="15"/>
        <v>329.30258387622183</v>
      </c>
      <c r="AO21" s="3">
        <f t="shared" si="15"/>
        <v>330.41136607024288</v>
      </c>
      <c r="AP21" s="3">
        <f t="shared" si="15"/>
        <v>331.53714390746723</v>
      </c>
      <c r="AQ21" s="3">
        <f t="shared" si="15"/>
        <v>332.70598646835543</v>
      </c>
      <c r="AR21" s="3">
        <f t="shared" si="15"/>
        <v>333.82646419133357</v>
      </c>
      <c r="AS21" s="3">
        <f t="shared" si="15"/>
        <v>335.0195598990357</v>
      </c>
      <c r="AT21" s="3">
        <f t="shared" si="15"/>
        <v>336.10118602660594</v>
      </c>
      <c r="AU21" s="3">
        <f t="shared" si="15"/>
        <v>337.21369437321874</v>
      </c>
      <c r="AV21" s="3">
        <f t="shared" si="15"/>
        <v>338.33969112794574</v>
      </c>
      <c r="AW21" s="3">
        <f t="shared" si="15"/>
        <v>339.46266316452767</v>
      </c>
      <c r="AX21" s="3">
        <f t="shared" si="15"/>
        <v>340.62935807072972</v>
      </c>
      <c r="AY21" s="3">
        <f t="shared" si="15"/>
        <v>341.78290274331789</v>
      </c>
      <c r="AZ21" s="3">
        <f t="shared" si="15"/>
        <v>342.84966726592859</v>
      </c>
      <c r="BA21" s="3">
        <f t="shared" si="15"/>
        <v>343.89244118429764</v>
      </c>
      <c r="BB21" s="3">
        <f t="shared" si="15"/>
        <v>344.93571452303189</v>
      </c>
      <c r="BC21" s="3">
        <f t="shared" si="15"/>
        <v>345.97933737125089</v>
      </c>
      <c r="BD21" s="3">
        <f t="shared" si="15"/>
        <v>347.02326508308204</v>
      </c>
      <c r="BE21" s="3">
        <f t="shared" si="15"/>
        <v>348.06743261428306</v>
      </c>
      <c r="BF21" s="3">
        <f t="shared" si="15"/>
        <v>349.11173391117529</v>
      </c>
      <c r="BG21" s="3">
        <f t="shared" si="15"/>
        <v>350.15329878037551</v>
      </c>
      <c r="BH21" s="3">
        <f t="shared" ref="BH21" si="16">BG21+alpha_n2o*BH15-beta_n2o*(BG21-C0_N2O)</f>
        <v>351.19215122563537</v>
      </c>
      <c r="BI21" s="3">
        <f>BH21+alpha_n2o*BI15-beta_n2o*(BH21-C0_N2O)</f>
        <v>350.61151832014735</v>
      </c>
      <c r="BJ21" s="3">
        <f>BI21+alpha_n2o*BJ15-beta_n2o*(BI21-C0_N2O)</f>
        <v>350.03597868576009</v>
      </c>
      <c r="BK21" s="3">
        <f>BJ21+alpha_n2o*BK15-beta_n2o*(BJ21-C0_N2O)</f>
        <v>349.46548764465695</v>
      </c>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row>
    <row r="22" spans="1:274" x14ac:dyDescent="0.25">
      <c r="A22" t="s">
        <v>34</v>
      </c>
      <c r="B22" t="s">
        <v>14</v>
      </c>
      <c r="C22" s="3">
        <f>J5</f>
        <v>1222</v>
      </c>
      <c r="D22" s="3">
        <f t="shared" ref="D22:AI22" si="17">C22+alpha_ch4*D16-beta_ch4*(C22-C0_CH4)</f>
        <v>1254.0228777909999</v>
      </c>
      <c r="E22" s="3">
        <f t="shared" si="17"/>
        <v>1285.23017698275</v>
      </c>
      <c r="F22" s="3">
        <f t="shared" si="17"/>
        <v>1315.6898624585208</v>
      </c>
      <c r="G22" s="3">
        <f t="shared" si="17"/>
        <v>1345.4642353613108</v>
      </c>
      <c r="H22" s="3">
        <f t="shared" si="17"/>
        <v>1374.6104050722015</v>
      </c>
      <c r="I22" s="3">
        <f t="shared" si="17"/>
        <v>1403.1807218571846</v>
      </c>
      <c r="J22" s="3">
        <f t="shared" si="17"/>
        <v>1431.2231698630858</v>
      </c>
      <c r="K22" s="3">
        <f t="shared" si="17"/>
        <v>1458.7817417518288</v>
      </c>
      <c r="L22" s="3">
        <f t="shared" si="17"/>
        <v>1485.8967605331763</v>
      </c>
      <c r="M22" s="3">
        <f t="shared" si="17"/>
        <v>1512.6051889660782</v>
      </c>
      <c r="N22" s="3">
        <f t="shared" si="17"/>
        <v>1538.1845144345716</v>
      </c>
      <c r="O22" s="3">
        <f t="shared" si="17"/>
        <v>1562.7288324493572</v>
      </c>
      <c r="P22" s="3">
        <f t="shared" si="17"/>
        <v>1586.3243900345774</v>
      </c>
      <c r="Q22" s="3">
        <f t="shared" si="17"/>
        <v>1609.0502505593627</v>
      </c>
      <c r="R22" s="3">
        <f t="shared" si="17"/>
        <v>1630.9788923757492</v>
      </c>
      <c r="S22" s="3">
        <f t="shared" si="17"/>
        <v>1652.1767467791033</v>
      </c>
      <c r="T22" s="3">
        <f t="shared" si="17"/>
        <v>1672.7047127205115</v>
      </c>
      <c r="U22" s="3">
        <f t="shared" si="17"/>
        <v>1692.6186142384688</v>
      </c>
      <c r="V22" s="3">
        <f t="shared" si="17"/>
        <v>1711.9696269652632</v>
      </c>
      <c r="W22" s="3">
        <f t="shared" si="17"/>
        <v>1730.8046547031579</v>
      </c>
      <c r="X22" s="3">
        <f t="shared" si="17"/>
        <v>1749.5322772962281</v>
      </c>
      <c r="Y22" s="3">
        <f t="shared" si="17"/>
        <v>1768.1614415762092</v>
      </c>
      <c r="Z22" s="3">
        <f t="shared" si="17"/>
        <v>1786.7003559995251</v>
      </c>
      <c r="AA22" s="3">
        <f t="shared" si="17"/>
        <v>1805.1565377905645</v>
      </c>
      <c r="AB22" s="3">
        <f t="shared" si="17"/>
        <v>1823.5368849323509</v>
      </c>
      <c r="AC22" s="3">
        <f t="shared" si="17"/>
        <v>1841.8477133819883</v>
      </c>
      <c r="AD22" s="3">
        <f t="shared" si="17"/>
        <v>1860.0948199608226</v>
      </c>
      <c r="AE22" s="3">
        <f t="shared" si="17"/>
        <v>1878.2835148247541</v>
      </c>
      <c r="AF22" s="3">
        <f t="shared" si="17"/>
        <v>1896.4186620196913</v>
      </c>
      <c r="AG22" s="3">
        <f t="shared" si="17"/>
        <v>1914.5047274483836</v>
      </c>
      <c r="AH22" s="3">
        <f t="shared" si="17"/>
        <v>1932.3075000080185</v>
      </c>
      <c r="AI22" s="3">
        <f t="shared" si="17"/>
        <v>1949.8505838406836</v>
      </c>
      <c r="AJ22" s="3">
        <f t="shared" ref="AJ22:BG22" si="18">AI22+alpha_ch4*AJ16-beta_ch4*(AI22-C0_CH4)</f>
        <v>1967.1556232706268</v>
      </c>
      <c r="AK22" s="3">
        <f t="shared" si="18"/>
        <v>1984.2424553314081</v>
      </c>
      <c r="AL22" s="3">
        <f t="shared" si="18"/>
        <v>2001.1292639704575</v>
      </c>
      <c r="AM22" s="3">
        <f t="shared" si="18"/>
        <v>2017.8327178062525</v>
      </c>
      <c r="AN22" s="3">
        <f t="shared" si="18"/>
        <v>2034.3680928087315</v>
      </c>
      <c r="AO22" s="3">
        <f t="shared" si="18"/>
        <v>2050.7493991443371</v>
      </c>
      <c r="AP22" s="3">
        <f t="shared" si="18"/>
        <v>2066.9894758686423</v>
      </c>
      <c r="AQ22" s="3">
        <f t="shared" si="18"/>
        <v>2083.1000921159221</v>
      </c>
      <c r="AR22" s="3">
        <f t="shared" si="18"/>
        <v>2096.4139582522621</v>
      </c>
      <c r="AS22" s="3">
        <f t="shared" si="18"/>
        <v>2107.164136786907</v>
      </c>
      <c r="AT22" s="3">
        <f t="shared" si="18"/>
        <v>2115.564268353331</v>
      </c>
      <c r="AU22" s="3">
        <f t="shared" si="18"/>
        <v>2121.8101901988871</v>
      </c>
      <c r="AV22" s="3">
        <f t="shared" si="18"/>
        <v>2126.0814198003131</v>
      </c>
      <c r="AW22" s="3">
        <f t="shared" si="18"/>
        <v>2128.5425184416204</v>
      </c>
      <c r="AX22" s="3">
        <f t="shared" si="18"/>
        <v>2129.3443267724856</v>
      </c>
      <c r="AY22" s="3">
        <f t="shared" si="18"/>
        <v>2128.6251189854452</v>
      </c>
      <c r="AZ22" s="3">
        <f t="shared" si="18"/>
        <v>2126.511646423658</v>
      </c>
      <c r="BA22" s="3">
        <f t="shared" si="18"/>
        <v>2123.1200978183529</v>
      </c>
      <c r="BB22" s="3">
        <f t="shared" si="18"/>
        <v>2121.1630455734903</v>
      </c>
      <c r="BC22" s="3">
        <f t="shared" si="18"/>
        <v>2120.5091861356991</v>
      </c>
      <c r="BD22" s="3">
        <f t="shared" si="18"/>
        <v>2121.0384097043911</v>
      </c>
      <c r="BE22" s="3">
        <f t="shared" si="18"/>
        <v>2122.641335029025</v>
      </c>
      <c r="BF22" s="3">
        <f t="shared" si="18"/>
        <v>2125.2180916332732</v>
      </c>
      <c r="BG22" s="3">
        <f t="shared" si="18"/>
        <v>2129.0760029105004</v>
      </c>
      <c r="BH22" s="3">
        <f t="shared" ref="BH22" si="19">BG22+alpha_ch4*BH16-beta_ch4*(BG22-C0_CH4)</f>
        <v>2134.105644191292</v>
      </c>
      <c r="BI22" s="3">
        <f>BH22+alpha_ch4*BI16-beta_ch4*(BH22-C0_CH4)</f>
        <v>2022.0968405086842</v>
      </c>
      <c r="BJ22" s="3">
        <f>BI22+alpha_ch4*BJ16-beta_ch4*(BI22-C0_CH4)</f>
        <v>1919.4221037996272</v>
      </c>
      <c r="BK22" s="3">
        <f>BJ22+alpha_ch4*BK16-beta_ch4*(BJ22-C0_CH4)</f>
        <v>1825.3035951496581</v>
      </c>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row>
    <row r="23" spans="1:274" x14ac:dyDescent="0.25">
      <c r="A23" t="s">
        <v>35</v>
      </c>
      <c r="B23" t="s">
        <v>6</v>
      </c>
      <c r="C23" s="3">
        <f>M3</f>
        <v>296</v>
      </c>
      <c r="D23" s="3">
        <f t="shared" ref="D23:AI23" si="20">delta_1*C23+0.000471*alpha_1*(C17+C12)</f>
        <v>296.09980489999998</v>
      </c>
      <c r="E23" s="3">
        <f t="shared" si="20"/>
        <v>296.20805953999997</v>
      </c>
      <c r="F23" s="3">
        <f t="shared" si="20"/>
        <v>296.31802861999995</v>
      </c>
      <c r="G23" s="3">
        <f t="shared" si="20"/>
        <v>296.43075304999996</v>
      </c>
      <c r="H23" s="3">
        <f t="shared" si="20"/>
        <v>296.54494699999998</v>
      </c>
      <c r="I23" s="3">
        <f t="shared" si="20"/>
        <v>296.67003989</v>
      </c>
      <c r="J23" s="3">
        <f t="shared" si="20"/>
        <v>296.80339882999999</v>
      </c>
      <c r="K23" s="3">
        <f t="shared" si="20"/>
        <v>296.94239092999999</v>
      </c>
      <c r="L23" s="3">
        <f t="shared" si="20"/>
        <v>297.08505682999998</v>
      </c>
      <c r="M23" s="3">
        <f t="shared" si="20"/>
        <v>297.23580508999999</v>
      </c>
      <c r="N23" s="3">
        <f t="shared" si="20"/>
        <v>297.39359479999996</v>
      </c>
      <c r="O23" s="3">
        <f t="shared" si="20"/>
        <v>297.55242541999996</v>
      </c>
      <c r="P23" s="3">
        <f t="shared" si="20"/>
        <v>297.71774641999997</v>
      </c>
      <c r="Q23" s="3">
        <f t="shared" si="20"/>
        <v>297.89212945999998</v>
      </c>
      <c r="R23" s="3">
        <f t="shared" si="20"/>
        <v>298.07630929999999</v>
      </c>
      <c r="S23" s="3">
        <f t="shared" si="20"/>
        <v>298.26887764999998</v>
      </c>
      <c r="T23" s="3">
        <f t="shared" si="20"/>
        <v>298.47124279999997</v>
      </c>
      <c r="U23" s="3">
        <f t="shared" si="20"/>
        <v>298.68009832999996</v>
      </c>
      <c r="V23" s="3">
        <f t="shared" si="20"/>
        <v>298.89979156999999</v>
      </c>
      <c r="W23" s="3">
        <f t="shared" si="20"/>
        <v>299.13246556999997</v>
      </c>
      <c r="X23" s="3">
        <f t="shared" si="20"/>
        <v>299.38203904999995</v>
      </c>
      <c r="Y23" s="3">
        <f t="shared" si="20"/>
        <v>299.64110317999996</v>
      </c>
      <c r="Z23" s="3">
        <f t="shared" si="20"/>
        <v>299.91045394999998</v>
      </c>
      <c r="AA23" s="3">
        <f t="shared" si="20"/>
        <v>300.194254993877</v>
      </c>
      <c r="AB23" s="3">
        <f t="shared" si="20"/>
        <v>300.47860711387699</v>
      </c>
      <c r="AC23" s="3">
        <f t="shared" si="20"/>
        <v>300.76118356387701</v>
      </c>
      <c r="AD23" s="3">
        <f t="shared" si="20"/>
        <v>301.06016965387704</v>
      </c>
      <c r="AE23" s="3">
        <f t="shared" si="20"/>
        <v>301.36809532387701</v>
      </c>
      <c r="AF23" s="3">
        <f t="shared" si="20"/>
        <v>301.68067447387699</v>
      </c>
      <c r="AG23" s="3">
        <f t="shared" si="20"/>
        <v>302.01052048387697</v>
      </c>
      <c r="AH23" s="3">
        <f t="shared" si="20"/>
        <v>302.33699884387698</v>
      </c>
      <c r="AI23" s="3">
        <f t="shared" si="20"/>
        <v>302.65343548387699</v>
      </c>
      <c r="AJ23" s="3">
        <f t="shared" ref="AJ23:BG23" si="21">delta_1*AI23+0.000471*alpha_1*(AI17+AI12)</f>
        <v>302.96736169387697</v>
      </c>
      <c r="AK23" s="3">
        <f t="shared" si="21"/>
        <v>303.28024699387697</v>
      </c>
      <c r="AL23" s="3">
        <f t="shared" si="21"/>
        <v>303.60415369387698</v>
      </c>
      <c r="AM23" s="3">
        <f t="shared" si="21"/>
        <v>303.93748981387699</v>
      </c>
      <c r="AN23" s="3">
        <f t="shared" si="21"/>
        <v>304.28099011387701</v>
      </c>
      <c r="AO23" s="3">
        <f t="shared" si="21"/>
        <v>304.633246303877</v>
      </c>
      <c r="AP23" s="3">
        <f t="shared" si="21"/>
        <v>304.99842202387703</v>
      </c>
      <c r="AQ23" s="3">
        <f t="shared" si="21"/>
        <v>305.37125149387703</v>
      </c>
      <c r="AR23" s="3">
        <f t="shared" si="21"/>
        <v>305.747448613877</v>
      </c>
      <c r="AS23" s="3">
        <f t="shared" si="21"/>
        <v>306.129217663877</v>
      </c>
      <c r="AT23" s="3">
        <f t="shared" si="21"/>
        <v>306.50382280387703</v>
      </c>
      <c r="AU23" s="3">
        <f t="shared" si="21"/>
        <v>306.87879532387706</v>
      </c>
      <c r="AV23" s="3">
        <f t="shared" si="21"/>
        <v>307.26099298387703</v>
      </c>
      <c r="AW23" s="3">
        <f t="shared" si="21"/>
        <v>307.65115054387701</v>
      </c>
      <c r="AX23" s="3">
        <f t="shared" si="21"/>
        <v>308.04975784387699</v>
      </c>
      <c r="AY23" s="3">
        <f t="shared" si="21"/>
        <v>308.455039213877</v>
      </c>
      <c r="AZ23" s="3">
        <f t="shared" si="21"/>
        <v>308.85842245387698</v>
      </c>
      <c r="BA23" s="3">
        <f t="shared" si="21"/>
        <v>309.26064232387699</v>
      </c>
      <c r="BB23" s="3">
        <f t="shared" si="21"/>
        <v>309.67302637387701</v>
      </c>
      <c r="BC23" s="3">
        <f t="shared" si="21"/>
        <v>310.09526233087701</v>
      </c>
      <c r="BD23" s="3">
        <f t="shared" si="21"/>
        <v>310.52074960087702</v>
      </c>
      <c r="BE23" s="3">
        <f t="shared" si="21"/>
        <v>310.96687138087702</v>
      </c>
      <c r="BF23" s="3">
        <f t="shared" si="21"/>
        <v>311.43662181787704</v>
      </c>
      <c r="BG23" s="3">
        <f t="shared" si="21"/>
        <v>311.92468614787703</v>
      </c>
      <c r="BH23" s="3">
        <f t="shared" ref="BH23" si="22">delta_1*BG23+0.000471*alpha_1*(BG17+BG12)</f>
        <v>312.42326366887704</v>
      </c>
      <c r="BI23" s="3">
        <f t="shared" ref="BI23" si="23">delta_1*BH23+0.000471*alpha_1*(BH17+BH12)</f>
        <v>312.93230539687704</v>
      </c>
      <c r="BJ23" s="3">
        <f>delta_1*BI23+0.000471*alpha_1*(BI17+BI12)</f>
        <v>319.50840439850515</v>
      </c>
      <c r="BK23" s="3">
        <f>delta_1*BJ23+0.000471*alpha_1*(BJ17+BJ12)</f>
        <v>319.93930336102454</v>
      </c>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row>
    <row r="24" spans="1:274" x14ac:dyDescent="0.25">
      <c r="A24" t="s">
        <v>35</v>
      </c>
      <c r="B24" t="s">
        <v>7</v>
      </c>
      <c r="C24" s="3">
        <f>M4</f>
        <v>5.52</v>
      </c>
      <c r="D24" s="3">
        <f t="shared" ref="D24:AI24" si="24">delta_2*C24+0.000471*alpha_2*(C17+C12)</f>
        <v>5.6583603149550292</v>
      </c>
      <c r="E24" s="3">
        <f t="shared" si="24"/>
        <v>5.8093395965467201</v>
      </c>
      <c r="F24" s="3">
        <f t="shared" si="24"/>
        <v>5.9625411296205542</v>
      </c>
      <c r="G24" s="3">
        <f t="shared" si="24"/>
        <v>6.1195602006962604</v>
      </c>
      <c r="H24" s="3">
        <f t="shared" si="24"/>
        <v>6.2784081076126537</v>
      </c>
      <c r="I24" s="3">
        <f t="shared" si="24"/>
        <v>6.4535866191876545</v>
      </c>
      <c r="J24" s="3">
        <f t="shared" si="24"/>
        <v>6.6410002094395715</v>
      </c>
      <c r="K24" s="3">
        <f t="shared" si="24"/>
        <v>6.836564619301142</v>
      </c>
      <c r="L24" s="3">
        <f t="shared" si="24"/>
        <v>7.0372430256239138</v>
      </c>
      <c r="M24" s="3">
        <f t="shared" si="24"/>
        <v>7.2498037596507183</v>
      </c>
      <c r="N24" s="3">
        <f t="shared" si="24"/>
        <v>7.4726127327427649</v>
      </c>
      <c r="O24" s="3">
        <f t="shared" si="24"/>
        <v>7.6964101516879699</v>
      </c>
      <c r="P24" s="3">
        <f t="shared" si="24"/>
        <v>7.9295770972422366</v>
      </c>
      <c r="Q24" s="3">
        <f t="shared" si="24"/>
        <v>8.1760441935577202</v>
      </c>
      <c r="R24" s="3">
        <f t="shared" si="24"/>
        <v>8.436905251522008</v>
      </c>
      <c r="S24" s="3">
        <f t="shared" si="24"/>
        <v>8.7099540729162328</v>
      </c>
      <c r="T24" s="3">
        <f t="shared" si="24"/>
        <v>8.9973237288387935</v>
      </c>
      <c r="U24" s="3">
        <f t="shared" si="24"/>
        <v>9.2938880222457154</v>
      </c>
      <c r="V24" s="3">
        <f t="shared" si="24"/>
        <v>9.6063098584143667</v>
      </c>
      <c r="W24" s="3">
        <f t="shared" si="24"/>
        <v>9.937842612770476</v>
      </c>
      <c r="X24" s="3">
        <f t="shared" si="24"/>
        <v>10.294462510606705</v>
      </c>
      <c r="Y24" s="3">
        <f t="shared" si="24"/>
        <v>10.664702336441247</v>
      </c>
      <c r="Z24" s="3">
        <f t="shared" si="24"/>
        <v>11.04974922144495</v>
      </c>
      <c r="AA24" s="3">
        <f t="shared" si="24"/>
        <v>11.455968021535316</v>
      </c>
      <c r="AB24" s="3">
        <f t="shared" si="24"/>
        <v>11.861917110980917</v>
      </c>
      <c r="AC24" s="3">
        <f t="shared" si="24"/>
        <v>12.264017622343797</v>
      </c>
      <c r="AD24" s="3">
        <f t="shared" si="24"/>
        <v>12.690257543177331</v>
      </c>
      <c r="AE24" s="3">
        <f t="shared" si="24"/>
        <v>13.129078065244315</v>
      </c>
      <c r="AF24" s="3">
        <f t="shared" si="24"/>
        <v>13.573850578934598</v>
      </c>
      <c r="AG24" s="3">
        <f t="shared" si="24"/>
        <v>14.043963910141265</v>
      </c>
      <c r="AH24" s="3">
        <f t="shared" si="24"/>
        <v>14.507602945517654</v>
      </c>
      <c r="AI24" s="3">
        <f t="shared" si="24"/>
        <v>14.954517696045167</v>
      </c>
      <c r="AJ24" s="3">
        <f t="shared" ref="AJ24:BG24" si="25">delta_2*AI24+0.000471*alpha_2*(AI17+AI12)</f>
        <v>15.396340770731474</v>
      </c>
      <c r="AK24" s="3">
        <f t="shared" si="25"/>
        <v>15.835346976929053</v>
      </c>
      <c r="AL24" s="3">
        <f t="shared" si="25"/>
        <v>16.290101463927336</v>
      </c>
      <c r="AM24" s="3">
        <f t="shared" si="25"/>
        <v>16.758111707734979</v>
      </c>
      <c r="AN24" s="3">
        <f t="shared" si="25"/>
        <v>17.240471641368657</v>
      </c>
      <c r="AO24" s="3">
        <f t="shared" si="25"/>
        <v>17.734975188402611</v>
      </c>
      <c r="AP24" s="3">
        <f t="shared" si="25"/>
        <v>18.247994541393293</v>
      </c>
      <c r="AQ24" s="3">
        <f t="shared" si="25"/>
        <v>18.771377562804901</v>
      </c>
      <c r="AR24" s="3">
        <f t="shared" si="25"/>
        <v>19.298501741875739</v>
      </c>
      <c r="AS24" s="3">
        <f t="shared" si="25"/>
        <v>19.832747986569231</v>
      </c>
      <c r="AT24" s="3">
        <f t="shared" si="25"/>
        <v>20.354503103869899</v>
      </c>
      <c r="AU24" s="3">
        <f t="shared" si="25"/>
        <v>20.875388057242681</v>
      </c>
      <c r="AV24" s="3">
        <f t="shared" si="25"/>
        <v>21.405955640534561</v>
      </c>
      <c r="AW24" s="3">
        <f t="shared" si="25"/>
        <v>21.947309616541123</v>
      </c>
      <c r="AX24" s="3">
        <f t="shared" si="25"/>
        <v>22.500173911573505</v>
      </c>
      <c r="AY24" s="3">
        <f t="shared" si="25"/>
        <v>23.061785060399917</v>
      </c>
      <c r="AZ24" s="3">
        <f t="shared" si="25"/>
        <v>23.618931000164039</v>
      </c>
      <c r="BA24" s="3">
        <f t="shared" si="25"/>
        <v>24.172754414789516</v>
      </c>
      <c r="BB24" s="3">
        <f t="shared" si="25"/>
        <v>24.740691444642337</v>
      </c>
      <c r="BC24" s="3">
        <f t="shared" si="25"/>
        <v>25.322222842745031</v>
      </c>
      <c r="BD24" s="3">
        <f t="shared" si="25"/>
        <v>25.907156450584072</v>
      </c>
      <c r="BE24" s="3">
        <f t="shared" si="25"/>
        <v>26.522226288578757</v>
      </c>
      <c r="BF24" s="3">
        <f t="shared" si="25"/>
        <v>27.171955831058867</v>
      </c>
      <c r="BG24" s="3">
        <f t="shared" si="25"/>
        <v>27.848073168141056</v>
      </c>
      <c r="BH24" s="3">
        <f t="shared" ref="BH24" si="26">delta_2*BG24+0.000471*alpha_2*(BG17+BG12)</f>
        <v>28.538504626213395</v>
      </c>
      <c r="BI24" s="3">
        <f t="shared" ref="BI24" si="27">delta_2*BH24+0.000471*alpha_2*(BH17+BH12)</f>
        <v>29.243135466701055</v>
      </c>
      <c r="BJ24" s="3">
        <f>delta_2*BI24+0.000471*alpha_2*(BI17+BI12)</f>
        <v>39.279762113798633</v>
      </c>
      <c r="BK24" s="3">
        <f>delta_2*BJ24+0.000471*alpha_2*(BJ17+BJ12)</f>
        <v>39.834623794579322</v>
      </c>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row>
    <row r="25" spans="1:274" x14ac:dyDescent="0.25">
      <c r="A25" t="s">
        <v>35</v>
      </c>
      <c r="B25" t="s">
        <v>8</v>
      </c>
      <c r="C25" s="3">
        <f>M5</f>
        <v>6.65</v>
      </c>
      <c r="D25" s="3">
        <f t="shared" ref="D25:AI25" si="28">delta_3*C25+0.000471*alpha_3*(C17+C12)</f>
        <v>6.8064132042705738</v>
      </c>
      <c r="E25" s="3">
        <f t="shared" si="28"/>
        <v>6.981526294178666</v>
      </c>
      <c r="F25" s="3">
        <f t="shared" si="28"/>
        <v>7.1585090683420063</v>
      </c>
      <c r="G25" s="3">
        <f t="shared" si="28"/>
        <v>7.339898670706984</v>
      </c>
      <c r="H25" s="3">
        <f t="shared" si="28"/>
        <v>7.5224708301113141</v>
      </c>
      <c r="I25" s="3">
        <f t="shared" si="28"/>
        <v>7.7294205535460794</v>
      </c>
      <c r="J25" s="3">
        <f t="shared" si="28"/>
        <v>7.9539396703327432</v>
      </c>
      <c r="K25" s="3">
        <f t="shared" si="28"/>
        <v>8.1893113932527601</v>
      </c>
      <c r="L25" s="3">
        <f t="shared" si="28"/>
        <v>8.4305670119424967</v>
      </c>
      <c r="M25" s="3">
        <f t="shared" si="28"/>
        <v>8.6884793891290464</v>
      </c>
      <c r="N25" s="3">
        <f t="shared" si="28"/>
        <v>8.9602627075409824</v>
      </c>
      <c r="O25" s="3">
        <f t="shared" si="28"/>
        <v>9.2309602228620751</v>
      </c>
      <c r="P25" s="3">
        <f t="shared" si="28"/>
        <v>9.5140005894101538</v>
      </c>
      <c r="Q25" s="3">
        <f t="shared" si="28"/>
        <v>9.8155483738341012</v>
      </c>
      <c r="R25" s="3">
        <f t="shared" si="28"/>
        <v>10.137163798172484</v>
      </c>
      <c r="S25" s="3">
        <f t="shared" si="28"/>
        <v>10.475110942202726</v>
      </c>
      <c r="T25" s="3">
        <f t="shared" si="28"/>
        <v>10.83263715152443</v>
      </c>
      <c r="U25" s="3">
        <f t="shared" si="28"/>
        <v>11.201340743864527</v>
      </c>
      <c r="V25" s="3">
        <f t="shared" si="28"/>
        <v>11.591772809504002</v>
      </c>
      <c r="W25" s="3">
        <f t="shared" si="28"/>
        <v>12.008916895491682</v>
      </c>
      <c r="X25" s="3">
        <f t="shared" si="28"/>
        <v>12.462060536638541</v>
      </c>
      <c r="Y25" s="3">
        <f t="shared" si="28"/>
        <v>12.932483404743138</v>
      </c>
      <c r="Z25" s="3">
        <f t="shared" si="28"/>
        <v>13.421912927378985</v>
      </c>
      <c r="AA25" s="3">
        <f t="shared" si="28"/>
        <v>13.940342930450781</v>
      </c>
      <c r="AB25" s="3">
        <f t="shared" si="28"/>
        <v>14.453170741792743</v>
      </c>
      <c r="AC25" s="3">
        <f t="shared" si="28"/>
        <v>14.954744182400654</v>
      </c>
      <c r="AD25" s="3">
        <f t="shared" si="28"/>
        <v>15.489978155370062</v>
      </c>
      <c r="AE25" s="3">
        <f t="shared" si="28"/>
        <v>16.040033008304121</v>
      </c>
      <c r="AF25" s="3">
        <f t="shared" si="28"/>
        <v>16.594159406223774</v>
      </c>
      <c r="AG25" s="3">
        <f t="shared" si="28"/>
        <v>17.18335101834457</v>
      </c>
      <c r="AH25" s="3">
        <f t="shared" si="28"/>
        <v>17.756344537764857</v>
      </c>
      <c r="AI25" s="3">
        <f t="shared" si="28"/>
        <v>18.296928905261257</v>
      </c>
      <c r="AJ25" s="3">
        <f t="shared" ref="AJ25:BG25" si="29">delta_3*AI25+0.000471*alpha_3*(AI17+AI12)</f>
        <v>18.824077696431662</v>
      </c>
      <c r="AK25" s="3">
        <f t="shared" si="29"/>
        <v>19.34158853185648</v>
      </c>
      <c r="AL25" s="3">
        <f t="shared" si="29"/>
        <v>19.879282618113734</v>
      </c>
      <c r="AM25" s="3">
        <f t="shared" si="29"/>
        <v>20.432970323179909</v>
      </c>
      <c r="AN25" s="3">
        <f t="shared" si="29"/>
        <v>21.004245610852891</v>
      </c>
      <c r="AO25" s="3">
        <f t="shared" si="29"/>
        <v>21.589405849766752</v>
      </c>
      <c r="AP25" s="3">
        <f t="shared" si="29"/>
        <v>22.198513627554213</v>
      </c>
      <c r="AQ25" s="3">
        <f t="shared" si="29"/>
        <v>22.818285585599241</v>
      </c>
      <c r="AR25" s="3">
        <f t="shared" si="29"/>
        <v>23.438028182706361</v>
      </c>
      <c r="AS25" s="3">
        <f t="shared" si="29"/>
        <v>24.063167732976162</v>
      </c>
      <c r="AT25" s="3">
        <f t="shared" si="29"/>
        <v>24.662282035179313</v>
      </c>
      <c r="AU25" s="3">
        <f t="shared" si="29"/>
        <v>25.2542589762243</v>
      </c>
      <c r="AV25" s="3">
        <f t="shared" si="29"/>
        <v>25.856074998168477</v>
      </c>
      <c r="AW25" s="3">
        <f t="shared" si="29"/>
        <v>26.469406674808138</v>
      </c>
      <c r="AX25" s="3">
        <f t="shared" si="29"/>
        <v>27.095305195933477</v>
      </c>
      <c r="AY25" s="3">
        <f t="shared" si="29"/>
        <v>27.729231001617894</v>
      </c>
      <c r="AZ25" s="3">
        <f t="shared" si="29"/>
        <v>28.349975544704044</v>
      </c>
      <c r="BA25" s="3">
        <f t="shared" si="29"/>
        <v>28.959524392216849</v>
      </c>
      <c r="BB25" s="3">
        <f t="shared" si="29"/>
        <v>29.58591101967771</v>
      </c>
      <c r="BC25" s="3">
        <f t="shared" si="29"/>
        <v>30.228140748033791</v>
      </c>
      <c r="BD25" s="3">
        <f t="shared" si="29"/>
        <v>30.869753305427128</v>
      </c>
      <c r="BE25" s="3">
        <f t="shared" si="29"/>
        <v>31.553546383906497</v>
      </c>
      <c r="BF25" s="3">
        <f t="shared" si="29"/>
        <v>32.286324018538927</v>
      </c>
      <c r="BG25" s="3">
        <f t="shared" si="29"/>
        <v>33.054346212442191</v>
      </c>
      <c r="BH25" s="3">
        <f t="shared" ref="BH25" si="30">delta_3*BG25+0.000471*alpha_3*(BG17+BG12)</f>
        <v>33.837938163434664</v>
      </c>
      <c r="BI25" s="3">
        <f t="shared" ref="BI25" si="31">delta_3*BH25+0.000471*alpha_3*(BH17+BH12)</f>
        <v>34.636770308647293</v>
      </c>
      <c r="BJ25" s="3">
        <f>delta_3*BI25+0.000471*alpha_3*(BI17+BI12)</f>
        <v>50.35917486419909</v>
      </c>
      <c r="BK25" s="3">
        <f>delta_3*BJ25+0.000471*alpha_3*(BJ17+BJ12)</f>
        <v>50.743897372276741</v>
      </c>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row>
    <row r="26" spans="1:274" x14ac:dyDescent="0.25">
      <c r="A26" t="s">
        <v>35</v>
      </c>
      <c r="B26" t="s">
        <v>9</v>
      </c>
      <c r="C26" s="3">
        <f>M6</f>
        <v>2.4</v>
      </c>
      <c r="D26" s="3">
        <f t="shared" ref="D26:AI26" si="32">delta_4*C26+0.000471*alpha_4*(C17+C12)</f>
        <v>2.4548280452516997</v>
      </c>
      <c r="E26" s="3">
        <f t="shared" si="32"/>
        <v>2.5227734366495871</v>
      </c>
      <c r="F26" s="3">
        <f t="shared" si="32"/>
        <v>2.5901343214473638</v>
      </c>
      <c r="G26" s="3">
        <f t="shared" si="32"/>
        <v>2.6589458406694892</v>
      </c>
      <c r="H26" s="3">
        <f t="shared" si="32"/>
        <v>2.7266523741318851</v>
      </c>
      <c r="I26" s="3">
        <f t="shared" si="32"/>
        <v>2.8114505461970896</v>
      </c>
      <c r="J26" s="3">
        <f t="shared" si="32"/>
        <v>2.9073007152853552</v>
      </c>
      <c r="K26" s="3">
        <f t="shared" si="32"/>
        <v>3.0085082655526296</v>
      </c>
      <c r="L26" s="3">
        <f t="shared" si="32"/>
        <v>3.1109991466549847</v>
      </c>
      <c r="M26" s="3">
        <f t="shared" si="32"/>
        <v>3.2231780459364185</v>
      </c>
      <c r="N26" s="3">
        <f t="shared" si="32"/>
        <v>3.3424897673760836</v>
      </c>
      <c r="O26" s="3">
        <f t="shared" si="32"/>
        <v>3.4569873352686376</v>
      </c>
      <c r="P26" s="3">
        <f t="shared" si="32"/>
        <v>3.5774255170712266</v>
      </c>
      <c r="Q26" s="3">
        <f t="shared" si="32"/>
        <v>3.7084104441875989</v>
      </c>
      <c r="R26" s="3">
        <f t="shared" si="32"/>
        <v>3.8507526142154145</v>
      </c>
      <c r="S26" s="3">
        <f t="shared" si="32"/>
        <v>4.0010949735726662</v>
      </c>
      <c r="T26" s="3">
        <f t="shared" si="32"/>
        <v>4.1616887465943977</v>
      </c>
      <c r="U26" s="3">
        <f t="shared" si="32"/>
        <v>4.3255898022469141</v>
      </c>
      <c r="V26" s="3">
        <f t="shared" si="32"/>
        <v>4.5009694558711351</v>
      </c>
      <c r="W26" s="3">
        <f t="shared" si="32"/>
        <v>4.6912932212519829</v>
      </c>
      <c r="X26" s="3">
        <f t="shared" si="32"/>
        <v>4.9032433882669206</v>
      </c>
      <c r="Y26" s="3">
        <f t="shared" si="32"/>
        <v>5.1213367585808607</v>
      </c>
      <c r="Z26" s="3">
        <f t="shared" si="32"/>
        <v>5.3467531403026713</v>
      </c>
      <c r="AA26" s="3">
        <f t="shared" si="32"/>
        <v>5.5870811810381049</v>
      </c>
      <c r="AB26" s="3">
        <f t="shared" si="32"/>
        <v>5.8147397981378059</v>
      </c>
      <c r="AC26" s="3">
        <f t="shared" si="32"/>
        <v>6.0259782441682539</v>
      </c>
      <c r="AD26" s="3">
        <f t="shared" si="32"/>
        <v>6.2567063018800013</v>
      </c>
      <c r="AE26" s="3">
        <f t="shared" si="32"/>
        <v>6.4914450910302053</v>
      </c>
      <c r="AF26" s="3">
        <f t="shared" si="32"/>
        <v>6.7217229911409442</v>
      </c>
      <c r="AG26" s="3">
        <f t="shared" si="32"/>
        <v>6.9720513387786562</v>
      </c>
      <c r="AH26" s="3">
        <f t="shared" si="32"/>
        <v>7.2016029649118218</v>
      </c>
      <c r="AI26" s="3">
        <f t="shared" si="32"/>
        <v>7.3987300283209985</v>
      </c>
      <c r="AJ26" s="3">
        <f t="shared" ref="AJ26:BG26" si="33">delta_4*AI26+0.000471*alpha_4*(AI17+AI12)</f>
        <v>7.5797680923364874</v>
      </c>
      <c r="AK26" s="3">
        <f t="shared" si="33"/>
        <v>7.7484622709121718</v>
      </c>
      <c r="AL26" s="3">
        <f t="shared" si="33"/>
        <v>7.9287144814158435</v>
      </c>
      <c r="AM26" s="3">
        <f t="shared" si="33"/>
        <v>8.1168029498202312</v>
      </c>
      <c r="AN26" s="3">
        <f t="shared" si="33"/>
        <v>8.3136930153475248</v>
      </c>
      <c r="AO26" s="3">
        <f t="shared" si="33"/>
        <v>8.516173620425036</v>
      </c>
      <c r="AP26" s="3">
        <f t="shared" si="33"/>
        <v>8.7319323951041063</v>
      </c>
      <c r="AQ26" s="3">
        <f t="shared" si="33"/>
        <v>8.9500842993000376</v>
      </c>
      <c r="AR26" s="3">
        <f t="shared" si="33"/>
        <v>9.1622501210471832</v>
      </c>
      <c r="AS26" s="3">
        <f t="shared" si="33"/>
        <v>9.3730108264164649</v>
      </c>
      <c r="AT26" s="3">
        <f t="shared" si="33"/>
        <v>9.5579546852890722</v>
      </c>
      <c r="AU26" s="3">
        <f t="shared" si="33"/>
        <v>9.7330397829409385</v>
      </c>
      <c r="AV26" s="3">
        <f t="shared" si="33"/>
        <v>9.9120173194060932</v>
      </c>
      <c r="AW26" s="3">
        <f t="shared" si="33"/>
        <v>10.096077931892394</v>
      </c>
      <c r="AX26" s="3">
        <f t="shared" si="33"/>
        <v>10.285873240247206</v>
      </c>
      <c r="AY26" s="3">
        <f t="shared" si="33"/>
        <v>10.477660889324612</v>
      </c>
      <c r="AZ26" s="3">
        <f t="shared" si="33"/>
        <v>10.654842062962762</v>
      </c>
      <c r="BA26" s="3">
        <f t="shared" si="33"/>
        <v>10.819664183182862</v>
      </c>
      <c r="BB26" s="3">
        <f t="shared" si="33"/>
        <v>10.994617033851613</v>
      </c>
      <c r="BC26" s="3">
        <f t="shared" si="33"/>
        <v>11.178521353188032</v>
      </c>
      <c r="BD26" s="3">
        <f t="shared" si="33"/>
        <v>11.358172321929251</v>
      </c>
      <c r="BE26" s="3">
        <f t="shared" si="33"/>
        <v>11.567242145622858</v>
      </c>
      <c r="BF26" s="3">
        <f t="shared" si="33"/>
        <v>11.809808192574033</v>
      </c>
      <c r="BG26" s="3">
        <f t="shared" si="33"/>
        <v>12.073736228855338</v>
      </c>
      <c r="BH26" s="3">
        <f t="shared" ref="BH26" si="34">delta_4*BG26+0.000471*alpha_4*(BG17+BG12)</f>
        <v>12.342804561175337</v>
      </c>
      <c r="BI26" s="3">
        <f t="shared" ref="BI26" si="35">delta_4*BH26+0.000471*alpha_4*(BH17+BH12)</f>
        <v>12.616625340581681</v>
      </c>
      <c r="BJ26" s="3">
        <f>delta_4*BI26+0.000471*alpha_4*(BI17+BI12)</f>
        <v>24.542221433613548</v>
      </c>
      <c r="BK26" s="3">
        <f>delta_4*BJ26+0.000471*alpha_4*(BJ17+BJ12)</f>
        <v>23.968853331292554</v>
      </c>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row>
    <row r="27" spans="1:274" x14ac:dyDescent="0.25">
      <c r="A27" t="s">
        <v>35</v>
      </c>
      <c r="B27" t="s">
        <v>10</v>
      </c>
      <c r="C27" s="3">
        <f>M7</f>
        <v>0.18</v>
      </c>
      <c r="D27" s="3">
        <f t="shared" ref="D27:AI27" si="36">delta_5*C27+0.000471*alpha_5*(C17+C12)</f>
        <v>0.18594851874827401</v>
      </c>
      <c r="E27" s="3">
        <f t="shared" si="36"/>
        <v>0.19605627774897763</v>
      </c>
      <c r="F27" s="3">
        <f t="shared" si="36"/>
        <v>0.20350574348389072</v>
      </c>
      <c r="G27" s="3">
        <f t="shared" si="36"/>
        <v>0.21014357285059421</v>
      </c>
      <c r="H27" s="3">
        <f t="shared" si="36"/>
        <v>0.21530001987544076</v>
      </c>
      <c r="I27" s="3">
        <f t="shared" si="36"/>
        <v>0.22681136309119421</v>
      </c>
      <c r="J27" s="3">
        <f t="shared" si="36"/>
        <v>0.24015184568602366</v>
      </c>
      <c r="K27" s="3">
        <f t="shared" si="36"/>
        <v>0.25257645739515044</v>
      </c>
      <c r="L27" s="3">
        <f t="shared" si="36"/>
        <v>0.26293836533176046</v>
      </c>
      <c r="M27" s="3">
        <f t="shared" si="36"/>
        <v>0.27544038018843409</v>
      </c>
      <c r="N27" s="3">
        <f t="shared" si="36"/>
        <v>0.28843973550718949</v>
      </c>
      <c r="O27" s="3">
        <f t="shared" si="36"/>
        <v>0.29712494306451315</v>
      </c>
      <c r="P27" s="3">
        <f t="shared" si="36"/>
        <v>0.30738538773399782</v>
      </c>
      <c r="Q27" s="3">
        <f t="shared" si="36"/>
        <v>0.32057946200832532</v>
      </c>
      <c r="R27" s="3">
        <f t="shared" si="36"/>
        <v>0.3361180725822307</v>
      </c>
      <c r="S27" s="3">
        <f t="shared" si="36"/>
        <v>0.35199541630463921</v>
      </c>
      <c r="T27" s="3">
        <f t="shared" si="36"/>
        <v>0.36916151206707587</v>
      </c>
      <c r="U27" s="3">
        <f t="shared" si="36"/>
        <v>0.38456587545455684</v>
      </c>
      <c r="V27" s="3">
        <f t="shared" si="36"/>
        <v>0.40224579414241879</v>
      </c>
      <c r="W27" s="3">
        <f t="shared" si="36"/>
        <v>0.42295440688783342</v>
      </c>
      <c r="X27" s="3">
        <f t="shared" si="36"/>
        <v>0.44851441543804316</v>
      </c>
      <c r="Y27" s="3">
        <f t="shared" si="36"/>
        <v>0.47131784428626244</v>
      </c>
      <c r="Z27" s="3">
        <f t="shared" si="36"/>
        <v>0.49306162302928302</v>
      </c>
      <c r="AA27" s="3">
        <f t="shared" si="36"/>
        <v>0.51736548678493288</v>
      </c>
      <c r="AB27" s="3">
        <f t="shared" si="36"/>
        <v>0.53253043001221312</v>
      </c>
      <c r="AC27" s="3">
        <f t="shared" si="36"/>
        <v>0.54036253303236004</v>
      </c>
      <c r="AD27" s="3">
        <f t="shared" si="36"/>
        <v>0.55773574364410705</v>
      </c>
      <c r="AE27" s="3">
        <f t="shared" si="36"/>
        <v>0.57514972853777646</v>
      </c>
      <c r="AF27" s="3">
        <f t="shared" si="36"/>
        <v>0.58929144428355962</v>
      </c>
      <c r="AG27" s="3">
        <f t="shared" si="36"/>
        <v>0.61115102846431801</v>
      </c>
      <c r="AH27" s="3">
        <f t="shared" si="36"/>
        <v>0.62181903647851722</v>
      </c>
      <c r="AI27" s="3">
        <f t="shared" si="36"/>
        <v>0.6205651104171892</v>
      </c>
      <c r="AJ27" s="3">
        <f t="shared" ref="AJ27:BG27" si="37">delta_5*AI27+0.000471*alpha_5*(AI17+AI12)</f>
        <v>0.61787346581598102</v>
      </c>
      <c r="AK27" s="3">
        <f t="shared" si="37"/>
        <v>0.61544020084029827</v>
      </c>
      <c r="AL27" s="3">
        <f t="shared" si="37"/>
        <v>0.62244235102934176</v>
      </c>
      <c r="AM27" s="3">
        <f t="shared" si="37"/>
        <v>0.6339427698029092</v>
      </c>
      <c r="AN27" s="3">
        <f t="shared" si="37"/>
        <v>0.64873672638861268</v>
      </c>
      <c r="AO27" s="3">
        <f t="shared" si="37"/>
        <v>0.66444501463629946</v>
      </c>
      <c r="AP27" s="3">
        <f t="shared" si="37"/>
        <v>0.68391067307012521</v>
      </c>
      <c r="AQ27" s="3">
        <f t="shared" si="37"/>
        <v>0.70160469172173423</v>
      </c>
      <c r="AR27" s="3">
        <f t="shared" si="37"/>
        <v>0.7149271565274623</v>
      </c>
      <c r="AS27" s="3">
        <f t="shared" si="37"/>
        <v>0.72729373989507895</v>
      </c>
      <c r="AT27" s="3">
        <f t="shared" si="37"/>
        <v>0.72928375186343075</v>
      </c>
      <c r="AU27" s="3">
        <f t="shared" si="37"/>
        <v>0.73077335513543118</v>
      </c>
      <c r="AV27" s="3">
        <f t="shared" si="37"/>
        <v>0.73723464519070769</v>
      </c>
      <c r="AW27" s="3">
        <f t="shared" si="37"/>
        <v>0.74727661571052928</v>
      </c>
      <c r="AX27" s="3">
        <f t="shared" si="37"/>
        <v>0.75986717871473142</v>
      </c>
      <c r="AY27" s="3">
        <f t="shared" si="37"/>
        <v>0.7726376411998237</v>
      </c>
      <c r="AZ27" s="3">
        <f t="shared" si="37"/>
        <v>0.77892321823574207</v>
      </c>
      <c r="BA27" s="3">
        <f t="shared" si="37"/>
        <v>0.78184071342201222</v>
      </c>
      <c r="BB27" s="3">
        <f t="shared" si="37"/>
        <v>0.79142886370204912</v>
      </c>
      <c r="BC27" s="3">
        <f t="shared" si="37"/>
        <v>0.80482276081682369</v>
      </c>
      <c r="BD27" s="3">
        <f t="shared" si="37"/>
        <v>0.81544758006997109</v>
      </c>
      <c r="BE27" s="3">
        <f t="shared" si="37"/>
        <v>0.83776455870091016</v>
      </c>
      <c r="BF27" s="3">
        <f t="shared" si="37"/>
        <v>0.86947638047272635</v>
      </c>
      <c r="BG27" s="3">
        <f t="shared" si="37"/>
        <v>0.90279818265267542</v>
      </c>
      <c r="BH27" s="3">
        <f t="shared" ref="BH27" si="38">delta_5*BG27+0.000471*alpha_5*(BG17+BG12)</f>
        <v>0.93109594731169376</v>
      </c>
      <c r="BI27" s="3">
        <f t="shared" ref="BI27" si="39">delta_5*BH27+0.000471*alpha_5*(BH17+BH12)</f>
        <v>0.95630879917872103</v>
      </c>
      <c r="BJ27" s="3">
        <f>delta_5*BI27+0.000471*alpha_5*(BI17+BI12)</f>
        <v>5.6385683004149518</v>
      </c>
      <c r="BK27" s="3">
        <f>delta_5*BJ27+0.000471*alpha_5*(BJ17+BJ12)</f>
        <v>3.7514252914849622</v>
      </c>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row>
    <row r="28" spans="1:274" x14ac:dyDescent="0.25">
      <c r="A28" t="s">
        <v>36</v>
      </c>
      <c r="B28" t="s">
        <v>11</v>
      </c>
      <c r="C28" s="3">
        <f>SUM(C23:C27)</f>
        <v>310.74999999999994</v>
      </c>
      <c r="D28" s="3">
        <f t="shared" ref="D28" si="40">SUM(D23:D27)</f>
        <v>311.20535498322556</v>
      </c>
      <c r="E28" s="3">
        <f t="shared" ref="E28:BG28" si="41">SUM(E23:E27)</f>
        <v>311.71775514512387</v>
      </c>
      <c r="F28" s="3">
        <f t="shared" si="41"/>
        <v>312.23271888289378</v>
      </c>
      <c r="G28" s="3">
        <f t="shared" si="41"/>
        <v>312.75930133492329</v>
      </c>
      <c r="H28" s="3">
        <f t="shared" si="41"/>
        <v>313.28777833173132</v>
      </c>
      <c r="I28" s="3">
        <f t="shared" si="41"/>
        <v>313.89130897202205</v>
      </c>
      <c r="J28" s="3">
        <f t="shared" si="41"/>
        <v>314.54579127074368</v>
      </c>
      <c r="K28" s="3">
        <f t="shared" si="41"/>
        <v>315.22935166550167</v>
      </c>
      <c r="L28" s="3">
        <f t="shared" si="41"/>
        <v>315.92680437955318</v>
      </c>
      <c r="M28" s="3">
        <f t="shared" si="41"/>
        <v>316.67270666490464</v>
      </c>
      <c r="N28" s="3">
        <f t="shared" si="41"/>
        <v>317.45739974316706</v>
      </c>
      <c r="O28" s="3">
        <f t="shared" si="41"/>
        <v>318.23390807288314</v>
      </c>
      <c r="P28" s="3">
        <f t="shared" si="41"/>
        <v>319.04613501145758</v>
      </c>
      <c r="Q28" s="3">
        <f t="shared" si="41"/>
        <v>319.91271193358773</v>
      </c>
      <c r="R28" s="3">
        <f t="shared" si="41"/>
        <v>320.83724903649215</v>
      </c>
      <c r="S28" s="3">
        <f t="shared" si="41"/>
        <v>321.80703305499623</v>
      </c>
      <c r="T28" s="3">
        <f t="shared" si="41"/>
        <v>322.83205393902466</v>
      </c>
      <c r="U28" s="3">
        <f t="shared" si="41"/>
        <v>323.88548277381165</v>
      </c>
      <c r="V28" s="3">
        <f t="shared" si="41"/>
        <v>325.00108948793189</v>
      </c>
      <c r="W28" s="3">
        <f t="shared" si="41"/>
        <v>326.19347270640191</v>
      </c>
      <c r="X28" s="3">
        <f t="shared" si="41"/>
        <v>327.49031990095017</v>
      </c>
      <c r="Y28" s="3">
        <f t="shared" si="41"/>
        <v>328.83094352405146</v>
      </c>
      <c r="Z28" s="3">
        <f t="shared" si="41"/>
        <v>330.22193086215583</v>
      </c>
      <c r="AA28" s="3">
        <f t="shared" si="41"/>
        <v>331.69501261368612</v>
      </c>
      <c r="AB28" s="3">
        <f t="shared" si="41"/>
        <v>333.14096519480069</v>
      </c>
      <c r="AC28" s="3">
        <f t="shared" si="41"/>
        <v>334.54628614582202</v>
      </c>
      <c r="AD28" s="3">
        <f t="shared" si="41"/>
        <v>336.05484739794855</v>
      </c>
      <c r="AE28" s="3">
        <f t="shared" si="41"/>
        <v>337.60380121699342</v>
      </c>
      <c r="AF28" s="3">
        <f t="shared" si="41"/>
        <v>339.15969889445984</v>
      </c>
      <c r="AG28" s="3">
        <f t="shared" si="41"/>
        <v>340.82103777960577</v>
      </c>
      <c r="AH28" s="3">
        <f t="shared" si="41"/>
        <v>342.42436832854986</v>
      </c>
      <c r="AI28" s="3">
        <f t="shared" si="41"/>
        <v>343.92417722392162</v>
      </c>
      <c r="AJ28" s="3">
        <f t="shared" si="41"/>
        <v>345.38542171919261</v>
      </c>
      <c r="AK28" s="3">
        <f t="shared" si="41"/>
        <v>346.82108497441493</v>
      </c>
      <c r="AL28" s="3">
        <f t="shared" si="41"/>
        <v>348.32469460836325</v>
      </c>
      <c r="AM28" s="3">
        <f t="shared" si="41"/>
        <v>349.87931756441503</v>
      </c>
      <c r="AN28" s="3">
        <f t="shared" si="41"/>
        <v>351.48813710783475</v>
      </c>
      <c r="AO28" s="3">
        <f t="shared" si="41"/>
        <v>353.13824597710766</v>
      </c>
      <c r="AP28" s="3">
        <f t="shared" si="41"/>
        <v>354.86077326099871</v>
      </c>
      <c r="AQ28" s="3">
        <f t="shared" si="41"/>
        <v>356.61260363330297</v>
      </c>
      <c r="AR28" s="3">
        <f t="shared" si="41"/>
        <v>358.36115581603372</v>
      </c>
      <c r="AS28" s="3">
        <f t="shared" si="41"/>
        <v>360.12543794973396</v>
      </c>
      <c r="AT28" s="3">
        <f t="shared" si="41"/>
        <v>361.80784638007873</v>
      </c>
      <c r="AU28" s="3">
        <f t="shared" si="41"/>
        <v>363.47225549542043</v>
      </c>
      <c r="AV28" s="3">
        <f t="shared" si="41"/>
        <v>365.1722755871769</v>
      </c>
      <c r="AW28" s="3">
        <f t="shared" si="41"/>
        <v>366.91122138282918</v>
      </c>
      <c r="AX28" s="3">
        <f t="shared" si="41"/>
        <v>368.69097737034588</v>
      </c>
      <c r="AY28" s="3">
        <f t="shared" si="41"/>
        <v>370.49635380641928</v>
      </c>
      <c r="AZ28" s="3">
        <f t="shared" si="41"/>
        <v>372.26109427994351</v>
      </c>
      <c r="BA28" s="3">
        <f t="shared" si="41"/>
        <v>373.9944260274882</v>
      </c>
      <c r="BB28" s="3">
        <f t="shared" si="41"/>
        <v>375.78567473575072</v>
      </c>
      <c r="BC28" s="3">
        <f t="shared" si="41"/>
        <v>377.6289700356607</v>
      </c>
      <c r="BD28" s="3">
        <f t="shared" si="41"/>
        <v>379.47127925888748</v>
      </c>
      <c r="BE28" s="3">
        <f t="shared" si="41"/>
        <v>381.44765075768601</v>
      </c>
      <c r="BF28" s="3">
        <f t="shared" si="41"/>
        <v>383.57418624052167</v>
      </c>
      <c r="BG28" s="3">
        <f t="shared" si="41"/>
        <v>385.80363993996832</v>
      </c>
      <c r="BH28" s="3">
        <f t="shared" ref="BH28:BK28" si="42">SUM(BH23:BH27)</f>
        <v>388.07360696701215</v>
      </c>
      <c r="BI28" s="3">
        <f t="shared" si="42"/>
        <v>390.38514531198575</v>
      </c>
      <c r="BJ28" s="3">
        <f t="shared" si="42"/>
        <v>439.32813111053133</v>
      </c>
      <c r="BK28" s="3">
        <f t="shared" si="42"/>
        <v>438.23810315065816</v>
      </c>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row>
    <row r="29" spans="1:274" x14ac:dyDescent="0.25">
      <c r="A29" t="s">
        <v>37</v>
      </c>
      <c r="B29" t="s">
        <v>3</v>
      </c>
      <c r="C29" s="3">
        <f t="shared" ref="C29:AH29" si="43">5.35*LN(C28/C0_CO2)+0.036*(1+ch4ind)*(SQRT(C22)-SQRT(C0_CH4))+0.12*(SQRT(C21)-SQRT(C0_N2O))-0.47*LN(1+2.01*10^(-5)*C22^(0.75)*C0_N2O^(0.75)+5.31*10^(-15)*C22^(2.52)*C0_N2O^(1.52))-0.47*LN(1+2.01*10^(-5)*C0_CH4^(0.75)*C21^(0.75)+5.31*10^(-15)*C0_CH4^(2.52)*C21^(1.52))+2*0.47*LN(1+2.01*10^(-5)*C0_CH4^(0.75)*C0_N2O^(0.75)+5.31*10^(-15)*C0_CH4^(2.52)*C0_N2O^(1.52))+0.00052*(C20-C0_SF6)-0.03*C19/14.6-0.08*LN(1+C19/34.4)/LN(1+14.6/34.4)+c_forc</f>
        <v>0.79425765487667099</v>
      </c>
      <c r="D29" s="3">
        <f t="shared" si="43"/>
        <v>0.81622181430735186</v>
      </c>
      <c r="E29" s="3">
        <f t="shared" si="43"/>
        <v>0.83853240837814869</v>
      </c>
      <c r="F29" s="3">
        <f t="shared" si="43"/>
        <v>0.860306894159381</v>
      </c>
      <c r="G29" s="3">
        <f t="shared" si="43"/>
        <v>0.88175023788600981</v>
      </c>
      <c r="H29" s="3">
        <f t="shared" si="43"/>
        <v>0.90274339867488052</v>
      </c>
      <c r="I29" s="3">
        <f t="shared" si="43"/>
        <v>0.92457743433764183</v>
      </c>
      <c r="J29" s="3">
        <f t="shared" si="43"/>
        <v>0.94687604034892203</v>
      </c>
      <c r="K29" s="3">
        <f t="shared" si="43"/>
        <v>0.96930100109853634</v>
      </c>
      <c r="L29" s="3">
        <f t="shared" si="43"/>
        <v>0.99162830204209185</v>
      </c>
      <c r="M29" s="3">
        <f t="shared" si="43"/>
        <v>1.0144803279898817</v>
      </c>
      <c r="N29" s="3">
        <f t="shared" si="43"/>
        <v>1.0371263858593045</v>
      </c>
      <c r="O29" s="3">
        <f t="shared" si="43"/>
        <v>1.0590544826186237</v>
      </c>
      <c r="P29" s="3">
        <f t="shared" si="43"/>
        <v>1.08108389122533</v>
      </c>
      <c r="Q29" s="3">
        <f t="shared" si="43"/>
        <v>1.1036124295246437</v>
      </c>
      <c r="R29" s="3">
        <f t="shared" si="43"/>
        <v>1.1267490193828231</v>
      </c>
      <c r="S29" s="3">
        <f t="shared" si="43"/>
        <v>1.1503443037460839</v>
      </c>
      <c r="T29" s="3">
        <f t="shared" si="43"/>
        <v>1.1745823002835252</v>
      </c>
      <c r="U29" s="3">
        <f t="shared" si="43"/>
        <v>1.1989583279467977</v>
      </c>
      <c r="V29" s="3">
        <f t="shared" si="43"/>
        <v>1.2240744253271985</v>
      </c>
      <c r="W29" s="3">
        <f t="shared" si="43"/>
        <v>1.2501746921041346</v>
      </c>
      <c r="X29" s="3">
        <f t="shared" si="43"/>
        <v>1.2838759686951713</v>
      </c>
      <c r="Y29" s="3">
        <f t="shared" si="43"/>
        <v>1.3182683672965516</v>
      </c>
      <c r="Z29" s="3">
        <f t="shared" si="43"/>
        <v>1.3533419268982787</v>
      </c>
      <c r="AA29" s="3">
        <f t="shared" si="43"/>
        <v>1.3894458720949796</v>
      </c>
      <c r="AB29" s="3">
        <f t="shared" si="43"/>
        <v>1.4250170090144065</v>
      </c>
      <c r="AC29" s="3">
        <f t="shared" si="43"/>
        <v>1.4598357916531601</v>
      </c>
      <c r="AD29" s="3">
        <f t="shared" si="43"/>
        <v>1.4962439842833701</v>
      </c>
      <c r="AE29" s="3">
        <f t="shared" si="43"/>
        <v>1.5331370634567176</v>
      </c>
      <c r="AF29" s="3">
        <f t="shared" si="43"/>
        <v>1.5701815984878722</v>
      </c>
      <c r="AG29" s="3">
        <f t="shared" si="43"/>
        <v>1.6086996107625435</v>
      </c>
      <c r="AH29" s="3">
        <f t="shared" si="43"/>
        <v>1.6471108861350938</v>
      </c>
      <c r="AI29" s="3">
        <f t="shared" ref="AI29:BG29" si="44">5.35*LN(AI28/C0_CO2)+0.036*(1+ch4ind)*(SQRT(AI22)-SQRT(C0_CH4))+0.12*(SQRT(AI21)-SQRT(C0_N2O))-0.47*LN(1+2.01*10^(-5)*AI22^(0.75)*C0_N2O^(0.75)+5.31*10^(-15)*AI22^(2.52)*C0_N2O^(1.52))-0.47*LN(1+2.01*10^(-5)*C0_CH4^(0.75)*AI21^(0.75)+5.31*10^(-15)*C0_CH4^(2.52)*AI21^(1.52))+2*0.47*LN(1+2.01*10^(-5)*C0_CH4^(0.75)*C0_N2O^(0.75)+5.31*10^(-15)*C0_CH4^(2.52)*C0_N2O^(1.52))+0.00052*(AI20-C0_SF6)-0.03*AI19/14.6-0.08*LN(1+AI19/34.4)/LN(1+14.6/34.4)+c_forc</f>
        <v>1.6837672640802324</v>
      </c>
      <c r="AJ29" s="3">
        <f t="shared" si="44"/>
        <v>1.7195920047572428</v>
      </c>
      <c r="AK29" s="3">
        <f t="shared" si="44"/>
        <v>1.7546273374943382</v>
      </c>
      <c r="AL29" s="3">
        <f t="shared" si="44"/>
        <v>1.7904342570392828</v>
      </c>
      <c r="AM29" s="3">
        <f t="shared" si="44"/>
        <v>1.8267960881513599</v>
      </c>
      <c r="AN29" s="3">
        <f t="shared" si="44"/>
        <v>1.863968152673904</v>
      </c>
      <c r="AO29" s="3">
        <f t="shared" si="44"/>
        <v>1.9013418924851389</v>
      </c>
      <c r="AP29" s="3">
        <f t="shared" si="44"/>
        <v>1.939644291925368</v>
      </c>
      <c r="AQ29" s="3">
        <f t="shared" si="44"/>
        <v>1.9782903482801091</v>
      </c>
      <c r="AR29" s="3">
        <f t="shared" si="44"/>
        <v>2.01908681620835</v>
      </c>
      <c r="AS29" s="3">
        <f t="shared" si="44"/>
        <v>2.0589390718797951</v>
      </c>
      <c r="AT29" s="3">
        <f t="shared" si="44"/>
        <v>2.0959624599830855</v>
      </c>
      <c r="AU29" s="3">
        <f t="shared" si="44"/>
        <v>2.1316201531396062</v>
      </c>
      <c r="AV29" s="3">
        <f t="shared" si="44"/>
        <v>2.166791425809687</v>
      </c>
      <c r="AW29" s="3">
        <f t="shared" si="44"/>
        <v>2.2015308256009707</v>
      </c>
      <c r="AX29" s="3">
        <f t="shared" si="44"/>
        <v>2.2360455192173099</v>
      </c>
      <c r="AY29" s="3">
        <f t="shared" si="44"/>
        <v>2.2700421232421744</v>
      </c>
      <c r="AZ29" s="3">
        <f t="shared" si="44"/>
        <v>2.3024305644537484</v>
      </c>
      <c r="BA29" s="3">
        <f t="shared" si="44"/>
        <v>2.3335525013198364</v>
      </c>
      <c r="BB29" s="3">
        <f t="shared" si="44"/>
        <v>2.3587670047629539</v>
      </c>
      <c r="BC29" s="3">
        <f t="shared" si="44"/>
        <v>2.3852544538630331</v>
      </c>
      <c r="BD29" s="3">
        <f t="shared" si="44"/>
        <v>2.4122010078004368</v>
      </c>
      <c r="BE29" s="3">
        <f t="shared" si="44"/>
        <v>2.4414456421324591</v>
      </c>
      <c r="BF29" s="3">
        <f t="shared" si="44"/>
        <v>2.4731351273355826</v>
      </c>
      <c r="BG29" s="3">
        <f t="shared" si="44"/>
        <v>2.5101063833719941</v>
      </c>
      <c r="BH29" s="3">
        <f t="shared" ref="BH29" si="45">5.35*LN(BH28/C0_CO2)+0.036*(1+ch4ind)*(SQRT(BH22)-SQRT(C0_CH4))+0.12*(SQRT(BH21)-SQRT(C0_N2O))-0.47*LN(1+2.01*10^(-5)*BH22^(0.75)*C0_N2O^(0.75)+5.31*10^(-15)*BH22^(2.52)*C0_N2O^(1.52))-0.47*LN(1+2.01*10^(-5)*C0_CH4^(0.75)*BH21^(0.75)+5.31*10^(-15)*C0_CH4^(2.52)*BH21^(1.52))+2*0.47*LN(1+2.01*10^(-5)*C0_CH4^(0.75)*C0_N2O^(0.75)+5.31*10^(-15)*C0_CH4^(2.52)*C0_N2O^(1.52))+0.00052*(BH20-C0_SF6)-0.03*BH19/14.6-0.08*LN(1+BH19/34.4)/LN(1+14.6/34.4)+c_forc</f>
        <v>2.5480361111813203</v>
      </c>
      <c r="BI29" s="3">
        <f t="shared" ref="BI29" si="46">5.35*LN(BI28/C0_CO2)+0.036*(1+ch4ind)*(SQRT(BI22)-SQRT(C0_CH4))+0.12*(SQRT(BI21)-SQRT(C0_N2O))-0.47*LN(1+2.01*10^(-5)*BI22^(0.75)*C0_N2O^(0.75)+5.31*10^(-15)*BI22^(2.52)*C0_N2O^(1.52))-0.47*LN(1+2.01*10^(-5)*C0_CH4^(0.75)*BI21^(0.75)+5.31*10^(-15)*C0_CH4^(2.52)*BI21^(1.52))+2*0.47*LN(1+2.01*10^(-5)*C0_CH4^(0.75)*C0_N2O^(0.75)+5.31*10^(-15)*C0_CH4^(2.52)*C0_N2O^(1.52))+0.00052*(BI20-C0_SF6)-0.03*BI19/14.6-0.08*LN(1+BI19/34.4)/LN(1+14.6/34.4)+c_forc</f>
        <v>2.8573452065744998</v>
      </c>
      <c r="BJ29" s="3">
        <f t="shared" ref="BJ29" si="47">5.35*LN(BJ28/C0_CO2)+0.036*(1+ch4ind)*(SQRT(BJ22)-SQRT(C0_CH4))+0.12*(SQRT(BJ21)-SQRT(C0_N2O))-0.47*LN(1+2.01*10^(-5)*BJ22^(0.75)*C0_N2O^(0.75)+5.31*10^(-15)*BJ22^(2.52)*C0_N2O^(1.52))-0.47*LN(1+2.01*10^(-5)*C0_CH4^(0.75)*BJ21^(0.75)+5.31*10^(-15)*C0_CH4^(2.52)*BJ21^(1.52))+2*0.47*LN(1+2.01*10^(-5)*C0_CH4^(0.75)*C0_N2O^(0.75)+5.31*10^(-15)*C0_CH4^(2.52)*C0_N2O^(1.52))+0.00052*(BJ20-C0_SF6)-0.03*BJ19/14.6-0.08*LN(1+BJ19/34.4)/LN(1+14.6/34.4)+c_forc</f>
        <v>3.4348181338183519</v>
      </c>
      <c r="BK29" s="3">
        <f t="shared" ref="BK29" si="48">5.35*LN(BK28/C0_CO2)+0.036*(1+ch4ind)*(SQRT(BK22)-SQRT(C0_CH4))+0.12*(SQRT(BK21)-SQRT(C0_N2O))-0.47*LN(1+2.01*10^(-5)*BK22^(0.75)*C0_N2O^(0.75)+5.31*10^(-15)*BK22^(2.52)*C0_N2O^(1.52))-0.47*LN(1+2.01*10^(-5)*C0_CH4^(0.75)*BK21^(0.75)+5.31*10^(-15)*C0_CH4^(2.52)*BK21^(1.52))+2*0.47*LN(1+2.01*10^(-5)*C0_CH4^(0.75)*C0_N2O^(0.75)+5.31*10^(-15)*C0_CH4^(2.52)*C0_N2O^(1.52))+0.00052*(BK20-C0_SF6)-0.03*BK19/14.6-0.08*LN(1+BK19/34.4)/LN(1+14.6/34.4)+c_forc</f>
        <v>3.3702225687245342</v>
      </c>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row>
    <row r="30" spans="1:274" x14ac:dyDescent="0.25">
      <c r="A30" t="s">
        <v>38</v>
      </c>
      <c r="B30" t="s">
        <v>0</v>
      </c>
      <c r="C30" s="3">
        <v>0</v>
      </c>
      <c r="D30" s="3">
        <f t="shared" ref="D30:AI30" si="49">(1-1/phi)*C30+1/phi*cs/(5.35*LN(2))*D29</f>
        <v>1.4407558390096296E-2</v>
      </c>
      <c r="E30" s="3">
        <f t="shared" si="49"/>
        <v>2.8904711094091602E-2</v>
      </c>
      <c r="F30" s="3">
        <f t="shared" si="49"/>
        <v>4.3480103162373905E-2</v>
      </c>
      <c r="G30" s="3">
        <f t="shared" si="49"/>
        <v>5.8126237376146403E-2</v>
      </c>
      <c r="H30" s="3">
        <f t="shared" si="49"/>
        <v>7.2833673570616667E-2</v>
      </c>
      <c r="I30" s="3">
        <f t="shared" si="49"/>
        <v>8.7615960051114619E-2</v>
      </c>
      <c r="J30" s="3">
        <f t="shared" si="49"/>
        <v>0.1024797166966972</v>
      </c>
      <c r="K30" s="3">
        <f t="shared" si="49"/>
        <v>0.11742545358415904</v>
      </c>
      <c r="L30" s="3">
        <f t="shared" si="49"/>
        <v>0.13244971582185408</v>
      </c>
      <c r="M30" s="3">
        <f t="shared" si="49"/>
        <v>0.14756010750962043</v>
      </c>
      <c r="N30" s="3">
        <f t="shared" si="49"/>
        <v>0.16275117433754072</v>
      </c>
      <c r="O30" s="3">
        <f t="shared" si="49"/>
        <v>0.17800853970880678</v>
      </c>
      <c r="P30" s="3">
        <f t="shared" si="49"/>
        <v>0.19333259201021644</v>
      </c>
      <c r="Q30" s="3">
        <f t="shared" si="49"/>
        <v>0.20873073351858909</v>
      </c>
      <c r="R30" s="3">
        <f t="shared" si="49"/>
        <v>0.22421213284541691</v>
      </c>
      <c r="S30" s="3">
        <f t="shared" si="49"/>
        <v>0.2397831286235845</v>
      </c>
      <c r="T30" s="3">
        <f t="shared" si="49"/>
        <v>0.25545317383525362</v>
      </c>
      <c r="U30" s="3">
        <f t="shared" si="49"/>
        <v>0.27122261346959559</v>
      </c>
      <c r="V30" s="3">
        <f t="shared" si="49"/>
        <v>0.28710241212942467</v>
      </c>
      <c r="W30" s="3">
        <f t="shared" si="49"/>
        <v>0.30310761162653654</v>
      </c>
      <c r="X30" s="3">
        <f t="shared" si="49"/>
        <v>0.31936973347148179</v>
      </c>
      <c r="Y30" s="3">
        <f t="shared" si="49"/>
        <v>0.33589555199706433</v>
      </c>
      <c r="Z30" s="3">
        <f t="shared" si="49"/>
        <v>0.35269152266620024</v>
      </c>
      <c r="AA30" s="3">
        <f t="shared" si="49"/>
        <v>0.36977012897806616</v>
      </c>
      <c r="AB30" s="3">
        <f t="shared" si="49"/>
        <v>0.38711599808441011</v>
      </c>
      <c r="AC30" s="3">
        <f t="shared" si="49"/>
        <v>0.40471020641974048</v>
      </c>
      <c r="AD30" s="3">
        <f t="shared" si="49"/>
        <v>0.4225755657042744</v>
      </c>
      <c r="AE30" s="3">
        <f t="shared" si="49"/>
        <v>0.4407149094577521</v>
      </c>
      <c r="AF30" s="3">
        <f t="shared" si="49"/>
        <v>0.45912512580943415</v>
      </c>
      <c r="AG30" s="3">
        <f t="shared" si="49"/>
        <v>0.47782650428836149</v>
      </c>
      <c r="AH30" s="3">
        <f t="shared" si="49"/>
        <v>0.49681101281478873</v>
      </c>
      <c r="AI30" s="3">
        <f t="shared" si="49"/>
        <v>0.51604169636576569</v>
      </c>
      <c r="AJ30" s="3">
        <f t="shared" ref="AJ30:BG30" si="50">(1-1/phi)*AI30+1/phi*cs/(5.35*LN(2))*AJ29</f>
        <v>0.53549867718743382</v>
      </c>
      <c r="AK30" s="3">
        <f t="shared" si="50"/>
        <v>0.55516324266504302</v>
      </c>
      <c r="AL30" s="3">
        <f t="shared" si="50"/>
        <v>0.57504462924377087</v>
      </c>
      <c r="AM30" s="3">
        <f t="shared" si="50"/>
        <v>0.59514805368930401</v>
      </c>
      <c r="AN30" s="3">
        <f t="shared" si="50"/>
        <v>0.61548312943259864</v>
      </c>
      <c r="AO30" s="3">
        <f t="shared" si="50"/>
        <v>0.63604852493509278</v>
      </c>
      <c r="AP30" s="3">
        <f t="shared" si="50"/>
        <v>0.6568557691552579</v>
      </c>
      <c r="AQ30" s="3">
        <f t="shared" si="50"/>
        <v>0.67790582142369915</v>
      </c>
      <c r="AR30" s="3">
        <f t="shared" si="50"/>
        <v>0.69923151278635021</v>
      </c>
      <c r="AS30" s="3">
        <f t="shared" si="50"/>
        <v>0.72081035622308631</v>
      </c>
      <c r="AT30" s="3">
        <f t="shared" si="50"/>
        <v>0.74258707249949452</v>
      </c>
      <c r="AU30" s="3">
        <f t="shared" si="50"/>
        <v>0.7645333768511049</v>
      </c>
      <c r="AV30" s="3">
        <f t="shared" si="50"/>
        <v>0.78663710229179229</v>
      </c>
      <c r="AW30" s="3">
        <f t="shared" si="50"/>
        <v>0.80888730159483158</v>
      </c>
      <c r="AX30" s="3">
        <f t="shared" si="50"/>
        <v>0.83127691549670024</v>
      </c>
      <c r="AY30" s="3">
        <f t="shared" si="50"/>
        <v>0.85379385512897688</v>
      </c>
      <c r="AZ30" s="3">
        <f t="shared" si="50"/>
        <v>0.87640704543188708</v>
      </c>
      <c r="BA30" s="3">
        <f t="shared" si="50"/>
        <v>0.89909209830103121</v>
      </c>
      <c r="BB30" s="3">
        <f t="shared" si="50"/>
        <v>0.92174322112925489</v>
      </c>
      <c r="BC30" s="3">
        <f t="shared" si="50"/>
        <v>0.94438359979359854</v>
      </c>
      <c r="BD30" s="3">
        <f t="shared" si="50"/>
        <v>0.96702156506134596</v>
      </c>
      <c r="BE30" s="3">
        <f t="shared" si="50"/>
        <v>0.98969773251206028</v>
      </c>
      <c r="BF30" s="3">
        <f t="shared" si="50"/>
        <v>1.0124544508327407</v>
      </c>
      <c r="BG30" s="3">
        <f t="shared" si="50"/>
        <v>1.0353832504589129</v>
      </c>
      <c r="BH30" s="3">
        <f t="shared" ref="BH30" si="51">(1-1/phi)*BG30+1/phi*cs/(5.35*LN(2))*BH29</f>
        <v>1.058497416308257</v>
      </c>
      <c r="BI30" s="3">
        <f t="shared" ref="BI30" si="52">(1-1/phi)*BH30+1/phi*cs/(5.35*LN(2))*BI29</f>
        <v>1.0865832935306334</v>
      </c>
      <c r="BJ30" s="3">
        <f t="shared" ref="BJ30" si="53">(1-1/phi)*BI30+1/phi*cs/(5.35*LN(2))*BJ29</f>
        <v>1.1242694024801414</v>
      </c>
      <c r="BK30" s="3">
        <f t="shared" ref="BK30" si="54">(1-1/phi)*BJ30+1/phi*cs/(5.35*LN(2))*BK29</f>
        <v>1.1600195432584224</v>
      </c>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row>
    <row r="31" spans="1:274" x14ac:dyDescent="0.25">
      <c r="A31" t="s">
        <v>39</v>
      </c>
      <c r="B31" t="s">
        <v>4</v>
      </c>
      <c r="C31" s="3">
        <v>0</v>
      </c>
      <c r="D31" s="3">
        <f t="shared" ref="D31:AI31" si="55">(1-1/rho)*C31+1/rho*gamma*D30</f>
        <v>5.7630233560385186E-5</v>
      </c>
      <c r="E31" s="3">
        <f t="shared" si="55"/>
        <v>1.7313381746963082E-4</v>
      </c>
      <c r="F31" s="3">
        <f t="shared" si="55"/>
        <v>3.4670796248418716E-4</v>
      </c>
      <c r="G31" s="3">
        <f t="shared" si="55"/>
        <v>5.785194960638044E-4</v>
      </c>
      <c r="H31" s="3">
        <f t="shared" si="55"/>
        <v>8.686971513541435E-4</v>
      </c>
      <c r="I31" s="3">
        <f t="shared" si="55"/>
        <v>1.2174235972558936E-3</v>
      </c>
      <c r="J31" s="3">
        <f t="shared" si="55"/>
        <v>1.6249076168481707E-3</v>
      </c>
      <c r="K31" s="3">
        <f t="shared" si="55"/>
        <v>2.0913596159511105E-3</v>
      </c>
      <c r="L31" s="3">
        <f t="shared" si="55"/>
        <v>2.616975760006625E-3</v>
      </c>
      <c r="M31" s="3">
        <f t="shared" si="55"/>
        <v>3.2019822385250937E-3</v>
      </c>
      <c r="N31" s="3">
        <f t="shared" si="55"/>
        <v>3.8465829713982065E-3</v>
      </c>
      <c r="O31" s="3">
        <f t="shared" si="55"/>
        <v>4.550923964290637E-3</v>
      </c>
      <c r="P31" s="3">
        <f t="shared" si="55"/>
        <v>5.3151524844029215E-3</v>
      </c>
      <c r="Q31" s="3">
        <f t="shared" si="55"/>
        <v>6.139445113508472E-3</v>
      </c>
      <c r="R31" s="3">
        <f t="shared" si="55"/>
        <v>7.0240147546631222E-3</v>
      </c>
      <c r="S31" s="3">
        <f t="shared" si="55"/>
        <v>7.9690992396481333E-3</v>
      </c>
      <c r="T31" s="3">
        <f t="shared" si="55"/>
        <v>8.974973736509852E-3</v>
      </c>
      <c r="U31" s="3">
        <f t="shared" si="55"/>
        <v>1.0041914242915215E-2</v>
      </c>
      <c r="V31" s="3">
        <f t="shared" si="55"/>
        <v>1.1170240062947083E-2</v>
      </c>
      <c r="W31" s="3">
        <f t="shared" si="55"/>
        <v>1.2360330029327335E-2</v>
      </c>
      <c r="X31" s="3">
        <f t="shared" si="55"/>
        <v>1.3613088303154608E-2</v>
      </c>
      <c r="Y31" s="3">
        <f t="shared" si="55"/>
        <v>1.4929444334536556E-2</v>
      </c>
      <c r="Z31" s="3">
        <f t="shared" si="55"/>
        <v>1.6310351536532285E-2</v>
      </c>
      <c r="AA31" s="3">
        <f t="shared" si="55"/>
        <v>1.7756811349371484E-2</v>
      </c>
      <c r="AB31" s="3">
        <f t="shared" si="55"/>
        <v>1.9269761719010379E-2</v>
      </c>
      <c r="AC31" s="3">
        <f t="shared" si="55"/>
        <v>2.0850063021251322E-2</v>
      </c>
      <c r="AD31" s="3">
        <f t="shared" si="55"/>
        <v>2.249866515802592E-2</v>
      </c>
      <c r="AE31" s="3">
        <f t="shared" si="55"/>
        <v>2.4216527465540878E-2</v>
      </c>
      <c r="AF31" s="3">
        <f t="shared" si="55"/>
        <v>2.6004594913847535E-2</v>
      </c>
      <c r="AG31" s="3">
        <f t="shared" si="55"/>
        <v>2.7863891741173288E-2</v>
      </c>
      <c r="AH31" s="3">
        <f t="shared" si="55"/>
        <v>2.9795408008950097E-2</v>
      </c>
      <c r="AI31" s="3">
        <f t="shared" si="55"/>
        <v>3.1799983978395258E-2</v>
      </c>
      <c r="AJ31" s="3">
        <f t="shared" ref="AJ31:BK31" si="56">(1-1/rho)*AI31+1/rho*gamma*AJ30</f>
        <v>3.3878378719188203E-2</v>
      </c>
      <c r="AK31" s="3">
        <f t="shared" si="56"/>
        <v>3.6031274932409998E-2</v>
      </c>
      <c r="AL31" s="3">
        <f t="shared" si="56"/>
        <v>3.8259390899520261E-2</v>
      </c>
      <c r="AM31" s="3">
        <f t="shared" si="56"/>
        <v>4.0563464332478441E-2</v>
      </c>
      <c r="AN31" s="3">
        <f t="shared" si="56"/>
        <v>4.2944269921543876E-2</v>
      </c>
      <c r="AO31" s="3">
        <f t="shared" si="56"/>
        <v>4.5402575481441158E-2</v>
      </c>
      <c r="AP31" s="3">
        <f t="shared" si="56"/>
        <v>4.7939193407099311E-2</v>
      </c>
      <c r="AQ31" s="3">
        <f t="shared" si="56"/>
        <v>5.0554938305979909E-2</v>
      </c>
      <c r="AR31" s="3">
        <f t="shared" si="56"/>
        <v>5.3250754480513349E-2</v>
      </c>
      <c r="AS31" s="3">
        <f t="shared" si="56"/>
        <v>5.6027494396444666E-2</v>
      </c>
      <c r="AT31" s="3">
        <f t="shared" si="56"/>
        <v>5.8885787697649752E-2</v>
      </c>
      <c r="AU31" s="3">
        <f t="shared" si="56"/>
        <v>6.1826149629658878E-2</v>
      </c>
      <c r="AV31" s="3">
        <f t="shared" si="56"/>
        <v>6.4849045739566721E-2</v>
      </c>
      <c r="AW31" s="3">
        <f t="shared" si="56"/>
        <v>6.7954896854466915E-2</v>
      </c>
      <c r="AX31" s="3">
        <f t="shared" si="56"/>
        <v>7.1144094722744786E-2</v>
      </c>
      <c r="AY31" s="3">
        <f t="shared" si="56"/>
        <v>7.4416981953815201E-2</v>
      </c>
      <c r="AZ31" s="3">
        <f t="shared" si="56"/>
        <v>7.7773776171635112E-2</v>
      </c>
      <c r="BA31" s="3">
        <f t="shared" si="56"/>
        <v>8.1214597012495962E-2</v>
      </c>
      <c r="BB31" s="3">
        <f t="shared" si="56"/>
        <v>8.4739140702987992E-2</v>
      </c>
      <c r="BC31" s="3">
        <f t="shared" si="56"/>
        <v>8.834719682075641E-2</v>
      </c>
      <c r="BD31" s="3">
        <f t="shared" si="56"/>
        <v>9.2038588687360284E-2</v>
      </c>
      <c r="BE31" s="3">
        <f t="shared" si="56"/>
        <v>9.5813302440033804E-2</v>
      </c>
      <c r="BF31" s="3">
        <f t="shared" si="56"/>
        <v>9.9671493638484709E-2</v>
      </c>
      <c r="BG31" s="3">
        <f t="shared" si="56"/>
        <v>0.10361368365304338</v>
      </c>
      <c r="BH31" s="3">
        <f t="shared" si="56"/>
        <v>0.10764044595097032</v>
      </c>
      <c r="BI31" s="3">
        <f t="shared" si="56"/>
        <v>0.11177149823319091</v>
      </c>
      <c r="BJ31" s="3">
        <f t="shared" si="56"/>
        <v>0.11604503284664508</v>
      </c>
      <c r="BK31" s="3">
        <f t="shared" si="56"/>
        <v>0.12045302095398548</v>
      </c>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row>
    <row r="32" spans="1:274" x14ac:dyDescent="0.2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row>
    <row r="33" spans="3:274"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row>
    <row r="34" spans="3:274" x14ac:dyDescent="0.2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row>
    <row r="35" spans="3:274" x14ac:dyDescent="0.2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row>
    <row r="36" spans="3:274" x14ac:dyDescent="0.2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row>
    <row r="37" spans="3:274" x14ac:dyDescent="0.2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row>
  </sheetData>
  <mergeCells count="2">
    <mergeCell ref="D1:E1"/>
    <mergeCell ref="L1:P1"/>
  </mergeCells>
  <pageMargins left="0.7" right="0.7" top="0.78740157499999996" bottom="0.78740157499999996" header="0.3" footer="0.3"/>
  <pageSetup paperSize="9" scale="71"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V48"/>
  <sheetViews>
    <sheetView workbookViewId="0">
      <pane ySplit="1" topLeftCell="A2" activePane="bottomLeft" state="frozen"/>
      <selection pane="bottomLeft" activeCell="A4" sqref="A4"/>
    </sheetView>
  </sheetViews>
  <sheetFormatPr defaultRowHeight="15" x14ac:dyDescent="0.25"/>
  <sheetData>
    <row r="1" spans="1:490" x14ac:dyDescent="0.25">
      <c r="C1">
        <v>2008</v>
      </c>
      <c r="D1">
        <v>2009</v>
      </c>
      <c r="E1">
        <v>2010</v>
      </c>
      <c r="F1">
        <v>2011</v>
      </c>
      <c r="G1">
        <v>2012</v>
      </c>
      <c r="H1">
        <v>2013</v>
      </c>
      <c r="I1">
        <v>2014</v>
      </c>
      <c r="J1">
        <v>2015</v>
      </c>
      <c r="K1">
        <v>2016</v>
      </c>
      <c r="L1">
        <v>2017</v>
      </c>
      <c r="M1">
        <v>2018</v>
      </c>
      <c r="N1">
        <v>2019</v>
      </c>
      <c r="O1">
        <v>2020</v>
      </c>
      <c r="P1">
        <v>2021</v>
      </c>
      <c r="Q1">
        <v>2022</v>
      </c>
      <c r="R1">
        <v>2023</v>
      </c>
      <c r="S1">
        <v>2024</v>
      </c>
      <c r="T1">
        <v>2025</v>
      </c>
      <c r="U1">
        <v>2026</v>
      </c>
      <c r="V1">
        <v>2027</v>
      </c>
      <c r="W1">
        <v>2028</v>
      </c>
      <c r="X1">
        <v>2029</v>
      </c>
      <c r="Y1">
        <v>2030</v>
      </c>
      <c r="Z1">
        <v>2031</v>
      </c>
      <c r="AA1">
        <v>2032</v>
      </c>
      <c r="AB1">
        <v>2033</v>
      </c>
      <c r="AC1">
        <v>2034</v>
      </c>
      <c r="AD1">
        <v>2035</v>
      </c>
      <c r="AE1">
        <v>2036</v>
      </c>
      <c r="AF1">
        <v>2037</v>
      </c>
      <c r="AG1">
        <v>2038</v>
      </c>
      <c r="AH1">
        <v>2039</v>
      </c>
      <c r="AI1">
        <v>2040</v>
      </c>
      <c r="AJ1">
        <v>2041</v>
      </c>
      <c r="AK1">
        <v>2042</v>
      </c>
      <c r="AL1">
        <v>2043</v>
      </c>
      <c r="AM1">
        <v>2044</v>
      </c>
      <c r="AN1">
        <v>2045</v>
      </c>
      <c r="AO1">
        <v>2046</v>
      </c>
      <c r="AP1">
        <v>2047</v>
      </c>
      <c r="AQ1">
        <v>2048</v>
      </c>
      <c r="AR1">
        <v>2049</v>
      </c>
      <c r="AS1">
        <v>2050</v>
      </c>
      <c r="AT1">
        <v>2051</v>
      </c>
      <c r="AU1">
        <v>2052</v>
      </c>
      <c r="AV1">
        <v>2053</v>
      </c>
      <c r="AW1">
        <v>2054</v>
      </c>
      <c r="AX1">
        <v>2055</v>
      </c>
      <c r="AY1">
        <v>2056</v>
      </c>
      <c r="AZ1">
        <v>2057</v>
      </c>
      <c r="BA1">
        <v>2058</v>
      </c>
      <c r="BB1">
        <v>2059</v>
      </c>
      <c r="BC1">
        <v>2060</v>
      </c>
      <c r="BD1">
        <v>2061</v>
      </c>
      <c r="BE1">
        <v>2062</v>
      </c>
      <c r="BF1">
        <v>2063</v>
      </c>
      <c r="BG1">
        <v>2064</v>
      </c>
      <c r="BH1">
        <v>2065</v>
      </c>
      <c r="BI1">
        <v>2066</v>
      </c>
      <c r="BJ1">
        <v>2067</v>
      </c>
      <c r="BK1">
        <v>2068</v>
      </c>
      <c r="BL1">
        <v>2069</v>
      </c>
      <c r="BM1">
        <v>2070</v>
      </c>
      <c r="BN1">
        <v>2071</v>
      </c>
      <c r="BO1">
        <v>2072</v>
      </c>
      <c r="BP1">
        <v>2073</v>
      </c>
      <c r="BQ1">
        <v>2074</v>
      </c>
      <c r="BR1">
        <v>2075</v>
      </c>
      <c r="BS1">
        <v>2076</v>
      </c>
      <c r="BT1">
        <v>2077</v>
      </c>
      <c r="BU1">
        <v>2078</v>
      </c>
      <c r="BV1">
        <v>2079</v>
      </c>
      <c r="BW1">
        <v>2080</v>
      </c>
      <c r="BX1">
        <v>2081</v>
      </c>
      <c r="BY1">
        <v>2082</v>
      </c>
      <c r="BZ1">
        <v>2083</v>
      </c>
      <c r="CA1">
        <v>2084</v>
      </c>
      <c r="CB1">
        <v>2085</v>
      </c>
      <c r="CC1">
        <v>2086</v>
      </c>
      <c r="CD1">
        <v>2087</v>
      </c>
      <c r="CE1">
        <v>2088</v>
      </c>
      <c r="CF1">
        <v>2089</v>
      </c>
      <c r="CG1">
        <v>2090</v>
      </c>
      <c r="CH1">
        <v>2091</v>
      </c>
      <c r="CI1">
        <v>2092</v>
      </c>
      <c r="CJ1">
        <v>2093</v>
      </c>
      <c r="CK1">
        <v>2094</v>
      </c>
      <c r="CL1">
        <v>2095</v>
      </c>
      <c r="CM1">
        <v>2096</v>
      </c>
      <c r="CN1">
        <v>2097</v>
      </c>
      <c r="CO1">
        <v>2098</v>
      </c>
      <c r="CP1">
        <v>2099</v>
      </c>
      <c r="CQ1">
        <v>2100</v>
      </c>
      <c r="CR1">
        <v>2101</v>
      </c>
      <c r="CS1">
        <v>2102</v>
      </c>
      <c r="CT1">
        <v>2103</v>
      </c>
      <c r="CU1">
        <v>2104</v>
      </c>
      <c r="CV1">
        <v>2105</v>
      </c>
      <c r="CW1">
        <v>2106</v>
      </c>
      <c r="CX1">
        <v>2107</v>
      </c>
      <c r="CY1">
        <v>2108</v>
      </c>
      <c r="CZ1">
        <v>2109</v>
      </c>
      <c r="DA1">
        <v>2110</v>
      </c>
      <c r="DB1">
        <v>2111</v>
      </c>
      <c r="DC1">
        <v>2112</v>
      </c>
      <c r="DD1">
        <v>2113</v>
      </c>
      <c r="DE1">
        <v>2114</v>
      </c>
      <c r="DF1">
        <v>2115</v>
      </c>
      <c r="DG1">
        <v>2116</v>
      </c>
      <c r="DH1">
        <v>2117</v>
      </c>
      <c r="DI1">
        <v>2118</v>
      </c>
      <c r="DJ1">
        <v>2119</v>
      </c>
      <c r="DK1">
        <v>2120</v>
      </c>
      <c r="DL1">
        <v>2121</v>
      </c>
      <c r="DM1">
        <v>2122</v>
      </c>
      <c r="DN1">
        <v>2123</v>
      </c>
      <c r="DO1">
        <v>2124</v>
      </c>
      <c r="DP1">
        <v>2125</v>
      </c>
      <c r="DQ1">
        <v>2126</v>
      </c>
      <c r="DR1">
        <v>2127</v>
      </c>
      <c r="DS1">
        <v>2128</v>
      </c>
      <c r="DT1">
        <v>2129</v>
      </c>
      <c r="DU1">
        <v>2130</v>
      </c>
      <c r="DV1">
        <v>2131</v>
      </c>
      <c r="DW1">
        <v>2132</v>
      </c>
      <c r="DX1">
        <v>2133</v>
      </c>
      <c r="DY1">
        <v>2134</v>
      </c>
      <c r="DZ1">
        <v>2135</v>
      </c>
      <c r="EA1">
        <v>2136</v>
      </c>
      <c r="EB1">
        <v>2137</v>
      </c>
      <c r="EC1">
        <v>2138</v>
      </c>
      <c r="ED1">
        <v>2139</v>
      </c>
      <c r="EE1">
        <v>2140</v>
      </c>
      <c r="EF1">
        <v>2141</v>
      </c>
      <c r="EG1">
        <v>2142</v>
      </c>
      <c r="EH1">
        <v>2143</v>
      </c>
      <c r="EI1">
        <v>2144</v>
      </c>
      <c r="EJ1">
        <v>2145</v>
      </c>
      <c r="EK1">
        <v>2146</v>
      </c>
      <c r="EL1">
        <v>2147</v>
      </c>
      <c r="EM1">
        <v>2148</v>
      </c>
      <c r="EN1">
        <v>2149</v>
      </c>
      <c r="EO1">
        <v>2150</v>
      </c>
      <c r="EP1">
        <v>2151</v>
      </c>
      <c r="EQ1">
        <v>2152</v>
      </c>
      <c r="ER1">
        <v>2153</v>
      </c>
      <c r="ES1">
        <v>2154</v>
      </c>
      <c r="ET1">
        <v>2155</v>
      </c>
      <c r="EU1">
        <v>2156</v>
      </c>
      <c r="EV1">
        <v>2157</v>
      </c>
      <c r="EW1">
        <v>2158</v>
      </c>
      <c r="EX1">
        <v>2159</v>
      </c>
      <c r="EY1">
        <v>2160</v>
      </c>
      <c r="EZ1">
        <v>2161</v>
      </c>
      <c r="FA1">
        <v>2162</v>
      </c>
      <c r="FB1">
        <v>2163</v>
      </c>
      <c r="FC1">
        <v>2164</v>
      </c>
      <c r="FD1">
        <v>2165</v>
      </c>
      <c r="FE1">
        <v>2166</v>
      </c>
      <c r="FF1">
        <v>2167</v>
      </c>
      <c r="FG1">
        <v>2168</v>
      </c>
      <c r="FH1">
        <v>2169</v>
      </c>
      <c r="FI1">
        <v>2170</v>
      </c>
      <c r="FJ1">
        <v>2171</v>
      </c>
      <c r="FK1">
        <v>2172</v>
      </c>
      <c r="FL1">
        <v>2173</v>
      </c>
      <c r="FM1">
        <v>2174</v>
      </c>
      <c r="FN1">
        <v>2175</v>
      </c>
      <c r="FO1">
        <v>2176</v>
      </c>
      <c r="FP1">
        <v>2177</v>
      </c>
      <c r="FQ1">
        <v>2178</v>
      </c>
      <c r="FR1">
        <v>2179</v>
      </c>
      <c r="FS1">
        <v>2180</v>
      </c>
      <c r="FT1">
        <v>2181</v>
      </c>
      <c r="FU1">
        <v>2182</v>
      </c>
      <c r="FV1">
        <v>2183</v>
      </c>
      <c r="FW1">
        <v>2184</v>
      </c>
      <c r="FX1">
        <v>2185</v>
      </c>
      <c r="FY1">
        <v>2186</v>
      </c>
      <c r="FZ1">
        <v>2187</v>
      </c>
      <c r="GA1">
        <v>2188</v>
      </c>
      <c r="GB1">
        <v>2189</v>
      </c>
      <c r="GC1">
        <v>2190</v>
      </c>
      <c r="GD1">
        <v>2191</v>
      </c>
      <c r="GE1">
        <v>2192</v>
      </c>
      <c r="GF1">
        <v>2193</v>
      </c>
      <c r="GG1">
        <v>2194</v>
      </c>
      <c r="GH1">
        <v>2195</v>
      </c>
      <c r="GI1">
        <v>2196</v>
      </c>
      <c r="GJ1">
        <v>2197</v>
      </c>
      <c r="GK1">
        <v>2198</v>
      </c>
      <c r="GL1">
        <v>2199</v>
      </c>
      <c r="GM1">
        <v>2200</v>
      </c>
      <c r="GN1">
        <v>2201</v>
      </c>
      <c r="GO1">
        <v>2202</v>
      </c>
      <c r="GP1">
        <v>2203</v>
      </c>
      <c r="GQ1">
        <v>2204</v>
      </c>
      <c r="GR1">
        <v>2205</v>
      </c>
      <c r="GS1">
        <v>2206</v>
      </c>
      <c r="GT1">
        <v>2207</v>
      </c>
      <c r="GU1">
        <v>2208</v>
      </c>
      <c r="GV1">
        <v>2209</v>
      </c>
      <c r="GW1">
        <v>2210</v>
      </c>
      <c r="GX1">
        <v>2211</v>
      </c>
      <c r="GY1">
        <v>2212</v>
      </c>
      <c r="GZ1">
        <v>2213</v>
      </c>
      <c r="HA1">
        <v>2214</v>
      </c>
      <c r="HB1">
        <v>2215</v>
      </c>
      <c r="HC1">
        <v>2216</v>
      </c>
      <c r="HD1">
        <v>2217</v>
      </c>
      <c r="HE1">
        <v>2218</v>
      </c>
      <c r="HF1">
        <v>2219</v>
      </c>
      <c r="HG1">
        <v>2220</v>
      </c>
      <c r="HH1">
        <v>2221</v>
      </c>
      <c r="HI1">
        <v>2222</v>
      </c>
      <c r="HJ1">
        <v>2223</v>
      </c>
      <c r="HK1">
        <v>2224</v>
      </c>
      <c r="HL1">
        <v>2225</v>
      </c>
      <c r="HM1">
        <v>2226</v>
      </c>
      <c r="HN1">
        <v>2227</v>
      </c>
      <c r="HO1">
        <v>2228</v>
      </c>
      <c r="HP1">
        <v>2229</v>
      </c>
      <c r="HQ1">
        <v>2230</v>
      </c>
      <c r="HR1">
        <v>2231</v>
      </c>
      <c r="HS1">
        <v>2232</v>
      </c>
      <c r="HT1">
        <v>2233</v>
      </c>
      <c r="HU1">
        <v>2234</v>
      </c>
      <c r="HV1">
        <v>2235</v>
      </c>
      <c r="HW1">
        <v>2236</v>
      </c>
      <c r="HX1">
        <v>2237</v>
      </c>
      <c r="HY1">
        <v>2238</v>
      </c>
      <c r="HZ1">
        <v>2239</v>
      </c>
      <c r="IA1">
        <v>2240</v>
      </c>
      <c r="IB1">
        <v>2241</v>
      </c>
      <c r="IC1">
        <v>2242</v>
      </c>
      <c r="ID1">
        <v>2243</v>
      </c>
      <c r="IE1">
        <v>2244</v>
      </c>
      <c r="IF1">
        <v>2245</v>
      </c>
      <c r="IG1">
        <v>2246</v>
      </c>
      <c r="IH1">
        <v>2247</v>
      </c>
      <c r="II1">
        <v>2248</v>
      </c>
      <c r="IJ1">
        <v>2249</v>
      </c>
      <c r="IK1">
        <v>2250</v>
      </c>
      <c r="IL1">
        <v>2251</v>
      </c>
      <c r="IM1">
        <v>2252</v>
      </c>
      <c r="IN1">
        <v>2253</v>
      </c>
      <c r="IO1">
        <v>2254</v>
      </c>
      <c r="IP1">
        <v>2255</v>
      </c>
      <c r="IQ1">
        <v>2256</v>
      </c>
      <c r="IR1">
        <v>2257</v>
      </c>
      <c r="IS1">
        <v>2258</v>
      </c>
      <c r="IT1">
        <v>2259</v>
      </c>
      <c r="IU1">
        <v>2260</v>
      </c>
      <c r="IV1">
        <v>2261</v>
      </c>
      <c r="IW1">
        <v>2262</v>
      </c>
      <c r="IX1">
        <v>2263</v>
      </c>
      <c r="IY1">
        <v>2264</v>
      </c>
      <c r="IZ1">
        <v>2265</v>
      </c>
      <c r="JA1">
        <v>2266</v>
      </c>
      <c r="JB1">
        <v>2267</v>
      </c>
      <c r="JC1">
        <v>2268</v>
      </c>
      <c r="JD1">
        <v>2269</v>
      </c>
      <c r="JE1">
        <v>2270</v>
      </c>
      <c r="JF1">
        <v>2271</v>
      </c>
      <c r="JG1">
        <v>2272</v>
      </c>
      <c r="JH1">
        <v>2273</v>
      </c>
      <c r="JI1">
        <v>2274</v>
      </c>
      <c r="JJ1">
        <v>2275</v>
      </c>
      <c r="JK1">
        <v>2276</v>
      </c>
      <c r="JL1">
        <v>2277</v>
      </c>
      <c r="JM1">
        <v>2278</v>
      </c>
      <c r="JN1">
        <v>2279</v>
      </c>
      <c r="JO1">
        <v>2280</v>
      </c>
      <c r="JP1">
        <v>2281</v>
      </c>
      <c r="JQ1">
        <v>2282</v>
      </c>
      <c r="JR1">
        <v>2283</v>
      </c>
      <c r="JS1">
        <v>2284</v>
      </c>
      <c r="JT1">
        <v>2285</v>
      </c>
      <c r="JU1">
        <v>2286</v>
      </c>
      <c r="JV1">
        <v>2287</v>
      </c>
      <c r="JW1">
        <v>2288</v>
      </c>
      <c r="JX1">
        <v>2289</v>
      </c>
      <c r="JY1">
        <v>2290</v>
      </c>
      <c r="JZ1">
        <v>2291</v>
      </c>
      <c r="KA1">
        <v>2292</v>
      </c>
      <c r="KB1">
        <v>2293</v>
      </c>
      <c r="KC1">
        <v>2294</v>
      </c>
      <c r="KD1">
        <v>2295</v>
      </c>
      <c r="KE1">
        <v>2296</v>
      </c>
      <c r="KF1">
        <v>2297</v>
      </c>
      <c r="KG1">
        <v>2298</v>
      </c>
      <c r="KH1">
        <v>2299</v>
      </c>
      <c r="KI1">
        <v>2300</v>
      </c>
      <c r="KJ1">
        <v>2301</v>
      </c>
      <c r="KK1">
        <v>2302</v>
      </c>
      <c r="KL1">
        <v>2303</v>
      </c>
      <c r="KM1">
        <v>2304</v>
      </c>
      <c r="KN1">
        <v>2305</v>
      </c>
      <c r="KO1">
        <v>2306</v>
      </c>
      <c r="KP1">
        <v>2307</v>
      </c>
      <c r="KQ1">
        <v>2308</v>
      </c>
      <c r="KR1">
        <v>2309</v>
      </c>
      <c r="KS1">
        <v>2310</v>
      </c>
      <c r="KT1">
        <v>2311</v>
      </c>
      <c r="KU1">
        <v>2312</v>
      </c>
      <c r="KV1">
        <v>2313</v>
      </c>
      <c r="KW1">
        <v>2314</v>
      </c>
      <c r="KX1">
        <v>2315</v>
      </c>
      <c r="KY1">
        <v>2316</v>
      </c>
      <c r="KZ1">
        <v>2317</v>
      </c>
      <c r="LA1">
        <v>2318</v>
      </c>
      <c r="LB1">
        <v>2319</v>
      </c>
      <c r="LC1">
        <v>2320</v>
      </c>
      <c r="LD1">
        <v>2321</v>
      </c>
      <c r="LE1">
        <v>2322</v>
      </c>
      <c r="LF1">
        <v>2323</v>
      </c>
      <c r="LG1">
        <v>2324</v>
      </c>
      <c r="LH1">
        <v>2325</v>
      </c>
      <c r="LI1">
        <v>2326</v>
      </c>
      <c r="LJ1">
        <v>2327</v>
      </c>
      <c r="LK1">
        <v>2328</v>
      </c>
      <c r="LL1">
        <v>2329</v>
      </c>
      <c r="LM1">
        <v>2330</v>
      </c>
      <c r="LN1">
        <v>2331</v>
      </c>
      <c r="LO1">
        <v>2332</v>
      </c>
      <c r="LP1">
        <v>2333</v>
      </c>
      <c r="LQ1">
        <v>2334</v>
      </c>
      <c r="LR1">
        <v>2335</v>
      </c>
      <c r="LS1">
        <v>2336</v>
      </c>
      <c r="LT1">
        <v>2337</v>
      </c>
      <c r="LU1">
        <v>2338</v>
      </c>
      <c r="LV1">
        <v>2339</v>
      </c>
      <c r="LW1">
        <v>2340</v>
      </c>
      <c r="LX1">
        <v>2341</v>
      </c>
      <c r="LY1">
        <v>2342</v>
      </c>
      <c r="LZ1">
        <v>2343</v>
      </c>
      <c r="MA1">
        <v>2344</v>
      </c>
      <c r="MB1">
        <v>2345</v>
      </c>
      <c r="MC1">
        <v>2346</v>
      </c>
      <c r="MD1">
        <v>2347</v>
      </c>
      <c r="ME1">
        <v>2348</v>
      </c>
      <c r="MF1">
        <v>2349</v>
      </c>
      <c r="MG1">
        <v>2350</v>
      </c>
      <c r="MH1">
        <v>2351</v>
      </c>
      <c r="MI1">
        <v>2352</v>
      </c>
      <c r="MJ1">
        <v>2353</v>
      </c>
      <c r="MK1">
        <v>2354</v>
      </c>
      <c r="ML1">
        <v>2355</v>
      </c>
      <c r="MM1">
        <v>2356</v>
      </c>
      <c r="MN1">
        <v>2357</v>
      </c>
      <c r="MO1">
        <v>2358</v>
      </c>
      <c r="MP1">
        <v>2359</v>
      </c>
      <c r="MQ1">
        <v>2360</v>
      </c>
      <c r="MR1">
        <v>2361</v>
      </c>
      <c r="MS1">
        <v>2362</v>
      </c>
      <c r="MT1">
        <v>2363</v>
      </c>
      <c r="MU1">
        <v>2364</v>
      </c>
      <c r="MV1">
        <v>2365</v>
      </c>
      <c r="MW1">
        <v>2366</v>
      </c>
      <c r="MX1">
        <v>2367</v>
      </c>
      <c r="MY1">
        <v>2368</v>
      </c>
      <c r="MZ1">
        <v>2369</v>
      </c>
      <c r="NA1">
        <v>2370</v>
      </c>
      <c r="NB1">
        <v>2371</v>
      </c>
      <c r="NC1">
        <v>2372</v>
      </c>
      <c r="ND1">
        <v>2373</v>
      </c>
      <c r="NE1">
        <v>2374</v>
      </c>
      <c r="NF1">
        <v>2375</v>
      </c>
      <c r="NG1">
        <v>2376</v>
      </c>
      <c r="NH1">
        <v>2377</v>
      </c>
      <c r="NI1">
        <v>2378</v>
      </c>
      <c r="NJ1">
        <v>2379</v>
      </c>
      <c r="NK1">
        <v>2380</v>
      </c>
      <c r="NL1">
        <v>2381</v>
      </c>
      <c r="NM1">
        <v>2382</v>
      </c>
      <c r="NN1">
        <v>2383</v>
      </c>
      <c r="NO1">
        <v>2384</v>
      </c>
      <c r="NP1">
        <v>2385</v>
      </c>
      <c r="NQ1">
        <v>2386</v>
      </c>
      <c r="NR1">
        <v>2387</v>
      </c>
      <c r="NS1">
        <v>2388</v>
      </c>
      <c r="NT1">
        <v>2389</v>
      </c>
      <c r="NU1">
        <v>2390</v>
      </c>
      <c r="NV1">
        <v>2391</v>
      </c>
      <c r="NW1">
        <v>2392</v>
      </c>
      <c r="NX1">
        <v>2393</v>
      </c>
      <c r="NY1">
        <v>2394</v>
      </c>
      <c r="NZ1">
        <v>2395</v>
      </c>
      <c r="OA1">
        <v>2396</v>
      </c>
      <c r="OB1">
        <v>2397</v>
      </c>
      <c r="OC1">
        <v>2398</v>
      </c>
      <c r="OD1">
        <v>2399</v>
      </c>
      <c r="OE1">
        <v>2400</v>
      </c>
      <c r="OF1">
        <v>2401</v>
      </c>
      <c r="OG1">
        <v>2402</v>
      </c>
      <c r="OH1">
        <v>2403</v>
      </c>
      <c r="OI1">
        <v>2404</v>
      </c>
      <c r="OJ1">
        <v>2405</v>
      </c>
      <c r="OK1">
        <v>2406</v>
      </c>
      <c r="OL1">
        <v>2407</v>
      </c>
      <c r="OM1">
        <v>2408</v>
      </c>
      <c r="ON1">
        <v>2409</v>
      </c>
      <c r="OO1">
        <v>2410</v>
      </c>
      <c r="OP1">
        <v>2411</v>
      </c>
      <c r="OQ1">
        <v>2412</v>
      </c>
      <c r="OR1">
        <v>2413</v>
      </c>
      <c r="OS1">
        <v>2414</v>
      </c>
      <c r="OT1">
        <v>2415</v>
      </c>
      <c r="OU1">
        <v>2416</v>
      </c>
      <c r="OV1">
        <v>2417</v>
      </c>
      <c r="OW1">
        <v>2418</v>
      </c>
      <c r="OX1">
        <v>2419</v>
      </c>
      <c r="OY1">
        <v>2420</v>
      </c>
      <c r="OZ1">
        <v>2421</v>
      </c>
      <c r="PA1">
        <v>2422</v>
      </c>
      <c r="PB1">
        <v>2423</v>
      </c>
      <c r="PC1">
        <v>2424</v>
      </c>
      <c r="PD1">
        <v>2425</v>
      </c>
      <c r="PE1">
        <v>2426</v>
      </c>
      <c r="PF1">
        <v>2427</v>
      </c>
      <c r="PG1">
        <v>2428</v>
      </c>
      <c r="PH1">
        <v>2429</v>
      </c>
      <c r="PI1">
        <v>2430</v>
      </c>
      <c r="PJ1">
        <v>2431</v>
      </c>
      <c r="PK1">
        <v>2432</v>
      </c>
      <c r="PL1">
        <v>2433</v>
      </c>
      <c r="PM1">
        <v>2434</v>
      </c>
      <c r="PN1">
        <v>2435</v>
      </c>
      <c r="PO1">
        <v>2436</v>
      </c>
      <c r="PP1">
        <v>2437</v>
      </c>
      <c r="PQ1">
        <v>2438</v>
      </c>
      <c r="PR1">
        <v>2439</v>
      </c>
      <c r="PS1">
        <v>2440</v>
      </c>
      <c r="PT1">
        <v>2441</v>
      </c>
      <c r="PU1">
        <v>2442</v>
      </c>
      <c r="PV1">
        <v>2443</v>
      </c>
      <c r="PW1">
        <v>2444</v>
      </c>
      <c r="PX1">
        <v>2445</v>
      </c>
      <c r="PY1">
        <v>2446</v>
      </c>
      <c r="PZ1">
        <v>2447</v>
      </c>
      <c r="QA1">
        <v>2448</v>
      </c>
      <c r="QB1">
        <v>2449</v>
      </c>
      <c r="QC1">
        <v>2450</v>
      </c>
      <c r="QD1">
        <v>2451</v>
      </c>
      <c r="QE1">
        <v>2452</v>
      </c>
      <c r="QF1">
        <v>2453</v>
      </c>
      <c r="QG1">
        <v>2454</v>
      </c>
      <c r="QH1">
        <v>2455</v>
      </c>
      <c r="QI1">
        <v>2456</v>
      </c>
      <c r="QJ1">
        <v>2457</v>
      </c>
      <c r="QK1">
        <v>2458</v>
      </c>
      <c r="QL1">
        <v>2459</v>
      </c>
      <c r="QM1">
        <v>2460</v>
      </c>
      <c r="QN1">
        <v>2461</v>
      </c>
      <c r="QO1">
        <v>2462</v>
      </c>
      <c r="QP1">
        <v>2463</v>
      </c>
      <c r="QQ1">
        <v>2464</v>
      </c>
      <c r="QR1">
        <v>2465</v>
      </c>
      <c r="QS1">
        <v>2466</v>
      </c>
      <c r="QT1">
        <v>2467</v>
      </c>
      <c r="QU1">
        <v>2468</v>
      </c>
      <c r="QV1">
        <v>2469</v>
      </c>
      <c r="QW1">
        <v>2470</v>
      </c>
      <c r="QX1">
        <v>2471</v>
      </c>
      <c r="QY1">
        <v>2472</v>
      </c>
      <c r="QZ1">
        <v>2473</v>
      </c>
      <c r="RA1">
        <v>2474</v>
      </c>
      <c r="RB1">
        <v>2475</v>
      </c>
      <c r="RC1">
        <v>2476</v>
      </c>
      <c r="RD1">
        <v>2477</v>
      </c>
      <c r="RE1">
        <v>2478</v>
      </c>
      <c r="RF1">
        <v>2479</v>
      </c>
      <c r="RG1">
        <v>2480</v>
      </c>
      <c r="RH1">
        <v>2481</v>
      </c>
      <c r="RI1">
        <v>2482</v>
      </c>
      <c r="RJ1">
        <v>2483</v>
      </c>
      <c r="RK1">
        <v>2484</v>
      </c>
      <c r="RL1">
        <v>2485</v>
      </c>
      <c r="RM1">
        <v>2486</v>
      </c>
      <c r="RN1">
        <v>2487</v>
      </c>
      <c r="RO1">
        <v>2488</v>
      </c>
      <c r="RP1">
        <v>2489</v>
      </c>
      <c r="RQ1">
        <v>2490</v>
      </c>
      <c r="RR1">
        <v>2491</v>
      </c>
      <c r="RS1">
        <v>2492</v>
      </c>
      <c r="RT1">
        <v>2493</v>
      </c>
      <c r="RU1">
        <v>2494</v>
      </c>
      <c r="RV1">
        <v>2495</v>
      </c>
    </row>
    <row r="2" spans="1:490" x14ac:dyDescent="0.25">
      <c r="A2" s="61" t="s">
        <v>97</v>
      </c>
      <c r="B2" s="61"/>
    </row>
    <row r="3" spans="1:490" x14ac:dyDescent="0.25">
      <c r="A3" s="61" t="s">
        <v>109</v>
      </c>
      <c r="B3" s="61"/>
    </row>
    <row r="4" spans="1:490" x14ac:dyDescent="0.25">
      <c r="A4" t="s">
        <v>85</v>
      </c>
      <c r="C4">
        <v>1.0865832935306334</v>
      </c>
      <c r="D4">
        <v>1.1135601214459909</v>
      </c>
      <c r="E4">
        <v>1.1394615234498384</v>
      </c>
      <c r="F4">
        <v>1.1642955184916026</v>
      </c>
      <c r="G4">
        <v>1.1881095149948173</v>
      </c>
      <c r="H4">
        <v>1.2109506531531538</v>
      </c>
      <c r="I4">
        <v>1.2328655791095497</v>
      </c>
      <c r="J4">
        <v>1.2539008649011494</v>
      </c>
      <c r="K4">
        <v>1.2741017412649411</v>
      </c>
      <c r="L4">
        <v>1.2935119604039691</v>
      </c>
      <c r="M4">
        <v>1.3121737346192039</v>
      </c>
      <c r="N4">
        <v>1.3301279643464163</v>
      </c>
      <c r="O4">
        <v>1.3474138255936738</v>
      </c>
      <c r="P4">
        <v>1.3640686358883063</v>
      </c>
      <c r="Q4">
        <v>1.3801277479064349</v>
      </c>
      <c r="R4">
        <v>1.3956250174415266</v>
      </c>
      <c r="S4">
        <v>1.4105923656475046</v>
      </c>
      <c r="T4">
        <v>1.4250598686010378</v>
      </c>
      <c r="U4">
        <v>1.4390560125892269</v>
      </c>
      <c r="V4">
        <v>1.4526075532710032</v>
      </c>
      <c r="W4">
        <v>1.4657394832390773</v>
      </c>
      <c r="X4">
        <v>1.4784754086288432</v>
      </c>
      <c r="Y4">
        <v>1.4908373157221766</v>
      </c>
      <c r="Z4">
        <v>1.5028458006501457</v>
      </c>
      <c r="AA4">
        <v>1.5145201058106772</v>
      </c>
      <c r="AB4">
        <v>1.5258781118552536</v>
      </c>
      <c r="AC4">
        <v>1.5369365783892157</v>
      </c>
      <c r="AD4">
        <v>1.547710989135886</v>
      </c>
      <c r="AE4">
        <v>1.5582158519372757</v>
      </c>
      <c r="AF4">
        <v>1.5684645684466618</v>
      </c>
      <c r="AG4">
        <v>1.5784696725976619</v>
      </c>
      <c r="AH4">
        <v>1.5882427417455118</v>
      </c>
      <c r="AI4">
        <v>1.5977945779627269</v>
      </c>
      <c r="AJ4">
        <v>1.6071351634768438</v>
      </c>
      <c r="AK4">
        <v>1.6162738050372627</v>
      </c>
      <c r="AL4">
        <v>1.6252190665660819</v>
      </c>
      <c r="AM4">
        <v>1.6339789748368492</v>
      </c>
      <c r="AN4">
        <v>1.6425609329336328</v>
      </c>
      <c r="AO4">
        <v>1.6509718334813275</v>
      </c>
      <c r="AP4">
        <v>1.6592180897772189</v>
      </c>
      <c r="AQ4">
        <v>1.6673056272530857</v>
      </c>
      <c r="AR4">
        <v>1.675240009492672</v>
      </c>
      <c r="AS4">
        <v>1.6830263589788119</v>
      </c>
      <c r="AT4">
        <v>1.6906695019394944</v>
      </c>
      <c r="AU4">
        <v>1.6981739090265049</v>
      </c>
      <c r="AV4">
        <v>1.7055437023575515</v>
      </c>
      <c r="AW4">
        <v>1.7127828085945005</v>
      </c>
      <c r="AX4">
        <v>1.7198948724205112</v>
      </c>
      <c r="AY4">
        <v>1.7268832609093481</v>
      </c>
      <c r="AZ4">
        <v>1.7337512096414061</v>
      </c>
      <c r="BA4">
        <v>1.7405017263192546</v>
      </c>
      <c r="BB4">
        <v>1.7471375969567811</v>
      </c>
      <c r="BC4">
        <v>1.7536615203083328</v>
      </c>
      <c r="BD4">
        <v>1.7600760089952596</v>
      </c>
      <c r="BE4">
        <v>1.7663833981396067</v>
      </c>
      <c r="BF4">
        <v>1.7725859863985542</v>
      </c>
      <c r="BG4">
        <v>1.7786859180387427</v>
      </c>
      <c r="BH4">
        <v>1.7846851934102785</v>
      </c>
      <c r="BI4">
        <v>1.7905856938129359</v>
      </c>
      <c r="BJ4">
        <v>1.7963893108931535</v>
      </c>
      <c r="BK4">
        <v>1.8020978149436537</v>
      </c>
      <c r="BL4">
        <v>1.8077128664600519</v>
      </c>
      <c r="BM4">
        <v>1.8132360528533034</v>
      </c>
      <c r="BN4">
        <v>1.8186689761497885</v>
      </c>
      <c r="BO4">
        <v>1.8240131439753788</v>
      </c>
      <c r="BP4">
        <v>1.8292699786039437</v>
      </c>
      <c r="BQ4">
        <v>1.834440863059974</v>
      </c>
      <c r="BR4">
        <v>1.8395271902908343</v>
      </c>
      <c r="BS4">
        <v>1.8445302784811672</v>
      </c>
      <c r="BT4">
        <v>1.8494513781539068</v>
      </c>
      <c r="BU4">
        <v>1.8542917324091612</v>
      </c>
      <c r="BV4">
        <v>1.859052595764074</v>
      </c>
      <c r="BW4">
        <v>1.8637351611159578</v>
      </c>
      <c r="BX4">
        <v>1.8683405656098135</v>
      </c>
      <c r="BY4">
        <v>1.8728698954208989</v>
      </c>
      <c r="BZ4">
        <v>1.8773242486837913</v>
      </c>
      <c r="CA4">
        <v>1.8817047539598253</v>
      </c>
      <c r="CB4">
        <v>1.8860124894149402</v>
      </c>
      <c r="CC4">
        <v>1.8902484877049377</v>
      </c>
      <c r="CD4">
        <v>1.8944137398497116</v>
      </c>
      <c r="CE4">
        <v>1.8985092532772139</v>
      </c>
      <c r="CF4">
        <v>1.9025360685016006</v>
      </c>
      <c r="CG4">
        <v>1.9064951833661046</v>
      </c>
      <c r="CH4">
        <v>1.9103875571331852</v>
      </c>
      <c r="CI4">
        <v>1.9142141136700683</v>
      </c>
      <c r="CJ4">
        <v>1.9179757926490235</v>
      </c>
      <c r="CK4">
        <v>1.9216735641053588</v>
      </c>
      <c r="CL4">
        <v>1.9253083610831201</v>
      </c>
      <c r="CM4">
        <v>1.9288810830606038</v>
      </c>
      <c r="CN4">
        <v>1.9323925985918704</v>
      </c>
      <c r="CO4">
        <v>1.9358437903053594</v>
      </c>
      <c r="CP4">
        <v>1.9392355676091817</v>
      </c>
      <c r="CQ4">
        <v>1.9425688071714911</v>
      </c>
      <c r="CR4">
        <v>1.9458443558284533</v>
      </c>
      <c r="CS4">
        <v>1.9490630328132532</v>
      </c>
      <c r="CT4">
        <v>1.9522256737675361</v>
      </c>
      <c r="CU4">
        <v>1.9553331429975249</v>
      </c>
      <c r="CV4">
        <v>1.9583862746259693</v>
      </c>
      <c r="CW4">
        <v>1.9613858752535449</v>
      </c>
      <c r="CX4">
        <v>1.9643327259733314</v>
      </c>
      <c r="CY4">
        <v>1.9672276237486028</v>
      </c>
      <c r="CZ4">
        <v>1.9700713928806712</v>
      </c>
      <c r="DA4">
        <v>1.9728648294910807</v>
      </c>
      <c r="DB4">
        <v>1.9756087039560759</v>
      </c>
      <c r="DC4">
        <v>1.9783037627380011</v>
      </c>
      <c r="DD4">
        <v>1.9809507642208024</v>
      </c>
      <c r="DE4">
        <v>1.9835504886760533</v>
      </c>
      <c r="DF4">
        <v>1.986103690308757</v>
      </c>
      <c r="DG4">
        <v>1.988611099396536</v>
      </c>
      <c r="DH4">
        <v>1.991073423904935</v>
      </c>
      <c r="DI4">
        <v>1.9934913801762457</v>
      </c>
      <c r="DJ4">
        <v>1.9958657014956522</v>
      </c>
      <c r="DK4">
        <v>1.9981970971242016</v>
      </c>
      <c r="DL4">
        <v>2.0004862541661539</v>
      </c>
      <c r="DM4">
        <v>2.0027338389876705</v>
      </c>
      <c r="DN4">
        <v>2.0049405289398754</v>
      </c>
      <c r="DO4">
        <v>2.0071070211113149</v>
      </c>
      <c r="DP4">
        <v>2.0092339895800961</v>
      </c>
      <c r="DQ4">
        <v>2.0113220872406123</v>
      </c>
      <c r="DR4">
        <v>2.0133719471770206</v>
      </c>
      <c r="DS4">
        <v>2.0153842131125872</v>
      </c>
      <c r="DT4">
        <v>2.0173595478048143</v>
      </c>
      <c r="DU4">
        <v>2.0192985920018596</v>
      </c>
      <c r="DV4">
        <v>2.0212019661827672</v>
      </c>
      <c r="DW4">
        <v>2.023070271862506</v>
      </c>
      <c r="DX4">
        <v>2.0249041169237594</v>
      </c>
      <c r="DY4">
        <v>2.0267041226733817</v>
      </c>
      <c r="DZ4">
        <v>2.0284708899655315</v>
      </c>
      <c r="EA4">
        <v>2.0302050007231309</v>
      </c>
      <c r="EB4">
        <v>2.0319070190920701</v>
      </c>
      <c r="EC4">
        <v>2.033577511970146</v>
      </c>
      <c r="ED4">
        <v>2.0352170547840873</v>
      </c>
      <c r="EE4">
        <v>2.0368262042340226</v>
      </c>
      <c r="EF4">
        <v>2.0384054995935559</v>
      </c>
      <c r="EG4">
        <v>2.0399554637099699</v>
      </c>
      <c r="EH4">
        <v>2.0414766263091018</v>
      </c>
      <c r="EI4">
        <v>2.0429695304251365</v>
      </c>
      <c r="EJ4">
        <v>2.0444347009638748</v>
      </c>
      <c r="EK4">
        <v>2.0458726460484127</v>
      </c>
      <c r="EL4">
        <v>2.0472838580359221</v>
      </c>
      <c r="EM4">
        <v>2.0486688365765953</v>
      </c>
      <c r="EN4">
        <v>2.0500280949713527</v>
      </c>
      <c r="EO4">
        <v>2.0513621290695911</v>
      </c>
      <c r="EP4">
        <v>2.0526714185876558</v>
      </c>
      <c r="EQ4">
        <v>2.0539564281003724</v>
      </c>
      <c r="ER4">
        <v>2.0552176249206213</v>
      </c>
      <c r="ES4">
        <v>2.0564554841184686</v>
      </c>
      <c r="ET4">
        <v>2.0576704647408626</v>
      </c>
      <c r="EU4">
        <v>2.0588630109261907</v>
      </c>
      <c r="EV4">
        <v>2.0600335527585014</v>
      </c>
      <c r="EW4">
        <v>2.0611825192546895</v>
      </c>
      <c r="EX4">
        <v>2.0623103420880673</v>
      </c>
      <c r="EY4">
        <v>2.0634174385840041</v>
      </c>
      <c r="EZ4">
        <v>2.0645042126189455</v>
      </c>
      <c r="FA4">
        <v>2.0655710553268598</v>
      </c>
      <c r="FB4">
        <v>2.0666183625998502</v>
      </c>
      <c r="FC4">
        <v>2.0676465399125576</v>
      </c>
      <c r="FD4">
        <v>2.0686559786764431</v>
      </c>
      <c r="FE4">
        <v>2.0696470572513146</v>
      </c>
      <c r="FF4">
        <v>2.0706201417127912</v>
      </c>
      <c r="FG4">
        <v>2.0715756039907833</v>
      </c>
      <c r="FH4">
        <v>2.0725138268611665</v>
      </c>
      <c r="FI4">
        <v>2.0734351794354606</v>
      </c>
      <c r="FJ4">
        <v>2.0743400181884093</v>
      </c>
      <c r="FK4">
        <v>2.0752286877302049</v>
      </c>
      <c r="FL4">
        <v>2.0761015333146875</v>
      </c>
      <c r="FM4">
        <v>2.0769589043873324</v>
      </c>
      <c r="FN4">
        <v>2.0778011380826413</v>
      </c>
      <c r="FO4">
        <v>2.0786285600418828</v>
      </c>
      <c r="FP4">
        <v>2.0794414850464848</v>
      </c>
      <c r="FQ4">
        <v>2.0802402243804372</v>
      </c>
      <c r="FR4">
        <v>2.0810250880194885</v>
      </c>
      <c r="FS4">
        <v>2.0817963752695978</v>
      </c>
      <c r="FT4">
        <v>2.0825543753635976</v>
      </c>
      <c r="FU4">
        <v>2.0832993679445497</v>
      </c>
      <c r="FV4">
        <v>2.0840316421014755</v>
      </c>
      <c r="FW4">
        <v>2.0847514869105663</v>
      </c>
      <c r="FX4">
        <v>2.085459180981073</v>
      </c>
      <c r="FY4">
        <v>2.0861549931580035</v>
      </c>
      <c r="FZ4">
        <v>2.0868391830643307</v>
      </c>
      <c r="GA4">
        <v>2.0875120283243964</v>
      </c>
      <c r="GB4">
        <v>2.0881738003793586</v>
      </c>
      <c r="GC4">
        <v>2.088824760587908</v>
      </c>
      <c r="GD4">
        <v>2.0894651609132393</v>
      </c>
      <c r="GE4">
        <v>2.0900952458892776</v>
      </c>
      <c r="GF4">
        <v>2.0907152690356638</v>
      </c>
      <c r="GG4">
        <v>2.0913254743089906</v>
      </c>
      <c r="GH4">
        <v>2.091926096756902</v>
      </c>
      <c r="GI4">
        <v>2.0925173630217793</v>
      </c>
      <c r="GJ4">
        <v>2.0930994941022751</v>
      </c>
      <c r="GK4">
        <v>2.0936727088752476</v>
      </c>
      <c r="GL4">
        <v>2.0942372182695426</v>
      </c>
      <c r="GM4">
        <v>2.0947932314766247</v>
      </c>
      <c r="GN4">
        <v>2.0953409566007375</v>
      </c>
      <c r="GO4">
        <v>2.0958805939536189</v>
      </c>
      <c r="GP4">
        <v>2.0964123440850488</v>
      </c>
      <c r="GQ4">
        <v>2.0969364041159628</v>
      </c>
      <c r="GR4">
        <v>2.0974529636909698</v>
      </c>
      <c r="GS4">
        <v>2.0979622139741063</v>
      </c>
      <c r="GT4">
        <v>2.098464340589151</v>
      </c>
      <c r="GU4">
        <v>2.0989595220767758</v>
      </c>
      <c r="GV4">
        <v>2.0992562788353046</v>
      </c>
      <c r="GW4">
        <v>2.099370120150486</v>
      </c>
      <c r="GX4">
        <v>2.0993131140907786</v>
      </c>
      <c r="GY4">
        <v>2.0990951264206563</v>
      </c>
      <c r="GZ4">
        <v>2.0987245791087688</v>
      </c>
      <c r="HA4">
        <v>2.098208916290671</v>
      </c>
      <c r="HB4">
        <v>2.097554892083842</v>
      </c>
      <c r="HC4">
        <v>2.096768749870817</v>
      </c>
      <c r="HD4">
        <v>2.0958563353987949</v>
      </c>
      <c r="HE4">
        <v>2.0948231694529214</v>
      </c>
      <c r="HF4">
        <v>2.0936744957697879</v>
      </c>
      <c r="HG4">
        <v>2.0924153137223027</v>
      </c>
      <c r="HH4">
        <v>2.0910504015771565</v>
      </c>
      <c r="HI4">
        <v>2.0895843338587325</v>
      </c>
      <c r="HJ4">
        <v>2.0880214949749654</v>
      </c>
      <c r="HK4">
        <v>2.0863660904226893</v>
      </c>
      <c r="HL4">
        <v>2.0846221563804619</v>
      </c>
      <c r="HM4">
        <v>2.0827935681868861</v>
      </c>
      <c r="HN4">
        <v>2.0808840480137709</v>
      </c>
      <c r="HO4">
        <v>2.0788971719285119</v>
      </c>
      <c r="HP4">
        <v>2.0768363764699136</v>
      </c>
      <c r="HQ4">
        <v>2.0747049648187441</v>
      </c>
      <c r="HR4">
        <v>2.0725061126179427</v>
      </c>
      <c r="HS4">
        <v>2.07024287348111</v>
      </c>
      <c r="HT4">
        <v>2.0679181842177381</v>
      </c>
      <c r="HU4">
        <v>2.06553486979722</v>
      </c>
      <c r="HV4">
        <v>2.0630956480695288</v>
      </c>
      <c r="HW4">
        <v>2.0606031342577089</v>
      </c>
      <c r="HX4">
        <v>2.0580598452354422</v>
      </c>
      <c r="HY4">
        <v>2.0554682036015932</v>
      </c>
      <c r="HZ4">
        <v>2.0528305415626189</v>
      </c>
      <c r="IA4">
        <v>2.0501491046329261</v>
      </c>
      <c r="IB4">
        <v>2.0474260551625854</v>
      </c>
      <c r="IC4">
        <v>2.0446634757012401</v>
      </c>
      <c r="ID4">
        <v>2.0418633722065391</v>
      </c>
      <c r="IE4">
        <v>2.0390276771049525</v>
      </c>
      <c r="IF4">
        <v>2.0361582522124113</v>
      </c>
      <c r="IG4">
        <v>2.0332568915218125</v>
      </c>
      <c r="IH4">
        <v>2.0303253238640582</v>
      </c>
      <c r="II4">
        <v>2.0273652154489485</v>
      </c>
      <c r="IJ4">
        <v>2.0243781722919216</v>
      </c>
      <c r="IK4">
        <v>2.0213657425323146</v>
      </c>
      <c r="IL4">
        <v>2.0183294186485323</v>
      </c>
      <c r="IM4">
        <v>2.0152706395752258</v>
      </c>
      <c r="IN4">
        <v>2.0121907927273175</v>
      </c>
      <c r="IO4">
        <v>2.0090912159354644</v>
      </c>
      <c r="IP4">
        <v>2.0059731992973053</v>
      </c>
      <c r="IQ4">
        <v>2.0028379869486148</v>
      </c>
      <c r="IR4">
        <v>1.9996867787582804</v>
      </c>
      <c r="IS4">
        <v>1.9965207319508025</v>
      </c>
      <c r="IT4">
        <v>1.9933409626598393</v>
      </c>
      <c r="IU4">
        <v>1.9901485474161265</v>
      </c>
      <c r="IV4">
        <v>1.986944524572936</v>
      </c>
      <c r="IW4">
        <v>1.9837298956720699</v>
      </c>
      <c r="IX4">
        <v>1.9805056267532339</v>
      </c>
      <c r="IY4">
        <v>1.9772726496094879</v>
      </c>
      <c r="IZ4">
        <v>1.9740318629913323</v>
      </c>
      <c r="JA4">
        <v>1.9707841337618537</v>
      </c>
      <c r="JB4">
        <v>1.9675302980052385</v>
      </c>
      <c r="JC4">
        <v>1.9642711620908304</v>
      </c>
      <c r="JD4">
        <v>1.9610075036948127</v>
      </c>
      <c r="JE4">
        <v>1.9577400727814755</v>
      </c>
      <c r="JF4">
        <v>1.9544695925459392</v>
      </c>
      <c r="JG4">
        <v>1.9511967603201024</v>
      </c>
      <c r="JH4">
        <v>1.9479222484434966</v>
      </c>
      <c r="JI4">
        <v>1.9446467051006475</v>
      </c>
      <c r="JJ4">
        <v>1.9413707551264527</v>
      </c>
      <c r="JK4">
        <v>1.9380950007810207</v>
      </c>
      <c r="JL4">
        <v>1.9348200224953356</v>
      </c>
      <c r="JM4">
        <v>1.931546379589046</v>
      </c>
      <c r="JN4">
        <v>1.9282746109616127</v>
      </c>
      <c r="JO4">
        <v>1.925005235757987</v>
      </c>
      <c r="JP4">
        <v>1.9217387540099331</v>
      </c>
      <c r="JQ4">
        <v>1.9184756472540525</v>
      </c>
      <c r="JR4">
        <v>1.9152163791275192</v>
      </c>
      <c r="JS4">
        <v>1.9119613959424795</v>
      </c>
      <c r="JT4">
        <v>1.9087111272400286</v>
      </c>
      <c r="JU4">
        <v>1.9054659863246286</v>
      </c>
      <c r="JV4">
        <v>1.9022263707797906</v>
      </c>
      <c r="JW4">
        <v>1.898992662965804</v>
      </c>
      <c r="JX4">
        <v>1.8957652305002612</v>
      </c>
      <c r="JY4">
        <v>1.8925444267220828</v>
      </c>
      <c r="JZ4">
        <v>1.8893305911397233</v>
      </c>
      <c r="KA4">
        <v>1.8861240498641982</v>
      </c>
      <c r="KB4">
        <v>1.8829251160275438</v>
      </c>
      <c r="KC4">
        <v>1.8797340901872983</v>
      </c>
      <c r="KD4">
        <v>1.8765512607175561</v>
      </c>
      <c r="KE4">
        <v>1.8733769041871267</v>
      </c>
      <c r="KF4">
        <v>1.8702112857253048</v>
      </c>
      <c r="KG4">
        <v>1.8670546593757333</v>
      </c>
      <c r="KH4">
        <v>1.8639072684388178</v>
      </c>
      <c r="KI4">
        <v>1.8607693458031327</v>
      </c>
      <c r="KJ4">
        <v>1.8576411142662375</v>
      </c>
      <c r="KK4">
        <v>1.8545227868453018</v>
      </c>
      <c r="KL4">
        <v>1.8514145670779225</v>
      </c>
      <c r="KM4">
        <v>1.8483166493134964</v>
      </c>
      <c r="KN4">
        <v>1.845229218995496</v>
      </c>
      <c r="KO4">
        <v>1.8421524529349838</v>
      </c>
      <c r="KP4">
        <v>1.8390865195756798</v>
      </c>
      <c r="KQ4">
        <v>1.8360315792508899</v>
      </c>
      <c r="KR4">
        <v>1.8329877844325824</v>
      </c>
      <c r="KS4">
        <v>1.8299552799728949</v>
      </c>
      <c r="KT4">
        <v>1.8269342033383358</v>
      </c>
      <c r="KU4">
        <v>1.823924684836935</v>
      </c>
      <c r="KV4">
        <v>1.82092684783859</v>
      </c>
      <c r="KW4">
        <v>1.8179408089888394</v>
      </c>
      <c r="KX4">
        <v>1.8149666784162894</v>
      </c>
      <c r="KY4">
        <v>1.8120045599339083</v>
      </c>
      <c r="KZ4">
        <v>1.8090545512343925</v>
      </c>
      <c r="LA4">
        <v>1.8061167440798065</v>
      </c>
      <c r="LB4">
        <v>1.8031912244856809</v>
      </c>
      <c r="LC4">
        <v>1.8002780728997541</v>
      </c>
      <c r="LD4">
        <v>1.7973773643755322</v>
      </c>
      <c r="LE4">
        <v>1.7944891687408324</v>
      </c>
      <c r="LF4">
        <v>1.7916135507614745</v>
      </c>
      <c r="LG4">
        <v>1.7887505703002715</v>
      </c>
      <c r="LH4">
        <v>1.7859002824714716</v>
      </c>
      <c r="LI4">
        <v>1.7830627377907928</v>
      </c>
      <c r="LJ4">
        <v>1.7802379823211896</v>
      </c>
      <c r="LK4">
        <v>1.7774260578144798</v>
      </c>
      <c r="LL4">
        <v>1.774627001848966</v>
      </c>
      <c r="LM4">
        <v>1.771840847963168</v>
      </c>
      <c r="LN4">
        <v>1.7690676257857876</v>
      </c>
      <c r="LO4">
        <v>1.7663073611620193</v>
      </c>
      <c r="LP4">
        <v>1.7635600762763166</v>
      </c>
      <c r="LQ4">
        <v>1.7608257897717188</v>
      </c>
      <c r="LR4">
        <v>1.7581045168658413</v>
      </c>
      <c r="LS4">
        <v>1.7553962694636285</v>
      </c>
      <c r="LT4">
        <v>1.7527010562669609</v>
      </c>
      <c r="LU4">
        <v>1.7500188828812129</v>
      </c>
      <c r="LV4">
        <v>1.7473497519188461</v>
      </c>
      <c r="LW4">
        <v>1.7446936631001251</v>
      </c>
      <c r="LX4">
        <v>1.7420506133510372</v>
      </c>
      <c r="LY4">
        <v>1.7394205968984973</v>
      </c>
      <c r="LZ4">
        <v>1.7368036053629139</v>
      </c>
      <c r="MA4">
        <v>1.7341996278481917</v>
      </c>
      <c r="MB4">
        <v>1.731608651029241</v>
      </c>
      <c r="MC4">
        <v>1.7290306592370668</v>
      </c>
      <c r="MD4">
        <v>1.7264656345415006</v>
      </c>
      <c r="ME4">
        <v>1.7239135568316455</v>
      </c>
      <c r="MF4">
        <v>1.7213744038940928</v>
      </c>
      <c r="MG4">
        <v>1.7188481514889749</v>
      </c>
      <c r="MH4">
        <v>1.7163347734239125</v>
      </c>
      <c r="MI4">
        <v>1.7138342416259122</v>
      </c>
      <c r="MJ4">
        <v>1.7113465262112728</v>
      </c>
      <c r="MK4">
        <v>1.7088715955535521</v>
      </c>
      <c r="ML4">
        <v>1.7064094163496484</v>
      </c>
      <c r="MM4">
        <v>1.7039599536840446</v>
      </c>
      <c r="MN4">
        <v>1.7015231710912675</v>
      </c>
      <c r="MO4">
        <v>1.6990990306166076</v>
      </c>
      <c r="MP4">
        <v>1.6966874928751468</v>
      </c>
      <c r="MQ4">
        <v>1.6942885171091382</v>
      </c>
      <c r="MR4">
        <v>1.6919020612437832</v>
      </c>
      <c r="MS4">
        <v>1.6895280819414458</v>
      </c>
      <c r="MT4">
        <v>1.6871665346543483</v>
      </c>
      <c r="MU4">
        <v>1.6848173736757848</v>
      </c>
      <c r="MV4">
        <v>1.6824805521898953</v>
      </c>
      <c r="MW4">
        <v>1.6801560223200349</v>
      </c>
      <c r="MX4">
        <v>1.6778437351757765</v>
      </c>
      <c r="MY4">
        <v>1.6755436408985811</v>
      </c>
      <c r="MZ4">
        <v>1.6732556887061745</v>
      </c>
      <c r="NA4">
        <v>1.6709798269356566</v>
      </c>
      <c r="NB4">
        <v>1.6687160030853847</v>
      </c>
      <c r="NC4">
        <v>1.6664641638556552</v>
      </c>
      <c r="ND4">
        <v>1.6642242551882211</v>
      </c>
      <c r="NE4">
        <v>1.6619962223046696</v>
      </c>
      <c r="NF4">
        <v>1.6597800097436937</v>
      </c>
      <c r="NG4">
        <v>1.657575561397284</v>
      </c>
      <c r="NH4">
        <v>1.6553828205458698</v>
      </c>
      <c r="NI4">
        <v>1.6532017298924351</v>
      </c>
      <c r="NJ4">
        <v>1.6510322315956365</v>
      </c>
      <c r="NK4">
        <v>1.6488742673019503</v>
      </c>
      <c r="NL4">
        <v>1.6467277781768712</v>
      </c>
      <c r="NM4">
        <v>1.6445927049351883</v>
      </c>
      <c r="NN4">
        <v>1.6424689878703616</v>
      </c>
      <c r="NO4">
        <v>1.6403565668830231</v>
      </c>
      <c r="NP4">
        <v>1.638255381508624</v>
      </c>
      <c r="NQ4">
        <v>1.6361653709442499</v>
      </c>
      <c r="NR4">
        <v>1.6340864740746259</v>
      </c>
      <c r="NS4">
        <v>1.6320186294973322</v>
      </c>
      <c r="NT4">
        <v>1.6299617755472504</v>
      </c>
      <c r="NU4">
        <v>1.62791585032026</v>
      </c>
      <c r="NV4">
        <v>1.6258807916962055</v>
      </c>
      <c r="NW4">
        <v>1.6238565373611511</v>
      </c>
      <c r="NX4">
        <v>1.6218430248289426</v>
      </c>
      <c r="NY4">
        <v>1.6198401914620946</v>
      </c>
      <c r="NZ4">
        <v>1.6178479744920187</v>
      </c>
      <c r="OA4">
        <v>1.6158663110386118</v>
      </c>
      <c r="OB4">
        <v>1.613895138129219</v>
      </c>
      <c r="OC4">
        <v>1.6119343927169894</v>
      </c>
      <c r="OD4">
        <v>1.6099840116986379</v>
      </c>
      <c r="OE4">
        <v>1.6080439319316315</v>
      </c>
      <c r="OF4">
        <v>1.6061140902508118</v>
      </c>
      <c r="OG4">
        <v>1.6041944234844709</v>
      </c>
      <c r="OH4">
        <v>1.6022848684698929</v>
      </c>
      <c r="OI4">
        <v>1.6003853620683772</v>
      </c>
      <c r="OJ4">
        <v>1.5984958411797543</v>
      </c>
      <c r="OK4">
        <v>1.5966162427564095</v>
      </c>
      <c r="OL4">
        <v>1.5947465038168274</v>
      </c>
      <c r="OM4">
        <v>1.5928865614586676</v>
      </c>
      <c r="ON4">
        <v>1.5910363528713858</v>
      </c>
      <c r="OO4">
        <v>1.5891958153484123</v>
      </c>
      <c r="OP4">
        <v>1.5873648862988987</v>
      </c>
      <c r="OQ4">
        <v>1.5855435032590441</v>
      </c>
      <c r="OR4">
        <v>1.5837316039030127</v>
      </c>
      <c r="OS4">
        <v>1.5819291260534529</v>
      </c>
      <c r="OT4">
        <v>1.58013600769163</v>
      </c>
      <c r="OU4">
        <v>1.578352186967179</v>
      </c>
      <c r="OV4">
        <v>1.5765776022074938</v>
      </c>
      <c r="OW4">
        <v>1.5748121919267548</v>
      </c>
      <c r="OX4">
        <v>1.5730558948346132</v>
      </c>
      <c r="OY4">
        <v>1.5713086498445323</v>
      </c>
      <c r="OZ4">
        <v>1.5695703960818033</v>
      </c>
      <c r="PA4">
        <v>1.5678410728912378</v>
      </c>
      <c r="PB4">
        <v>1.5661206198445501</v>
      </c>
      <c r="PC4">
        <v>1.5644089767474358</v>
      </c>
      <c r="PD4">
        <v>1.5627060836463551</v>
      </c>
      <c r="PE4">
        <v>1.5610118808350288</v>
      </c>
      <c r="PF4">
        <v>1.5593263088606564</v>
      </c>
      <c r="PG4">
        <v>1.5576493085298611</v>
      </c>
      <c r="PH4">
        <v>1.5559808209143722</v>
      </c>
      <c r="PI4">
        <v>1.55432078735645</v>
      </c>
      <c r="PJ4">
        <v>1.5526691494740614</v>
      </c>
      <c r="PK4">
        <v>1.5510258491658135</v>
      </c>
      <c r="PL4">
        <v>1.5493908286156495</v>
      </c>
      <c r="PM4">
        <v>1.5477640302973179</v>
      </c>
      <c r="PN4">
        <v>1.546145396978617</v>
      </c>
      <c r="PO4">
        <v>1.5445348717254248</v>
      </c>
      <c r="PP4">
        <v>1.5429323979055161</v>
      </c>
      <c r="PQ4">
        <v>1.5413379191921781</v>
      </c>
      <c r="PR4">
        <v>1.5397513795676254</v>
      </c>
      <c r="PS4">
        <v>1.5381727233262232</v>
      </c>
      <c r="PT4">
        <v>1.5366018950775235</v>
      </c>
      <c r="PU4">
        <v>1.5350388397491186</v>
      </c>
      <c r="PV4">
        <v>1.5334835025893192</v>
      </c>
      <c r="PW4">
        <v>1.5319358291696608</v>
      </c>
      <c r="PX4">
        <v>1.5303957653872438</v>
      </c>
      <c r="PY4">
        <v>1.5288632574669121</v>
      </c>
      <c r="PZ4">
        <v>1.5273382519632752</v>
      </c>
      <c r="QA4">
        <v>1.5258206957625788</v>
      </c>
      <c r="QB4">
        <v>1.5243105360844278</v>
      </c>
      <c r="QC4">
        <v>1.5228077204833657</v>
      </c>
      <c r="QD4">
        <v>1.5213121968503167</v>
      </c>
      <c r="QE4">
        <v>1.5198239134138933</v>
      </c>
      <c r="QF4">
        <v>1.5183428187415724</v>
      </c>
      <c r="QG4">
        <v>1.5168688617407464</v>
      </c>
      <c r="QH4">
        <v>1.5154019916596522</v>
      </c>
      <c r="QI4">
        <v>1.5139421580881804</v>
      </c>
      <c r="QJ4">
        <v>1.5124893109585713</v>
      </c>
      <c r="QK4">
        <v>1.5110434005459985</v>
      </c>
      <c r="QL4">
        <v>1.509604377469046</v>
      </c>
      <c r="QM4">
        <v>1.5081721926900802</v>
      </c>
      <c r="QN4">
        <v>1.506746797515522</v>
      </c>
      <c r="QO4">
        <v>1.5053281435960206</v>
      </c>
      <c r="QP4">
        <v>1.5039161829265337</v>
      </c>
      <c r="QQ4">
        <v>1.5025108678463157</v>
      </c>
      <c r="QR4">
        <v>1.501112151038819</v>
      </c>
      <c r="QS4">
        <v>1.4997199855315086</v>
      </c>
      <c r="QT4">
        <v>1.4983343246955954</v>
      </c>
      <c r="QU4">
        <v>1.4969551222456892</v>
      </c>
      <c r="QV4">
        <v>1.495582332239376</v>
      </c>
      <c r="QW4">
        <v>1.49421590907672</v>
      </c>
      <c r="QX4">
        <v>1.4928558074996949</v>
      </c>
      <c r="QY4">
        <v>1.4915019825915452</v>
      </c>
      <c r="QZ4">
        <v>1.4901543897760821</v>
      </c>
      <c r="RA4">
        <v>1.4888129848169145</v>
      </c>
      <c r="RB4">
        <v>1.4874777238166181</v>
      </c>
      <c r="RC4">
        <v>1.4861485632158458</v>
      </c>
      <c r="RD4">
        <v>1.4848254597923793</v>
      </c>
      <c r="RE4">
        <v>1.4835083706601273</v>
      </c>
      <c r="RF4">
        <v>1.4821972532680685</v>
      </c>
      <c r="RG4">
        <v>1.4808920653991453</v>
      </c>
      <c r="RH4">
        <v>1.4795927651691076</v>
      </c>
      <c r="RI4">
        <v>1.4782993110253098</v>
      </c>
      <c r="RJ4">
        <v>1.4770116617454618</v>
      </c>
      <c r="RK4">
        <v>1.475729776436338</v>
      </c>
      <c r="RL4">
        <v>1.4744536145324429</v>
      </c>
      <c r="RM4">
        <v>1.4731831357946383</v>
      </c>
      <c r="RN4">
        <v>1.4719183003087311</v>
      </c>
      <c r="RO4">
        <v>1.4706590684840248</v>
      </c>
      <c r="RP4">
        <v>1.4694054010518376</v>
      </c>
      <c r="RQ4">
        <v>1.468157259063984</v>
      </c>
      <c r="RR4">
        <v>1.4669146038912271</v>
      </c>
      <c r="RS4">
        <v>1.4656773972216992</v>
      </c>
      <c r="RT4">
        <v>1.4644456010592941</v>
      </c>
      <c r="RU4">
        <v>1.4632191777220303</v>
      </c>
      <c r="RV4">
        <v>1.4619980898403899</v>
      </c>
    </row>
    <row r="5" spans="1:490" x14ac:dyDescent="0.25">
      <c r="A5" t="s">
        <v>94</v>
      </c>
      <c r="C5">
        <v>1.0865832935306334</v>
      </c>
      <c r="D5">
        <v>1.1242694024801414</v>
      </c>
      <c r="E5">
        <v>1.1600195432584224</v>
      </c>
      <c r="F5">
        <v>1.1940336467545447</v>
      </c>
      <c r="G5">
        <v>1.2264804283450166</v>
      </c>
      <c r="H5">
        <v>1.2574873759267078</v>
      </c>
      <c r="I5">
        <v>1.28715615146923</v>
      </c>
      <c r="J5">
        <v>1.3155725256059498</v>
      </c>
      <c r="K5">
        <v>1.3428110578158075</v>
      </c>
      <c r="L5">
        <v>1.3689385343409128</v>
      </c>
      <c r="M5">
        <v>1.3940160949898097</v>
      </c>
      <c r="N5">
        <v>1.4181007864904693</v>
      </c>
      <c r="O5">
        <v>1.4412460165703198</v>
      </c>
      <c r="P5">
        <v>1.4635019513775054</v>
      </c>
      <c r="Q5">
        <v>1.4849157482018462</v>
      </c>
      <c r="R5">
        <v>1.5055322031979987</v>
      </c>
      <c r="S5">
        <v>1.5253934916214311</v>
      </c>
      <c r="T5">
        <v>1.5445393505968692</v>
      </c>
      <c r="U5">
        <v>1.5630073888052181</v>
      </c>
      <c r="V5">
        <v>1.5808330117900629</v>
      </c>
      <c r="W5">
        <v>1.5980494360638759</v>
      </c>
      <c r="X5">
        <v>1.6146880765480991</v>
      </c>
      <c r="Y5">
        <v>1.6307783617102019</v>
      </c>
      <c r="Z5">
        <v>1.6463479760140525</v>
      </c>
      <c r="AA5">
        <v>1.6614229198949158</v>
      </c>
      <c r="AB5">
        <v>1.6760275259839816</v>
      </c>
      <c r="AC5">
        <v>1.6901847060737663</v>
      </c>
      <c r="AD5">
        <v>1.7039158268833552</v>
      </c>
      <c r="AE5">
        <v>1.7172410100104341</v>
      </c>
      <c r="AF5">
        <v>1.7301790279834455</v>
      </c>
      <c r="AG5">
        <v>1.7427475447249479</v>
      </c>
      <c r="AH5">
        <v>1.7549630481834593</v>
      </c>
      <c r="AI5">
        <v>1.7668410354966286</v>
      </c>
      <c r="AJ5">
        <v>1.7783959852650664</v>
      </c>
      <c r="AK5">
        <v>1.7896415065344047</v>
      </c>
      <c r="AL5">
        <v>1.8005902879142799</v>
      </c>
      <c r="AM5">
        <v>1.8112543029359427</v>
      </c>
      <c r="AN5">
        <v>1.8216447396595203</v>
      </c>
      <c r="AO5">
        <v>1.8317721177600841</v>
      </c>
      <c r="AP5">
        <v>1.8416463277181687</v>
      </c>
      <c r="AQ5">
        <v>1.8512766319628864</v>
      </c>
      <c r="AR5">
        <v>1.8606717925274523</v>
      </c>
      <c r="AS5">
        <v>1.8698400043644403</v>
      </c>
      <c r="AT5">
        <v>1.8787890399078826</v>
      </c>
      <c r="AU5">
        <v>1.8875262002503808</v>
      </c>
      <c r="AV5">
        <v>1.8960583285437187</v>
      </c>
      <c r="AW5">
        <v>1.9043919613099716</v>
      </c>
      <c r="AX5">
        <v>1.9125332526058396</v>
      </c>
      <c r="AY5">
        <v>1.9204879837882123</v>
      </c>
      <c r="AZ5">
        <v>1.9282617073766972</v>
      </c>
      <c r="BA5">
        <v>1.9358596607666585</v>
      </c>
      <c r="BB5">
        <v>1.9432867768044932</v>
      </c>
      <c r="BC5">
        <v>1.950547815865876</v>
      </c>
      <c r="BD5">
        <v>1.9576472762692381</v>
      </c>
      <c r="BE5">
        <v>1.9645894064198262</v>
      </c>
      <c r="BF5">
        <v>1.9713783426082148</v>
      </c>
      <c r="BG5">
        <v>1.9780180005406895</v>
      </c>
      <c r="BH5">
        <v>1.984512088614133</v>
      </c>
      <c r="BI5">
        <v>1.9908641347115055</v>
      </c>
      <c r="BJ5">
        <v>1.9970776123758909</v>
      </c>
      <c r="BK5">
        <v>2.0031558183548066</v>
      </c>
      <c r="BL5">
        <v>2.0091018862513734</v>
      </c>
      <c r="BM5">
        <v>2.0149188240174642</v>
      </c>
      <c r="BN5">
        <v>2.0206095999684539</v>
      </c>
      <c r="BO5">
        <v>2.0261770412073656</v>
      </c>
      <c r="BP5">
        <v>2.0316238443819206</v>
      </c>
      <c r="BQ5">
        <v>2.0369526216948581</v>
      </c>
      <c r="BR5">
        <v>2.0421659497999936</v>
      </c>
      <c r="BS5">
        <v>2.0472662908655681</v>
      </c>
      <c r="BT5">
        <v>2.0522560010789426</v>
      </c>
      <c r="BU5">
        <v>2.0571373898309364</v>
      </c>
      <c r="BV5">
        <v>2.0619127393369432</v>
      </c>
      <c r="BW5">
        <v>2.0665842363877527</v>
      </c>
      <c r="BX5">
        <v>2.0711539793646798</v>
      </c>
      <c r="BY5">
        <v>2.0756239841541677</v>
      </c>
      <c r="BZ5">
        <v>2.0799962456195056</v>
      </c>
      <c r="CA5">
        <v>2.0842727565470178</v>
      </c>
      <c r="CB5">
        <v>2.0884554315345878</v>
      </c>
      <c r="CC5">
        <v>2.0925461127683675</v>
      </c>
      <c r="CD5">
        <v>2.0965465747847913</v>
      </c>
      <c r="CE5">
        <v>2.1004585810641845</v>
      </c>
      <c r="CF5">
        <v>2.1042839010182495</v>
      </c>
      <c r="CG5">
        <v>2.1080242383869106</v>
      </c>
      <c r="CH5">
        <v>2.1116812360291126</v>
      </c>
      <c r="CI5">
        <v>2.1152564798115181</v>
      </c>
      <c r="CJ5">
        <v>2.1187515484971753</v>
      </c>
      <c r="CK5">
        <v>2.1221680285136171</v>
      </c>
      <c r="CL5">
        <v>2.1255074501344287</v>
      </c>
      <c r="CM5">
        <v>2.128771291462757</v>
      </c>
      <c r="CN5">
        <v>2.1319609816359746</v>
      </c>
      <c r="CO5">
        <v>2.135077944656635</v>
      </c>
      <c r="CP5">
        <v>2.138123612240157</v>
      </c>
      <c r="CQ5">
        <v>2.1410993673025396</v>
      </c>
      <c r="CR5">
        <v>2.1440065473168719</v>
      </c>
      <c r="CS5">
        <v>2.1468464469973174</v>
      </c>
      <c r="CT5">
        <v>2.1496203611029752</v>
      </c>
      <c r="CU5">
        <v>2.1523295967479861</v>
      </c>
      <c r="CV5">
        <v>2.1549754173675475</v>
      </c>
      <c r="CW5">
        <v>2.15755904573613</v>
      </c>
      <c r="CX5">
        <v>2.1600816663481028</v>
      </c>
      <c r="CY5">
        <v>2.162544465633315</v>
      </c>
      <c r="CZ5">
        <v>2.164948643426035</v>
      </c>
      <c r="DA5">
        <v>2.1672953599935845</v>
      </c>
      <c r="DB5">
        <v>2.169585738757108</v>
      </c>
      <c r="DC5">
        <v>2.171820868419899</v>
      </c>
      <c r="DD5">
        <v>2.1740018378089085</v>
      </c>
      <c r="DE5">
        <v>2.1761297458312852</v>
      </c>
      <c r="DF5">
        <v>2.1782056556656268</v>
      </c>
      <c r="DG5">
        <v>2.1802305971363256</v>
      </c>
      <c r="DH5">
        <v>2.1822055685737878</v>
      </c>
      <c r="DI5">
        <v>2.1841315666677885</v>
      </c>
      <c r="DJ5">
        <v>2.1860095950224112</v>
      </c>
      <c r="DK5">
        <v>2.1878406249834401</v>
      </c>
      <c r="DL5">
        <v>2.1896255977013217</v>
      </c>
      <c r="DM5">
        <v>2.191365425754018</v>
      </c>
      <c r="DN5">
        <v>2.1930610239726342</v>
      </c>
      <c r="DO5">
        <v>2.1947133181365861</v>
      </c>
      <c r="DP5">
        <v>2.1963232040106795</v>
      </c>
      <c r="DQ5">
        <v>2.1978915493285029</v>
      </c>
      <c r="DR5">
        <v>2.1994191953325797</v>
      </c>
      <c r="DS5">
        <v>2.2009069863548403</v>
      </c>
      <c r="DT5">
        <v>2.202355778134411</v>
      </c>
      <c r="DU5">
        <v>2.2037663984324869</v>
      </c>
      <c r="DV5">
        <v>2.2051396488995212</v>
      </c>
      <c r="DW5">
        <v>2.2064763065175006</v>
      </c>
      <c r="DX5">
        <v>2.2077771482291415</v>
      </c>
      <c r="DY5">
        <v>2.2090429579349977</v>
      </c>
      <c r="DZ5">
        <v>2.2102744939679595</v>
      </c>
      <c r="EA5">
        <v>2.211472490722727</v>
      </c>
      <c r="EB5">
        <v>2.2126376599265503</v>
      </c>
      <c r="EC5">
        <v>2.2137707106194422</v>
      </c>
      <c r="ED5">
        <v>2.214872354891861</v>
      </c>
      <c r="EE5">
        <v>2.2159432817078555</v>
      </c>
      <c r="EF5">
        <v>2.216984158298843</v>
      </c>
      <c r="EG5">
        <v>2.2179956312641944</v>
      </c>
      <c r="EH5">
        <v>2.2189783492251034</v>
      </c>
      <c r="EI5">
        <v>2.2199329691768068</v>
      </c>
      <c r="EJ5">
        <v>2.2208601262350598</v>
      </c>
      <c r="EK5">
        <v>2.2217604350552551</v>
      </c>
      <c r="EL5">
        <v>2.2226344909307691</v>
      </c>
      <c r="EM5">
        <v>2.2234828922039016</v>
      </c>
      <c r="EN5">
        <v>2.2243062465337307</v>
      </c>
      <c r="EO5">
        <v>2.2251051409309919</v>
      </c>
      <c r="EP5">
        <v>2.2258801431352411</v>
      </c>
      <c r="EQ5">
        <v>2.2266318026734453</v>
      </c>
      <c r="ER5">
        <v>2.2273606682564946</v>
      </c>
      <c r="ES5">
        <v>2.2280672927375993</v>
      </c>
      <c r="ET5">
        <v>2.2287522101991368</v>
      </c>
      <c r="EU5">
        <v>2.2294159371196183</v>
      </c>
      <c r="EV5">
        <v>2.2300589732866851</v>
      </c>
      <c r="EW5">
        <v>2.2306818144536948</v>
      </c>
      <c r="EX5">
        <v>2.2312849560315877</v>
      </c>
      <c r="EY5">
        <v>2.2318688767098904</v>
      </c>
      <c r="EZ5">
        <v>2.2324340394041426</v>
      </c>
      <c r="FA5">
        <v>2.2329808920150809</v>
      </c>
      <c r="FB5">
        <v>2.2335098844522241</v>
      </c>
      <c r="FC5">
        <v>2.2340214733848298</v>
      </c>
      <c r="FD5">
        <v>2.2345160994125877</v>
      </c>
      <c r="FE5">
        <v>2.234994188112196</v>
      </c>
      <c r="FF5">
        <v>2.2354561508460487</v>
      </c>
      <c r="FG5">
        <v>2.2359024024024108</v>
      </c>
      <c r="FH5">
        <v>2.2363333659012756</v>
      </c>
      <c r="FI5">
        <v>2.2367494491071396</v>
      </c>
      <c r="FJ5">
        <v>2.237151045482781</v>
      </c>
      <c r="FK5">
        <v>2.2375385349943411</v>
      </c>
      <c r="FL5">
        <v>2.2379122962928339</v>
      </c>
      <c r="FM5">
        <v>2.238272710212128</v>
      </c>
      <c r="FN5">
        <v>2.2386201438250128</v>
      </c>
      <c r="FO5">
        <v>2.2389549512866864</v>
      </c>
      <c r="FP5">
        <v>2.239277474498401</v>
      </c>
      <c r="FQ5">
        <v>2.2395880502964274</v>
      </c>
      <c r="FR5">
        <v>2.2398870126248602</v>
      </c>
      <c r="FS5">
        <v>2.2401746835030991</v>
      </c>
      <c r="FT5">
        <v>2.2404513736490466</v>
      </c>
      <c r="FU5">
        <v>2.2407173829913938</v>
      </c>
      <c r="FV5">
        <v>2.2409730191822597</v>
      </c>
      <c r="FW5">
        <v>2.2412185884657609</v>
      </c>
      <c r="FX5">
        <v>2.2414543855757154</v>
      </c>
      <c r="FY5">
        <v>2.241680694456178</v>
      </c>
      <c r="FZ5">
        <v>2.2418977888254088</v>
      </c>
      <c r="GA5">
        <v>2.2421059586381333</v>
      </c>
      <c r="GB5">
        <v>2.2423054866521577</v>
      </c>
      <c r="GC5">
        <v>2.2424966446784658</v>
      </c>
      <c r="GD5">
        <v>2.2426796942817417</v>
      </c>
      <c r="GE5">
        <v>2.2428548887223529</v>
      </c>
      <c r="GF5">
        <v>2.2430224889287871</v>
      </c>
      <c r="GG5">
        <v>2.243182745520695</v>
      </c>
      <c r="GH5">
        <v>2.2433358994742179</v>
      </c>
      <c r="GI5">
        <v>2.2434821826406104</v>
      </c>
      <c r="GJ5">
        <v>2.2436218204573892</v>
      </c>
      <c r="GK5">
        <v>2.2437550353983275</v>
      </c>
      <c r="GL5">
        <v>2.2438820413422631</v>
      </c>
      <c r="GM5">
        <v>2.244003049633605</v>
      </c>
      <c r="GN5">
        <v>2.2441182697415352</v>
      </c>
      <c r="GO5">
        <v>2.2442279027714394</v>
      </c>
      <c r="GP5">
        <v>2.2443321492930695</v>
      </c>
      <c r="GQ5">
        <v>2.2444312058028109</v>
      </c>
      <c r="GR5">
        <v>2.2445252608141248</v>
      </c>
      <c r="GS5">
        <v>2.244614503623533</v>
      </c>
      <c r="GT5">
        <v>2.2446991174725786</v>
      </c>
      <c r="GU5">
        <v>2.2447792780697191</v>
      </c>
      <c r="GV5">
        <v>2.2446688436487694</v>
      </c>
      <c r="GW5">
        <v>2.2443828779248047</v>
      </c>
      <c r="GX5">
        <v>2.2439330996582973</v>
      </c>
      <c r="GY5">
        <v>2.2433290869306299</v>
      </c>
      <c r="GZ5">
        <v>2.2425790144383737</v>
      </c>
      <c r="HA5">
        <v>2.2416901064226868</v>
      </c>
      <c r="HB5">
        <v>2.2406689164340414</v>
      </c>
      <c r="HC5">
        <v>2.2395215016008772</v>
      </c>
      <c r="HD5">
        <v>2.2382535325656994</v>
      </c>
      <c r="HE5">
        <v>2.2368703641251635</v>
      </c>
      <c r="HF5">
        <v>2.235377081802457</v>
      </c>
      <c r="HG5">
        <v>2.2337785336165994</v>
      </c>
      <c r="HH5">
        <v>2.2320793526877307</v>
      </c>
      <c r="HI5">
        <v>2.2302839741135045</v>
      </c>
      <c r="HJ5">
        <v>2.228396648211898</v>
      </c>
      <c r="HK5">
        <v>2.2264214514112131</v>
      </c>
      <c r="HL5">
        <v>2.22436229557271</v>
      </c>
      <c r="HM5">
        <v>2.2222229362300174</v>
      </c>
      <c r="HN5">
        <v>2.2200069800460289</v>
      </c>
      <c r="HO5">
        <v>2.2177178916762625</v>
      </c>
      <c r="HP5">
        <v>2.2153590001594314</v>
      </c>
      <c r="HQ5">
        <v>2.2129335049142509</v>
      </c>
      <c r="HR5">
        <v>2.2104444813958701</v>
      </c>
      <c r="HS5">
        <v>2.2078948864494699</v>
      </c>
      <c r="HT5">
        <v>2.2052875633886915</v>
      </c>
      <c r="HU5">
        <v>2.2026252468203045</v>
      </c>
      <c r="HV5">
        <v>2.1999105672325014</v>
      </c>
      <c r="HW5">
        <v>2.1971460553615314</v>
      </c>
      <c r="HX5">
        <v>2.1943341463495538</v>
      </c>
      <c r="HY5">
        <v>2.1914771837052744</v>
      </c>
      <c r="HZ5">
        <v>2.1885774230779402</v>
      </c>
      <c r="IA5">
        <v>2.185637035854481</v>
      </c>
      <c r="IB5">
        <v>2.1826581125889382</v>
      </c>
      <c r="IC5">
        <v>2.1796426662727653</v>
      </c>
      <c r="ID5">
        <v>2.176592635454083</v>
      </c>
      <c r="IE5">
        <v>2.1735098872135254</v>
      </c>
      <c r="IF5">
        <v>2.170396220003902</v>
      </c>
      <c r="IG5">
        <v>2.1672533663605114</v>
      </c>
      <c r="IH5">
        <v>2.1640829954885845</v>
      </c>
      <c r="II5">
        <v>2.1608867157339917</v>
      </c>
      <c r="IJ5">
        <v>2.1576660769430336</v>
      </c>
      <c r="IK5">
        <v>2.1544225727168302</v>
      </c>
      <c r="IL5">
        <v>2.151157642565531</v>
      </c>
      <c r="IM5">
        <v>2.147872673967306</v>
      </c>
      <c r="IN5">
        <v>2.1445690043368133</v>
      </c>
      <c r="IO5">
        <v>2.1412479229076031</v>
      </c>
      <c r="IP5">
        <v>2.137910672532672</v>
      </c>
      <c r="IQ5">
        <v>2.1345584514071834</v>
      </c>
      <c r="IR5">
        <v>2.1311924147171437</v>
      </c>
      <c r="IS5">
        <v>2.1278136762176385</v>
      </c>
      <c r="IT5">
        <v>2.1244233097440399</v>
      </c>
      <c r="IU5">
        <v>2.1210223506594286</v>
      </c>
      <c r="IV5">
        <v>2.1176117972412944</v>
      </c>
      <c r="IW5">
        <v>2.1141926120104317</v>
      </c>
      <c r="IX5">
        <v>2.11076572300479</v>
      </c>
      <c r="IY5">
        <v>2.1073320250009004</v>
      </c>
      <c r="IZ5">
        <v>2.1038923806853616</v>
      </c>
      <c r="JA5">
        <v>2.1004476217787431</v>
      </c>
      <c r="JB5">
        <v>2.0969985501141419</v>
      </c>
      <c r="JC5">
        <v>2.0935459386725177</v>
      </c>
      <c r="JD5">
        <v>2.0900905325768124</v>
      </c>
      <c r="JE5">
        <v>2.0866330500467729</v>
      </c>
      <c r="JF5">
        <v>2.0831741833162867</v>
      </c>
      <c r="JG5">
        <v>2.0797145995149502</v>
      </c>
      <c r="JH5">
        <v>2.0762549415155069</v>
      </c>
      <c r="JI5">
        <v>2.0727958287487036</v>
      </c>
      <c r="JJ5">
        <v>2.0693378579870387</v>
      </c>
      <c r="JK5">
        <v>2.0658816040988044</v>
      </c>
      <c r="JL5">
        <v>2.0624276207737458</v>
      </c>
      <c r="JM5">
        <v>2.0589764412216005</v>
      </c>
      <c r="JN5">
        <v>2.0555285788447222</v>
      </c>
      <c r="JO5">
        <v>2.0520845278859192</v>
      </c>
      <c r="JP5">
        <v>2.0486447640525984</v>
      </c>
      <c r="JQ5">
        <v>2.0452097451182394</v>
      </c>
      <c r="JR5">
        <v>2.0417799115021755</v>
      </c>
      <c r="JS5">
        <v>2.0383556868286172</v>
      </c>
      <c r="JT5">
        <v>2.0349374784657974</v>
      </c>
      <c r="JU5">
        <v>2.0315256780460818</v>
      </c>
      <c r="JV5">
        <v>2.0281206619678454</v>
      </c>
      <c r="JW5">
        <v>2.0247227918798747</v>
      </c>
      <c r="JX5">
        <v>2.0213324151490228</v>
      </c>
      <c r="JY5">
        <v>2.017949865311806</v>
      </c>
      <c r="JZ5">
        <v>2.0145754625105989</v>
      </c>
      <c r="KA5">
        <v>2.0112095139150528</v>
      </c>
      <c r="KB5">
        <v>2.0078523141293356</v>
      </c>
      <c r="KC5">
        <v>2.0045041455857597</v>
      </c>
      <c r="KD5">
        <v>2.0011652789253374</v>
      </c>
      <c r="KE5">
        <v>1.9978359733657816</v>
      </c>
      <c r="KF5">
        <v>1.9945164770574439</v>
      </c>
      <c r="KG5">
        <v>1.9912070274276576</v>
      </c>
      <c r="KH5">
        <v>1.9879078515139321</v>
      </c>
      <c r="KI5">
        <v>1.9846191662864285</v>
      </c>
      <c r="KJ5">
        <v>1.9813411789601214</v>
      </c>
      <c r="KK5">
        <v>1.9780740872970364</v>
      </c>
      <c r="KL5">
        <v>1.9748180798989343</v>
      </c>
      <c r="KM5">
        <v>1.9715733364907984</v>
      </c>
      <c r="KN5">
        <v>1.9683400281954608</v>
      </c>
      <c r="KO5">
        <v>1.9651183177996945</v>
      </c>
      <c r="KP5">
        <v>1.961908360012079</v>
      </c>
      <c r="KQ5">
        <v>1.9587103017129366</v>
      </c>
      <c r="KR5">
        <v>1.9555242821966219</v>
      </c>
      <c r="KS5">
        <v>1.9523504334064357</v>
      </c>
      <c r="KT5">
        <v>1.9491888801624229</v>
      </c>
      <c r="KU5">
        <v>1.9460397403823022</v>
      </c>
      <c r="KV5">
        <v>1.9429031252957663</v>
      </c>
      <c r="KW5">
        <v>1.9397791396523782</v>
      </c>
      <c r="KX5">
        <v>1.9366678819232861</v>
      </c>
      <c r="KY5">
        <v>1.9335694444969604</v>
      </c>
      <c r="KZ5">
        <v>1.9304839138691592</v>
      </c>
      <c r="LA5">
        <v>1.9274113708273097</v>
      </c>
      <c r="LB5">
        <v>1.9243518906294954</v>
      </c>
      <c r="LC5">
        <v>1.9213055431782196</v>
      </c>
      <c r="LD5">
        <v>1.9182723931891226</v>
      </c>
      <c r="LE5">
        <v>1.9152525003548113</v>
      </c>
      <c r="LF5">
        <v>1.9122459195039581</v>
      </c>
      <c r="LG5">
        <v>1.9092527007558231</v>
      </c>
      <c r="LH5">
        <v>1.9062728896703423</v>
      </c>
      <c r="LI5">
        <v>1.9033065273939205</v>
      </c>
      <c r="LJ5">
        <v>1.9003536508010657</v>
      </c>
      <c r="LK5">
        <v>1.8974142926319919</v>
      </c>
      <c r="LL5">
        <v>1.894488481626315</v>
      </c>
      <c r="LM5">
        <v>1.8915762426529619</v>
      </c>
      <c r="LN5">
        <v>1.8886775968364076</v>
      </c>
      <c r="LO5">
        <v>1.8857925616793507</v>
      </c>
      <c r="LP5">
        <v>1.882921151181937</v>
      </c>
      <c r="LQ5">
        <v>1.8800633759576284</v>
      </c>
      <c r="LR5">
        <v>1.8772192433458246</v>
      </c>
      <c r="LS5">
        <v>1.8743887575213261</v>
      </c>
      <c r="LT5">
        <v>1.8715719196007352</v>
      </c>
      <c r="LU5">
        <v>1.8687687277458838</v>
      </c>
      <c r="LV5">
        <v>1.8659791772643732</v>
      </c>
      <c r="LW5">
        <v>1.8632032607073095</v>
      </c>
      <c r="LX5">
        <v>1.8604409679643144</v>
      </c>
      <c r="LY5">
        <v>1.8576922863558925</v>
      </c>
      <c r="LZ5">
        <v>1.8549572007232256</v>
      </c>
      <c r="MA5">
        <v>1.8522356935154687</v>
      </c>
      <c r="MB5">
        <v>1.8495277448746199</v>
      </c>
      <c r="MC5">
        <v>1.8468333327180273</v>
      </c>
      <c r="MD5">
        <v>1.8441524328186047</v>
      </c>
      <c r="ME5">
        <v>1.8414850188828153</v>
      </c>
      <c r="MF5">
        <v>1.8388310626264857</v>
      </c>
      <c r="MG5">
        <v>1.8361905338485123</v>
      </c>
      <c r="MH5">
        <v>1.833563400502515</v>
      </c>
      <c r="MI5">
        <v>1.8309496287664957</v>
      </c>
      <c r="MJ5">
        <v>1.8283491831105565</v>
      </c>
      <c r="MK5">
        <v>1.8257620263627279</v>
      </c>
      <c r="ML5">
        <v>1.8231881197729605</v>
      </c>
      <c r="MM5">
        <v>1.8206274230753285</v>
      </c>
      <c r="MN5">
        <v>1.8180798945484928</v>
      </c>
      <c r="MO5">
        <v>1.8155454910744706</v>
      </c>
      <c r="MP5">
        <v>1.8130241681957573</v>
      </c>
      <c r="MQ5">
        <v>1.810515880170843</v>
      </c>
      <c r="MR5">
        <v>1.8080205800281675</v>
      </c>
      <c r="MS5">
        <v>1.8055382196185548</v>
      </c>
      <c r="MT5">
        <v>1.8030687496661673</v>
      </c>
      <c r="MU5">
        <v>1.8006121198180181</v>
      </c>
      <c r="MV5">
        <v>1.7981682786920801</v>
      </c>
      <c r="MW5">
        <v>1.7957371739240284</v>
      </c>
      <c r="MX5">
        <v>1.7933187522126512</v>
      </c>
      <c r="MY5">
        <v>1.7909129593639657</v>
      </c>
      <c r="MZ5">
        <v>1.7885197403340694</v>
      </c>
      <c r="NA5">
        <v>1.7861390392707652</v>
      </c>
      <c r="NB5">
        <v>1.7837707995539858</v>
      </c>
      <c r="NC5">
        <v>1.7814149638350534</v>
      </c>
      <c r="ND5">
        <v>1.779071474074803</v>
      </c>
      <c r="NE5">
        <v>1.7767402715805989</v>
      </c>
      <c r="NF5">
        <v>1.7744212970422726</v>
      </c>
      <c r="NG5">
        <v>1.7721144905670112</v>
      </c>
      <c r="NH5">
        <v>1.7698197917132228</v>
      </c>
      <c r="NI5">
        <v>1.7675371395234045</v>
      </c>
      <c r="NJ5">
        <v>1.7652664725560401</v>
      </c>
      <c r="NK5">
        <v>1.7630077289165509</v>
      </c>
      <c r="NL5">
        <v>1.7607608462873268</v>
      </c>
      <c r="NM5">
        <v>1.7585257619568575</v>
      </c>
      <c r="NN5">
        <v>1.7563024128479905</v>
      </c>
      <c r="NO5">
        <v>1.7540907355453368</v>
      </c>
      <c r="NP5">
        <v>1.7518906663218452</v>
      </c>
      <c r="NQ5">
        <v>1.7497021411645692</v>
      </c>
      <c r="NR5">
        <v>1.7475250957996453</v>
      </c>
      <c r="NS5">
        <v>1.7453594657165037</v>
      </c>
      <c r="NT5">
        <v>1.7432051861913307</v>
      </c>
      <c r="NU5">
        <v>1.7410621923098031</v>
      </c>
      <c r="NV5">
        <v>1.7389304189891122</v>
      </c>
      <c r="NW5">
        <v>1.7368098009992974</v>
      </c>
      <c r="NX5">
        <v>1.7347002729839038</v>
      </c>
      <c r="NY5">
        <v>1.7326017694799865</v>
      </c>
      <c r="NZ5">
        <v>1.7305142249374728</v>
      </c>
      <c r="OA5">
        <v>1.7284375737379036</v>
      </c>
      <c r="OB5">
        <v>1.7263717502125684</v>
      </c>
      <c r="OC5">
        <v>1.7243166886600465</v>
      </c>
      <c r="OD5">
        <v>1.7222723233631765</v>
      </c>
      <c r="OE5">
        <v>1.7202385886054625</v>
      </c>
      <c r="OF5">
        <v>1.7182154186869354</v>
      </c>
      <c r="OG5">
        <v>1.7162027479394824</v>
      </c>
      <c r="OH5">
        <v>1.7142005107416578</v>
      </c>
      <c r="OI5">
        <v>1.7122086415329911</v>
      </c>
      <c r="OJ5">
        <v>1.7102270748278019</v>
      </c>
      <c r="OK5">
        <v>1.7082557452285381</v>
      </c>
      <c r="OL5">
        <v>1.7062945874386473</v>
      </c>
      <c r="OM5">
        <v>1.7043435362749957</v>
      </c>
      <c r="ON5">
        <v>1.7024025266798446</v>
      </c>
      <c r="OO5">
        <v>1.7004714937323977</v>
      </c>
      <c r="OP5">
        <v>1.6985503726599294</v>
      </c>
      <c r="OQ5">
        <v>1.6966390988485056</v>
      </c>
      <c r="OR5">
        <v>1.694737607853309</v>
      </c>
      <c r="OS5">
        <v>1.6928458354085771</v>
      </c>
      <c r="OT5">
        <v>1.6909637174371657</v>
      </c>
      <c r="OU5">
        <v>1.6890911900597452</v>
      </c>
      <c r="OV5">
        <v>1.6872281896036425</v>
      </c>
      <c r="OW5">
        <v>1.6853746526113362</v>
      </c>
      <c r="OX5">
        <v>1.6835305158486147</v>
      </c>
      <c r="OY5">
        <v>1.681695716312406</v>
      </c>
      <c r="OZ5">
        <v>1.6798701912382901</v>
      </c>
      <c r="PA5">
        <v>1.678053878107699</v>
      </c>
      <c r="PB5">
        <v>1.6762467146548172</v>
      </c>
      <c r="PC5">
        <v>1.6744486388731865</v>
      </c>
      <c r="PD5">
        <v>1.6726595890220266</v>
      </c>
      <c r="PE5">
        <v>1.6708795036322779</v>
      </c>
      <c r="PF5">
        <v>1.6691083215123734</v>
      </c>
      <c r="PG5">
        <v>1.6673459817537504</v>
      </c>
      <c r="PH5">
        <v>1.6655924237361035</v>
      </c>
      <c r="PI5">
        <v>1.6638475871323928</v>
      </c>
      <c r="PJ5">
        <v>1.6621114119136087</v>
      </c>
      <c r="PK5">
        <v>1.6603838383533038</v>
      </c>
      <c r="PL5">
        <v>1.6586648070318966</v>
      </c>
      <c r="PM5">
        <v>1.6569542588407524</v>
      </c>
      <c r="PN5">
        <v>1.6552521349860518</v>
      </c>
      <c r="PO5">
        <v>1.6535583769924487</v>
      </c>
      <c r="PP5">
        <v>1.6518729267065253</v>
      </c>
      <c r="PQ5">
        <v>1.6501957263000508</v>
      </c>
      <c r="PR5">
        <v>1.6485267182730481</v>
      </c>
      <c r="PS5">
        <v>1.6468658454566747</v>
      </c>
      <c r="PT5">
        <v>1.6452130510159237</v>
      </c>
      <c r="PU5">
        <v>1.6435682784521497</v>
      </c>
      <c r="PV5">
        <v>1.6419314716054232</v>
      </c>
      <c r="PW5">
        <v>1.6403025746567228</v>
      </c>
      <c r="PX5">
        <v>1.6386815321299644</v>
      </c>
      <c r="PY5">
        <v>1.6370682888938775</v>
      </c>
      <c r="PZ5">
        <v>1.6354627901637295</v>
      </c>
      <c r="QA5">
        <v>1.6338649815029049</v>
      </c>
      <c r="QB5">
        <v>1.6322748088243415</v>
      </c>
      <c r="QC5">
        <v>1.6306922183918311</v>
      </c>
      <c r="QD5">
        <v>1.6291171568211853</v>
      </c>
      <c r="QE5">
        <v>1.6275495710812744</v>
      </c>
      <c r="QF5">
        <v>1.6259894084949391</v>
      </c>
      <c r="QG5">
        <v>1.6244366167397828</v>
      </c>
      <c r="QH5">
        <v>1.6228911438488458</v>
      </c>
      <c r="QI5">
        <v>1.6213529382111667</v>
      </c>
      <c r="QJ5">
        <v>1.6198219485722323</v>
      </c>
      <c r="QK5">
        <v>1.6182981240343235</v>
      </c>
      <c r="QL5">
        <v>1.6167814140567562</v>
      </c>
      <c r="QM5">
        <v>1.615271768456024</v>
      </c>
      <c r="QN5">
        <v>1.6137691374058432</v>
      </c>
      <c r="QO5">
        <v>1.6122734714371056</v>
      </c>
      <c r="QP5">
        <v>1.6107847214377415</v>
      </c>
      <c r="QQ5">
        <v>1.6093028386524943</v>
      </c>
      <c r="QR5">
        <v>1.6078277746826128</v>
      </c>
      <c r="QS5">
        <v>1.6063594814854609</v>
      </c>
      <c r="QT5">
        <v>1.6048979113740494</v>
      </c>
      <c r="QU5">
        <v>1.6034430170164919</v>
      </c>
      <c r="QV5">
        <v>1.6019947514353887</v>
      </c>
      <c r="QW5">
        <v>1.6005530680071383</v>
      </c>
      <c r="QX5">
        <v>1.5991179204611825</v>
      </c>
      <c r="QY5">
        <v>1.5976892628791854</v>
      </c>
      <c r="QZ5">
        <v>1.5962670496941493</v>
      </c>
      <c r="RA5">
        <v>1.5948512356894702</v>
      </c>
      <c r="RB5">
        <v>1.5934417759979347</v>
      </c>
      <c r="RC5">
        <v>1.5920386261006598</v>
      </c>
      <c r="RD5">
        <v>1.5906417418259791</v>
      </c>
      <c r="RE5">
        <v>1.5892510793482775</v>
      </c>
      <c r="RF5">
        <v>1.5878665951867748</v>
      </c>
      <c r="RG5">
        <v>1.5864882462042622</v>
      </c>
      <c r="RH5">
        <v>1.5851159896057916</v>
      </c>
      <c r="RI5">
        <v>1.5837497829373213</v>
      </c>
      <c r="RJ5">
        <v>1.5823895840843192</v>
      </c>
      <c r="RK5">
        <v>1.5810353512703252</v>
      </c>
      <c r="RL5">
        <v>1.5796870430554752</v>
      </c>
      <c r="RM5">
        <v>1.5783446183349865</v>
      </c>
      <c r="RN5">
        <v>1.5770080363376087</v>
      </c>
      <c r="RO5">
        <v>1.5756772566240409</v>
      </c>
      <c r="RP5">
        <v>1.5743522390853144</v>
      </c>
      <c r="RQ5">
        <v>1.5730329439411468</v>
      </c>
      <c r="RR5">
        <v>1.5717193317382652</v>
      </c>
      <c r="RS5">
        <v>1.5704113633487014</v>
      </c>
      <c r="RT5">
        <v>1.569108999968061</v>
      </c>
      <c r="RU5">
        <v>1.5678122031137656</v>
      </c>
      <c r="RV5">
        <v>1.5665209346232734</v>
      </c>
    </row>
    <row r="6" spans="1:490" x14ac:dyDescent="0.25">
      <c r="A6" t="s">
        <v>86</v>
      </c>
      <c r="C6">
        <f t="shared" ref="C6:D6" si="0">C5-C4</f>
        <v>0</v>
      </c>
      <c r="D6">
        <f t="shared" si="0"/>
        <v>1.0709281034150475E-2</v>
      </c>
      <c r="E6">
        <f>E5-E4</f>
        <v>2.055801980858396E-2</v>
      </c>
      <c r="F6">
        <f t="shared" ref="F6:BQ6" si="1">F5-F4</f>
        <v>2.9738128262942087E-2</v>
      </c>
      <c r="G6">
        <f t="shared" si="1"/>
        <v>3.8370913350199265E-2</v>
      </c>
      <c r="H6">
        <f t="shared" si="1"/>
        <v>4.6536722773554029E-2</v>
      </c>
      <c r="I6">
        <f t="shared" si="1"/>
        <v>5.4290572359680267E-2</v>
      </c>
      <c r="J6">
        <f t="shared" si="1"/>
        <v>6.1671660704800457E-2</v>
      </c>
      <c r="K6">
        <f t="shared" si="1"/>
        <v>6.8709316550866317E-2</v>
      </c>
      <c r="L6">
        <f t="shared" si="1"/>
        <v>7.5426573936943742E-2</v>
      </c>
      <c r="M6">
        <f t="shared" si="1"/>
        <v>8.1842360370605771E-2</v>
      </c>
      <c r="N6">
        <f t="shared" si="1"/>
        <v>8.7972822144052998E-2</v>
      </c>
      <c r="O6">
        <f t="shared" si="1"/>
        <v>9.3832190976645968E-2</v>
      </c>
      <c r="P6">
        <f t="shared" si="1"/>
        <v>9.9433315489199092E-2</v>
      </c>
      <c r="Q6">
        <f t="shared" si="1"/>
        <v>0.10478800029541135</v>
      </c>
      <c r="R6">
        <f t="shared" si="1"/>
        <v>0.10990718575647218</v>
      </c>
      <c r="S6">
        <f t="shared" si="1"/>
        <v>0.11480112597392655</v>
      </c>
      <c r="T6">
        <f t="shared" si="1"/>
        <v>0.11947948199583136</v>
      </c>
      <c r="U6">
        <f t="shared" si="1"/>
        <v>0.12395137621599117</v>
      </c>
      <c r="V6">
        <f t="shared" si="1"/>
        <v>0.12822545851905964</v>
      </c>
      <c r="W6">
        <f t="shared" si="1"/>
        <v>0.13230995282479863</v>
      </c>
      <c r="X6">
        <f t="shared" si="1"/>
        <v>0.1362126679192559</v>
      </c>
      <c r="Y6">
        <f t="shared" si="1"/>
        <v>0.13994104598802526</v>
      </c>
      <c r="Z6">
        <f t="shared" si="1"/>
        <v>0.14350217536390675</v>
      </c>
      <c r="AA6">
        <f t="shared" si="1"/>
        <v>0.14690281408423855</v>
      </c>
      <c r="AB6">
        <f t="shared" si="1"/>
        <v>0.15014941412872806</v>
      </c>
      <c r="AC6">
        <f t="shared" si="1"/>
        <v>0.15324812768455054</v>
      </c>
      <c r="AD6">
        <f t="shared" si="1"/>
        <v>0.15620483774746918</v>
      </c>
      <c r="AE6">
        <f t="shared" si="1"/>
        <v>0.15902515807315831</v>
      </c>
      <c r="AF6">
        <f t="shared" si="1"/>
        <v>0.16171445953678365</v>
      </c>
      <c r="AG6">
        <f t="shared" si="1"/>
        <v>0.16427787212728595</v>
      </c>
      <c r="AH6">
        <f t="shared" si="1"/>
        <v>0.16672030643794744</v>
      </c>
      <c r="AI6">
        <f t="shared" si="1"/>
        <v>0.16904645753390168</v>
      </c>
      <c r="AJ6">
        <f t="shared" si="1"/>
        <v>0.17126082178822255</v>
      </c>
      <c r="AK6">
        <f t="shared" si="1"/>
        <v>0.17336770149714198</v>
      </c>
      <c r="AL6">
        <f t="shared" si="1"/>
        <v>0.17537122134819794</v>
      </c>
      <c r="AM6">
        <f t="shared" si="1"/>
        <v>0.17727532809909352</v>
      </c>
      <c r="AN6">
        <f t="shared" si="1"/>
        <v>0.17908380672588753</v>
      </c>
      <c r="AO6">
        <f t="shared" si="1"/>
        <v>0.18080028427875661</v>
      </c>
      <c r="AP6">
        <f t="shared" si="1"/>
        <v>0.18242823794094987</v>
      </c>
      <c r="AQ6">
        <f t="shared" si="1"/>
        <v>0.18397100470980066</v>
      </c>
      <c r="AR6">
        <f t="shared" si="1"/>
        <v>0.18543178303478025</v>
      </c>
      <c r="AS6">
        <f t="shared" si="1"/>
        <v>0.18681364538562839</v>
      </c>
      <c r="AT6">
        <f t="shared" si="1"/>
        <v>0.18811953796838821</v>
      </c>
      <c r="AU6">
        <f t="shared" si="1"/>
        <v>0.18935229122387587</v>
      </c>
      <c r="AV6">
        <f t="shared" si="1"/>
        <v>0.19051462618616721</v>
      </c>
      <c r="AW6">
        <f t="shared" si="1"/>
        <v>0.19160915271547108</v>
      </c>
      <c r="AX6">
        <f t="shared" si="1"/>
        <v>0.19263838018532842</v>
      </c>
      <c r="AY6">
        <f t="shared" si="1"/>
        <v>0.19360472287886421</v>
      </c>
      <c r="AZ6">
        <f t="shared" si="1"/>
        <v>0.19451049773529117</v>
      </c>
      <c r="BA6">
        <f t="shared" si="1"/>
        <v>0.1953579344474039</v>
      </c>
      <c r="BB6">
        <f t="shared" si="1"/>
        <v>0.19614917984771219</v>
      </c>
      <c r="BC6">
        <f t="shared" si="1"/>
        <v>0.19688629555754322</v>
      </c>
      <c r="BD6">
        <f t="shared" si="1"/>
        <v>0.19757126727397845</v>
      </c>
      <c r="BE6">
        <f t="shared" si="1"/>
        <v>0.1982060082802195</v>
      </c>
      <c r="BF6">
        <f t="shared" si="1"/>
        <v>0.19879235620966051</v>
      </c>
      <c r="BG6">
        <f t="shared" si="1"/>
        <v>0.19933208250194689</v>
      </c>
      <c r="BH6">
        <f t="shared" si="1"/>
        <v>0.19982689520385444</v>
      </c>
      <c r="BI6">
        <f t="shared" si="1"/>
        <v>0.20027844089856961</v>
      </c>
      <c r="BJ6">
        <f t="shared" si="1"/>
        <v>0.20068830148273742</v>
      </c>
      <c r="BK6">
        <f t="shared" si="1"/>
        <v>0.20105800341115287</v>
      </c>
      <c r="BL6">
        <f t="shared" si="1"/>
        <v>0.20138901979132151</v>
      </c>
      <c r="BM6">
        <f t="shared" si="1"/>
        <v>0.20168277116416089</v>
      </c>
      <c r="BN6">
        <f t="shared" si="1"/>
        <v>0.2019406238186654</v>
      </c>
      <c r="BO6">
        <f t="shared" si="1"/>
        <v>0.2021638972319868</v>
      </c>
      <c r="BP6">
        <f t="shared" si="1"/>
        <v>0.20235386577797687</v>
      </c>
      <c r="BQ6">
        <f t="shared" si="1"/>
        <v>0.20251175863488413</v>
      </c>
      <c r="BR6">
        <f t="shared" ref="BR6:EC6" si="2">BR5-BR4</f>
        <v>0.20263875950915922</v>
      </c>
      <c r="BS6">
        <f t="shared" si="2"/>
        <v>0.20273601238440087</v>
      </c>
      <c r="BT6">
        <f t="shared" si="2"/>
        <v>0.20280462292503576</v>
      </c>
      <c r="BU6">
        <f t="shared" si="2"/>
        <v>0.20284565742177518</v>
      </c>
      <c r="BV6">
        <f t="shared" si="2"/>
        <v>0.20286014357286919</v>
      </c>
      <c r="BW6">
        <f t="shared" si="2"/>
        <v>0.20284907527179485</v>
      </c>
      <c r="BX6">
        <f t="shared" si="2"/>
        <v>0.20281341375486628</v>
      </c>
      <c r="BY6">
        <f t="shared" si="2"/>
        <v>0.20275408873326883</v>
      </c>
      <c r="BZ6">
        <f t="shared" si="2"/>
        <v>0.20267199693571425</v>
      </c>
      <c r="CA6">
        <f t="shared" si="2"/>
        <v>0.20256800258719254</v>
      </c>
      <c r="CB6">
        <f t="shared" si="2"/>
        <v>0.20244294211964764</v>
      </c>
      <c r="CC6">
        <f t="shared" si="2"/>
        <v>0.20229762506342985</v>
      </c>
      <c r="CD6">
        <f t="shared" si="2"/>
        <v>0.20213283493507972</v>
      </c>
      <c r="CE6">
        <f t="shared" si="2"/>
        <v>0.20194932778697061</v>
      </c>
      <c r="CF6">
        <f t="shared" si="2"/>
        <v>0.20174783251664885</v>
      </c>
      <c r="CG6">
        <f t="shared" si="2"/>
        <v>0.20152905502080598</v>
      </c>
      <c r="CH6">
        <f t="shared" si="2"/>
        <v>0.20129367889592742</v>
      </c>
      <c r="CI6">
        <f t="shared" si="2"/>
        <v>0.20104236614144977</v>
      </c>
      <c r="CJ6" s="60">
        <f t="shared" si="2"/>
        <v>0.20077575584815177</v>
      </c>
      <c r="CK6">
        <f t="shared" si="2"/>
        <v>0.20049446440825824</v>
      </c>
      <c r="CL6">
        <f t="shared" si="2"/>
        <v>0.20019908905130857</v>
      </c>
      <c r="CM6">
        <f t="shared" si="2"/>
        <v>0.19989020840215321</v>
      </c>
      <c r="CN6">
        <f t="shared" si="2"/>
        <v>0.19956838304410418</v>
      </c>
      <c r="CO6">
        <f t="shared" si="2"/>
        <v>0.19923415435127567</v>
      </c>
      <c r="CP6">
        <f t="shared" si="2"/>
        <v>0.19888804463097531</v>
      </c>
      <c r="CQ6">
        <f t="shared" si="2"/>
        <v>0.19853056013104853</v>
      </c>
      <c r="CR6">
        <f t="shared" si="2"/>
        <v>0.19816219148841863</v>
      </c>
      <c r="CS6">
        <f t="shared" si="2"/>
        <v>0.1977834141840642</v>
      </c>
      <c r="CT6">
        <f t="shared" si="2"/>
        <v>0.19739468733543908</v>
      </c>
      <c r="CU6">
        <f t="shared" si="2"/>
        <v>0.19699645375046115</v>
      </c>
      <c r="CV6">
        <f t="shared" si="2"/>
        <v>0.19658914274157824</v>
      </c>
      <c r="CW6">
        <f t="shared" si="2"/>
        <v>0.19617317048258509</v>
      </c>
      <c r="CX6">
        <f t="shared" si="2"/>
        <v>0.19574894037477142</v>
      </c>
      <c r="CY6">
        <f t="shared" si="2"/>
        <v>0.19531684188471221</v>
      </c>
      <c r="CZ6">
        <f t="shared" si="2"/>
        <v>0.19487725054536376</v>
      </c>
      <c r="DA6">
        <f t="shared" si="2"/>
        <v>0.19443053050250381</v>
      </c>
      <c r="DB6">
        <f t="shared" si="2"/>
        <v>0.19397703480103212</v>
      </c>
      <c r="DC6">
        <f t="shared" si="2"/>
        <v>0.19351710568189784</v>
      </c>
      <c r="DD6">
        <f t="shared" si="2"/>
        <v>0.19305107358810614</v>
      </c>
      <c r="DE6">
        <f t="shared" si="2"/>
        <v>0.19257925715523183</v>
      </c>
      <c r="DF6">
        <f t="shared" si="2"/>
        <v>0.19210196535686985</v>
      </c>
      <c r="DG6">
        <f t="shared" si="2"/>
        <v>0.19161949773978959</v>
      </c>
      <c r="DH6">
        <f t="shared" si="2"/>
        <v>0.19113214466885275</v>
      </c>
      <c r="DI6">
        <f t="shared" si="2"/>
        <v>0.1906401864915428</v>
      </c>
      <c r="DJ6">
        <f t="shared" si="2"/>
        <v>0.19014389352675898</v>
      </c>
      <c r="DK6">
        <f t="shared" si="2"/>
        <v>0.18964352785923855</v>
      </c>
      <c r="DL6">
        <f t="shared" si="2"/>
        <v>0.18913934353516781</v>
      </c>
      <c r="DM6">
        <f t="shared" si="2"/>
        <v>0.1886315867663475</v>
      </c>
      <c r="DN6">
        <f t="shared" si="2"/>
        <v>0.18812049503275885</v>
      </c>
      <c r="DO6">
        <f t="shared" si="2"/>
        <v>0.18760629702527121</v>
      </c>
      <c r="DP6">
        <f t="shared" si="2"/>
        <v>0.18708921443058335</v>
      </c>
      <c r="DQ6">
        <f t="shared" si="2"/>
        <v>0.1865694620878906</v>
      </c>
      <c r="DR6">
        <f t="shared" si="2"/>
        <v>0.18604724815555906</v>
      </c>
      <c r="DS6">
        <f t="shared" si="2"/>
        <v>0.18552277324225308</v>
      </c>
      <c r="DT6">
        <f t="shared" si="2"/>
        <v>0.18499623032959667</v>
      </c>
      <c r="DU6">
        <f t="shared" si="2"/>
        <v>0.18446780643062732</v>
      </c>
      <c r="DV6">
        <f t="shared" si="2"/>
        <v>0.18393768271675404</v>
      </c>
      <c r="DW6">
        <f t="shared" si="2"/>
        <v>0.18340603465499461</v>
      </c>
      <c r="DX6">
        <f t="shared" si="2"/>
        <v>0.18287303130538213</v>
      </c>
      <c r="DY6">
        <f t="shared" si="2"/>
        <v>0.18233883526161598</v>
      </c>
      <c r="DZ6">
        <f t="shared" si="2"/>
        <v>0.18180360400242801</v>
      </c>
      <c r="EA6">
        <f t="shared" si="2"/>
        <v>0.18126748999959608</v>
      </c>
      <c r="EB6">
        <f t="shared" si="2"/>
        <v>0.18073064083448021</v>
      </c>
      <c r="EC6">
        <f t="shared" si="2"/>
        <v>0.18019319864929617</v>
      </c>
      <c r="ED6">
        <f t="shared" ref="ED6:GO6" si="3">ED5-ED4</f>
        <v>0.17965530010777364</v>
      </c>
      <c r="EE6">
        <f t="shared" si="3"/>
        <v>0.17911707747383288</v>
      </c>
      <c r="EF6">
        <f t="shared" si="3"/>
        <v>0.17857865870528711</v>
      </c>
      <c r="EG6">
        <f t="shared" si="3"/>
        <v>0.17804016755422447</v>
      </c>
      <c r="EH6">
        <f t="shared" si="3"/>
        <v>0.17750172291600164</v>
      </c>
      <c r="EI6">
        <f t="shared" si="3"/>
        <v>0.17696343875167031</v>
      </c>
      <c r="EJ6">
        <f t="shared" si="3"/>
        <v>0.17642542527118499</v>
      </c>
      <c r="EK6">
        <f t="shared" si="3"/>
        <v>0.17588778900684243</v>
      </c>
      <c r="EL6">
        <f t="shared" si="3"/>
        <v>0.17535063289484709</v>
      </c>
      <c r="EM6">
        <f t="shared" si="3"/>
        <v>0.17481405562730634</v>
      </c>
      <c r="EN6">
        <f t="shared" si="3"/>
        <v>0.17427815156237791</v>
      </c>
      <c r="EO6">
        <f t="shared" si="3"/>
        <v>0.17374301186140073</v>
      </c>
      <c r="EP6">
        <f t="shared" si="3"/>
        <v>0.17320872454758529</v>
      </c>
      <c r="EQ6">
        <f t="shared" si="3"/>
        <v>0.17267537457307292</v>
      </c>
      <c r="ER6">
        <f t="shared" si="3"/>
        <v>0.17214304333587327</v>
      </c>
      <c r="ES6">
        <f t="shared" si="3"/>
        <v>0.17161180861913072</v>
      </c>
      <c r="ET6">
        <f t="shared" si="3"/>
        <v>0.17108174545827426</v>
      </c>
      <c r="EU6">
        <f t="shared" si="3"/>
        <v>0.17055292619342755</v>
      </c>
      <c r="EV6">
        <f t="shared" si="3"/>
        <v>0.1700254205281837</v>
      </c>
      <c r="EW6">
        <f t="shared" si="3"/>
        <v>0.16949929519900531</v>
      </c>
      <c r="EX6">
        <f t="shared" si="3"/>
        <v>0.16897461394352042</v>
      </c>
      <c r="EY6">
        <f t="shared" si="3"/>
        <v>0.16845143812588637</v>
      </c>
      <c r="EZ6">
        <f t="shared" si="3"/>
        <v>0.16792982678519719</v>
      </c>
      <c r="FA6">
        <f t="shared" si="3"/>
        <v>0.16740983668822107</v>
      </c>
      <c r="FB6">
        <f t="shared" si="3"/>
        <v>0.16689152185237388</v>
      </c>
      <c r="FC6">
        <f t="shared" si="3"/>
        <v>0.16637493347227217</v>
      </c>
      <c r="FD6">
        <f t="shared" si="3"/>
        <v>0.16586012073614453</v>
      </c>
      <c r="FE6">
        <f t="shared" si="3"/>
        <v>0.16534713086088138</v>
      </c>
      <c r="FF6">
        <f t="shared" si="3"/>
        <v>0.16483600913325747</v>
      </c>
      <c r="FG6">
        <f t="shared" si="3"/>
        <v>0.16432679841162745</v>
      </c>
      <c r="FH6">
        <f t="shared" si="3"/>
        <v>0.16381953904010915</v>
      </c>
      <c r="FI6">
        <f t="shared" si="3"/>
        <v>0.16331426967167895</v>
      </c>
      <c r="FJ6">
        <f t="shared" si="3"/>
        <v>0.16281102729437169</v>
      </c>
      <c r="FK6">
        <f t="shared" si="3"/>
        <v>0.16230984726413622</v>
      </c>
      <c r="FL6">
        <f t="shared" si="3"/>
        <v>0.16181076297814645</v>
      </c>
      <c r="FM6">
        <f t="shared" si="3"/>
        <v>0.1613138058247956</v>
      </c>
      <c r="FN6">
        <f t="shared" si="3"/>
        <v>0.16081900574237151</v>
      </c>
      <c r="FO6">
        <f t="shared" si="3"/>
        <v>0.16032639124480363</v>
      </c>
      <c r="FP6">
        <f t="shared" si="3"/>
        <v>0.15983598945191613</v>
      </c>
      <c r="FQ6">
        <f t="shared" si="3"/>
        <v>0.15934782591599017</v>
      </c>
      <c r="FR6">
        <f t="shared" si="3"/>
        <v>0.15886192460537174</v>
      </c>
      <c r="FS6">
        <f t="shared" si="3"/>
        <v>0.1583783082335013</v>
      </c>
      <c r="FT6">
        <f t="shared" si="3"/>
        <v>0.15789699828544901</v>
      </c>
      <c r="FU6">
        <f t="shared" si="3"/>
        <v>0.15741801504684405</v>
      </c>
      <c r="FV6">
        <f t="shared" si="3"/>
        <v>0.15694137708078415</v>
      </c>
      <c r="FW6">
        <f t="shared" si="3"/>
        <v>0.15646710155519461</v>
      </c>
      <c r="FX6">
        <f t="shared" si="3"/>
        <v>0.15599520459464244</v>
      </c>
      <c r="FY6">
        <f t="shared" si="3"/>
        <v>0.15552570129817456</v>
      </c>
      <c r="FZ6">
        <f t="shared" si="3"/>
        <v>0.15505860576107811</v>
      </c>
      <c r="GA6">
        <f t="shared" si="3"/>
        <v>0.15459393031373692</v>
      </c>
      <c r="GB6">
        <f t="shared" si="3"/>
        <v>0.15413168627279905</v>
      </c>
      <c r="GC6">
        <f t="shared" si="3"/>
        <v>0.15367188409055776</v>
      </c>
      <c r="GD6">
        <f t="shared" si="3"/>
        <v>0.15321453336850244</v>
      </c>
      <c r="GE6">
        <f t="shared" si="3"/>
        <v>0.1527596428330753</v>
      </c>
      <c r="GF6">
        <f t="shared" si="3"/>
        <v>0.15230721989312324</v>
      </c>
      <c r="GG6">
        <f t="shared" si="3"/>
        <v>0.15185727121170434</v>
      </c>
      <c r="GH6">
        <f t="shared" si="3"/>
        <v>0.15140980271731586</v>
      </c>
      <c r="GI6">
        <f t="shared" si="3"/>
        <v>0.15096481961883113</v>
      </c>
      <c r="GJ6">
        <f t="shared" si="3"/>
        <v>0.15052232635511409</v>
      </c>
      <c r="GK6">
        <f t="shared" si="3"/>
        <v>0.15008232652307996</v>
      </c>
      <c r="GL6">
        <f t="shared" si="3"/>
        <v>0.14964482307272053</v>
      </c>
      <c r="GM6">
        <f t="shared" si="3"/>
        <v>0.14920981815698031</v>
      </c>
      <c r="GN6">
        <f t="shared" si="3"/>
        <v>0.14877731314079767</v>
      </c>
      <c r="GO6">
        <f t="shared" si="3"/>
        <v>0.14834730881782043</v>
      </c>
      <c r="GP6">
        <f t="shared" ref="GP6:JA6" si="4">GP5-GP4</f>
        <v>0.14791980520802062</v>
      </c>
      <c r="GQ6">
        <f t="shared" si="4"/>
        <v>0.14749480168684803</v>
      </c>
      <c r="GR6">
        <f t="shared" si="4"/>
        <v>0.14707229712315506</v>
      </c>
      <c r="GS6">
        <f t="shared" si="4"/>
        <v>0.14665228964942667</v>
      </c>
      <c r="GT6">
        <f t="shared" si="4"/>
        <v>0.14623477688342756</v>
      </c>
      <c r="GU6">
        <f t="shared" si="4"/>
        <v>0.14581975599294328</v>
      </c>
      <c r="GV6">
        <f t="shared" si="4"/>
        <v>0.14541256481346476</v>
      </c>
      <c r="GW6">
        <f t="shared" si="4"/>
        <v>0.14501275777431877</v>
      </c>
      <c r="GX6">
        <f t="shared" si="4"/>
        <v>0.14461998556751876</v>
      </c>
      <c r="GY6">
        <f t="shared" si="4"/>
        <v>0.14423396050997361</v>
      </c>
      <c r="GZ6">
        <f t="shared" si="4"/>
        <v>0.14385443532960496</v>
      </c>
      <c r="HA6">
        <f t="shared" si="4"/>
        <v>0.14348119013201588</v>
      </c>
      <c r="HB6">
        <f t="shared" si="4"/>
        <v>0.14311402435019938</v>
      </c>
      <c r="HC6">
        <f t="shared" si="4"/>
        <v>0.14275275173006019</v>
      </c>
      <c r="HD6">
        <f t="shared" si="4"/>
        <v>0.14239719716690447</v>
      </c>
      <c r="HE6">
        <f t="shared" si="4"/>
        <v>0.14204719467224214</v>
      </c>
      <c r="HF6">
        <f t="shared" si="4"/>
        <v>0.14170258603266905</v>
      </c>
      <c r="HG6">
        <f t="shared" si="4"/>
        <v>0.14136321989429668</v>
      </c>
      <c r="HH6">
        <f t="shared" si="4"/>
        <v>0.14102895111057423</v>
      </c>
      <c r="HI6">
        <f t="shared" si="4"/>
        <v>0.140699640254772</v>
      </c>
      <c r="HJ6">
        <f t="shared" si="4"/>
        <v>0.14037515323693261</v>
      </c>
      <c r="HK6">
        <f t="shared" si="4"/>
        <v>0.14005536098852378</v>
      </c>
      <c r="HL6">
        <f t="shared" si="4"/>
        <v>0.13974013919224815</v>
      </c>
      <c r="HM6">
        <f t="shared" si="4"/>
        <v>0.13942936804313133</v>
      </c>
      <c r="HN6">
        <f t="shared" si="4"/>
        <v>0.13912293203225801</v>
      </c>
      <c r="HO6">
        <f t="shared" si="4"/>
        <v>0.13882071974775068</v>
      </c>
      <c r="HP6">
        <f t="shared" si="4"/>
        <v>0.13852262368951784</v>
      </c>
      <c r="HQ6">
        <f t="shared" si="4"/>
        <v>0.13822854009550678</v>
      </c>
      <c r="HR6">
        <f t="shared" si="4"/>
        <v>0.13793836877792742</v>
      </c>
      <c r="HS6">
        <f t="shared" si="4"/>
        <v>0.13765201296835983</v>
      </c>
      <c r="HT6">
        <f t="shared" si="4"/>
        <v>0.13736937917095338</v>
      </c>
      <c r="HU6">
        <f t="shared" si="4"/>
        <v>0.13709037702308446</v>
      </c>
      <c r="HV6">
        <f t="shared" si="4"/>
        <v>0.13681491916297261</v>
      </c>
      <c r="HW6">
        <f t="shared" si="4"/>
        <v>0.13654292110382249</v>
      </c>
      <c r="HX6">
        <f t="shared" si="4"/>
        <v>0.13627430111411165</v>
      </c>
      <c r="HY6">
        <f t="shared" si="4"/>
        <v>0.13600898010368123</v>
      </c>
      <c r="HZ6">
        <f t="shared" si="4"/>
        <v>0.13574688151532133</v>
      </c>
      <c r="IA6">
        <f t="shared" si="4"/>
        <v>0.13548793122155489</v>
      </c>
      <c r="IB6">
        <f t="shared" si="4"/>
        <v>0.1352320574263528</v>
      </c>
      <c r="IC6">
        <f t="shared" si="4"/>
        <v>0.13497919057152519</v>
      </c>
      <c r="ID6">
        <f t="shared" si="4"/>
        <v>0.13472926324754386</v>
      </c>
      <c r="IE6">
        <f t="shared" si="4"/>
        <v>0.13448221010857297</v>
      </c>
      <c r="IF6">
        <f t="shared" si="4"/>
        <v>0.13423796779149066</v>
      </c>
      <c r="IG6">
        <f t="shared" si="4"/>
        <v>0.13399647483869881</v>
      </c>
      <c r="IH6">
        <f t="shared" si="4"/>
        <v>0.13375767162452634</v>
      </c>
      <c r="II6">
        <f t="shared" si="4"/>
        <v>0.13352150028504317</v>
      </c>
      <c r="IJ6">
        <f t="shared" si="4"/>
        <v>0.13328790465111195</v>
      </c>
      <c r="IK6">
        <f t="shared" si="4"/>
        <v>0.13305683018451564</v>
      </c>
      <c r="IL6">
        <f t="shared" si="4"/>
        <v>0.13282822391699867</v>
      </c>
      <c r="IM6">
        <f t="shared" si="4"/>
        <v>0.13260203439208018</v>
      </c>
      <c r="IN6">
        <f t="shared" si="4"/>
        <v>0.13237821160949581</v>
      </c>
      <c r="IO6">
        <f t="shared" si="4"/>
        <v>0.13215670697213877</v>
      </c>
      <c r="IP6">
        <f t="shared" si="4"/>
        <v>0.13193747323536664</v>
      </c>
      <c r="IQ6">
        <f t="shared" si="4"/>
        <v>0.13172046445856855</v>
      </c>
      <c r="IR6">
        <f t="shared" si="4"/>
        <v>0.13150563595886333</v>
      </c>
      <c r="IS6">
        <f t="shared" si="4"/>
        <v>0.13129294426683602</v>
      </c>
      <c r="IT6">
        <f t="shared" si="4"/>
        <v>0.13108234708420063</v>
      </c>
      <c r="IU6">
        <f t="shared" si="4"/>
        <v>0.13087380324330211</v>
      </c>
      <c r="IV6">
        <f t="shared" si="4"/>
        <v>0.13066727266835843</v>
      </c>
      <c r="IW6">
        <f t="shared" si="4"/>
        <v>0.13046271633836182</v>
      </c>
      <c r="IX6">
        <f t="shared" si="4"/>
        <v>0.1302600962515561</v>
      </c>
      <c r="IY6">
        <f t="shared" si="4"/>
        <v>0.13005937539141255</v>
      </c>
      <c r="IZ6">
        <f t="shared" si="4"/>
        <v>0.12986051769402929</v>
      </c>
      <c r="JA6">
        <f t="shared" si="4"/>
        <v>0.12966348801688943</v>
      </c>
      <c r="JB6">
        <f t="shared" ref="JB6:LM6" si="5">JB5-JB4</f>
        <v>0.12946825210890345</v>
      </c>
      <c r="JC6">
        <f t="shared" si="5"/>
        <v>0.12927477658168729</v>
      </c>
      <c r="JD6">
        <f t="shared" si="5"/>
        <v>0.12908302888199974</v>
      </c>
      <c r="JE6">
        <f t="shared" si="5"/>
        <v>0.12889297726529736</v>
      </c>
      <c r="JF6">
        <f t="shared" si="5"/>
        <v>0.12870459077034746</v>
      </c>
      <c r="JG6">
        <f t="shared" si="5"/>
        <v>0.12851783919484783</v>
      </c>
      <c r="JH6">
        <f t="shared" si="5"/>
        <v>0.12833269307201034</v>
      </c>
      <c r="JI6">
        <f t="shared" si="5"/>
        <v>0.12814912364805608</v>
      </c>
      <c r="JJ6">
        <f t="shared" si="5"/>
        <v>0.12796710286058599</v>
      </c>
      <c r="JK6">
        <f t="shared" si="5"/>
        <v>0.12778660331778369</v>
      </c>
      <c r="JL6">
        <f t="shared" si="5"/>
        <v>0.12760759827841017</v>
      </c>
      <c r="JM6">
        <f t="shared" si="5"/>
        <v>0.12743006163255455</v>
      </c>
      <c r="JN6">
        <f t="shared" si="5"/>
        <v>0.1272539678831095</v>
      </c>
      <c r="JO6">
        <f t="shared" si="5"/>
        <v>0.12707929212793223</v>
      </c>
      <c r="JP6">
        <f t="shared" si="5"/>
        <v>0.12690601004266533</v>
      </c>
      <c r="JQ6">
        <f t="shared" si="5"/>
        <v>0.12673409786418688</v>
      </c>
      <c r="JR6">
        <f t="shared" si="5"/>
        <v>0.12656353237465634</v>
      </c>
      <c r="JS6">
        <f t="shared" si="5"/>
        <v>0.12639429088613774</v>
      </c>
      <c r="JT6">
        <f t="shared" si="5"/>
        <v>0.12622635122576886</v>
      </c>
      <c r="JU6">
        <f t="shared" si="5"/>
        <v>0.12605969172145315</v>
      </c>
      <c r="JV6">
        <f t="shared" si="5"/>
        <v>0.12589429118805473</v>
      </c>
      <c r="JW6">
        <f t="shared" si="5"/>
        <v>0.12573012891407065</v>
      </c>
      <c r="JX6">
        <f t="shared" si="5"/>
        <v>0.1255671846487616</v>
      </c>
      <c r="JY6">
        <f t="shared" si="5"/>
        <v>0.12540543858972319</v>
      </c>
      <c r="JZ6">
        <f t="shared" si="5"/>
        <v>0.12524487137087559</v>
      </c>
      <c r="KA6">
        <f t="shared" si="5"/>
        <v>0.12508546405085452</v>
      </c>
      <c r="KB6">
        <f t="shared" si="5"/>
        <v>0.12492719810179187</v>
      </c>
      <c r="KC6">
        <f t="shared" si="5"/>
        <v>0.12477005539846142</v>
      </c>
      <c r="KD6">
        <f t="shared" si="5"/>
        <v>0.12461401820778129</v>
      </c>
      <c r="KE6">
        <f t="shared" si="5"/>
        <v>0.1244590691786549</v>
      </c>
      <c r="KF6">
        <f t="shared" si="5"/>
        <v>0.12430519133213913</v>
      </c>
      <c r="KG6">
        <f t="shared" si="5"/>
        <v>0.12415236805192431</v>
      </c>
      <c r="KH6">
        <f t="shared" si="5"/>
        <v>0.1240005830751143</v>
      </c>
      <c r="KI6">
        <f t="shared" si="5"/>
        <v>0.12384982048329585</v>
      </c>
      <c r="KJ6">
        <f t="shared" si="5"/>
        <v>0.12370006469388395</v>
      </c>
      <c r="KK6">
        <f t="shared" si="5"/>
        <v>0.12355130045173457</v>
      </c>
      <c r="KL6">
        <f t="shared" si="5"/>
        <v>0.12340351282101181</v>
      </c>
      <c r="KM6">
        <f t="shared" si="5"/>
        <v>0.12325668717730198</v>
      </c>
      <c r="KN6">
        <f t="shared" si="5"/>
        <v>0.12311080919996487</v>
      </c>
      <c r="KO6">
        <f t="shared" si="5"/>
        <v>0.12296586486471073</v>
      </c>
      <c r="KP6">
        <f t="shared" si="5"/>
        <v>0.12282184043639921</v>
      </c>
      <c r="KQ6">
        <f t="shared" si="5"/>
        <v>0.1226787224620467</v>
      </c>
      <c r="KR6">
        <f t="shared" si="5"/>
        <v>0.12253649776403952</v>
      </c>
      <c r="KS6">
        <f t="shared" si="5"/>
        <v>0.12239515343354079</v>
      </c>
      <c r="KT6">
        <f t="shared" si="5"/>
        <v>0.12225467682408708</v>
      </c>
      <c r="KU6">
        <f t="shared" si="5"/>
        <v>0.12211505554536717</v>
      </c>
      <c r="KV6">
        <f t="shared" si="5"/>
        <v>0.12197627745717621</v>
      </c>
      <c r="KW6">
        <f t="shared" si="5"/>
        <v>0.12183833066353889</v>
      </c>
      <c r="KX6">
        <f t="shared" si="5"/>
        <v>0.12170120350699665</v>
      </c>
      <c r="KY6">
        <f t="shared" si="5"/>
        <v>0.12156488456305214</v>
      </c>
      <c r="KZ6">
        <f t="shared" si="5"/>
        <v>0.12142936263476667</v>
      </c>
      <c r="LA6">
        <f t="shared" si="5"/>
        <v>0.12129462674750324</v>
      </c>
      <c r="LB6">
        <f t="shared" si="5"/>
        <v>0.12116066614381449</v>
      </c>
      <c r="LC6">
        <f t="shared" si="5"/>
        <v>0.1210274702784655</v>
      </c>
      <c r="LD6">
        <f t="shared" si="5"/>
        <v>0.12089502881359038</v>
      </c>
      <c r="LE6">
        <f t="shared" si="5"/>
        <v>0.1207633316139789</v>
      </c>
      <c r="LF6">
        <f t="shared" si="5"/>
        <v>0.12063236874248351</v>
      </c>
      <c r="LG6">
        <f t="shared" si="5"/>
        <v>0.12050213045555158</v>
      </c>
      <c r="LH6">
        <f t="shared" si="5"/>
        <v>0.12037260719887066</v>
      </c>
      <c r="LI6">
        <f t="shared" si="5"/>
        <v>0.12024378960312765</v>
      </c>
      <c r="LJ6">
        <f t="shared" si="5"/>
        <v>0.12011566847987609</v>
      </c>
      <c r="LK6">
        <f t="shared" si="5"/>
        <v>0.11998823481751208</v>
      </c>
      <c r="LL6">
        <f t="shared" si="5"/>
        <v>0.11986147977734896</v>
      </c>
      <c r="LM6">
        <f t="shared" si="5"/>
        <v>0.11973539468979388</v>
      </c>
      <c r="LN6">
        <f t="shared" ref="LN6:NY6" si="6">LN5-LN4</f>
        <v>0.11960997105061999</v>
      </c>
      <c r="LO6">
        <f t="shared" si="6"/>
        <v>0.11948520051733147</v>
      </c>
      <c r="LP6">
        <f t="shared" si="6"/>
        <v>0.11936107490562042</v>
      </c>
      <c r="LQ6">
        <f t="shared" si="6"/>
        <v>0.11923758618590963</v>
      </c>
      <c r="LR6">
        <f t="shared" si="6"/>
        <v>0.11911472647998322</v>
      </c>
      <c r="LS6">
        <f t="shared" si="6"/>
        <v>0.11899248805769758</v>
      </c>
      <c r="LT6">
        <f t="shared" si="6"/>
        <v>0.11887086333377428</v>
      </c>
      <c r="LU6">
        <f t="shared" si="6"/>
        <v>0.11874984486467088</v>
      </c>
      <c r="LV6">
        <f t="shared" si="6"/>
        <v>0.11862942534552712</v>
      </c>
      <c r="LW6">
        <f t="shared" si="6"/>
        <v>0.11850959760718438</v>
      </c>
      <c r="LX6">
        <f t="shared" si="6"/>
        <v>0.11839035461327718</v>
      </c>
      <c r="LY6">
        <f t="shared" si="6"/>
        <v>0.11827168945739519</v>
      </c>
      <c r="LZ6">
        <f t="shared" si="6"/>
        <v>0.11815359536031167</v>
      </c>
      <c r="MA6">
        <f t="shared" si="6"/>
        <v>0.11803606566727698</v>
      </c>
      <c r="MB6">
        <f t="shared" si="6"/>
        <v>0.11791909384537891</v>
      </c>
      <c r="MC6">
        <f t="shared" si="6"/>
        <v>0.11780267348096052</v>
      </c>
      <c r="MD6">
        <f t="shared" si="6"/>
        <v>0.11768679827710415</v>
      </c>
      <c r="ME6">
        <f t="shared" si="6"/>
        <v>0.11757146205116986</v>
      </c>
      <c r="MF6">
        <f t="shared" si="6"/>
        <v>0.11745665873239286</v>
      </c>
      <c r="MG6">
        <f t="shared" si="6"/>
        <v>0.11734238235953742</v>
      </c>
      <c r="MH6">
        <f t="shared" si="6"/>
        <v>0.11722862707860249</v>
      </c>
      <c r="MI6">
        <f t="shared" si="6"/>
        <v>0.11711538714058345</v>
      </c>
      <c r="MJ6">
        <f t="shared" si="6"/>
        <v>0.11700265689928369</v>
      </c>
      <c r="MK6">
        <f t="shared" si="6"/>
        <v>0.11689043080917583</v>
      </c>
      <c r="ML6">
        <f t="shared" si="6"/>
        <v>0.11677870342331209</v>
      </c>
      <c r="MM6">
        <f t="shared" si="6"/>
        <v>0.11666746939128392</v>
      </c>
      <c r="MN6">
        <f t="shared" si="6"/>
        <v>0.11655672345722534</v>
      </c>
      <c r="MO6">
        <f t="shared" si="6"/>
        <v>0.116446460457863</v>
      </c>
      <c r="MP6">
        <f t="shared" si="6"/>
        <v>0.11633667532061054</v>
      </c>
      <c r="MQ6">
        <f t="shared" si="6"/>
        <v>0.11622736306170478</v>
      </c>
      <c r="MR6">
        <f t="shared" si="6"/>
        <v>0.11611851878438428</v>
      </c>
      <c r="MS6">
        <f t="shared" si="6"/>
        <v>0.11601013767710899</v>
      </c>
      <c r="MT6">
        <f t="shared" si="6"/>
        <v>0.11590221501181897</v>
      </c>
      <c r="MU6">
        <f t="shared" si="6"/>
        <v>0.11579474614223328</v>
      </c>
      <c r="MV6">
        <f t="shared" si="6"/>
        <v>0.11568772650218473</v>
      </c>
      <c r="MW6">
        <f t="shared" si="6"/>
        <v>0.11558115160399351</v>
      </c>
      <c r="MX6">
        <f t="shared" si="6"/>
        <v>0.11547501703687479</v>
      </c>
      <c r="MY6">
        <f t="shared" si="6"/>
        <v>0.11536931846538456</v>
      </c>
      <c r="MZ6">
        <f t="shared" si="6"/>
        <v>0.11526405162789488</v>
      </c>
      <c r="NA6">
        <f t="shared" si="6"/>
        <v>0.11515921233510862</v>
      </c>
      <c r="NB6">
        <f t="shared" si="6"/>
        <v>0.11505479646860106</v>
      </c>
      <c r="NC6">
        <f t="shared" si="6"/>
        <v>0.11495079997939817</v>
      </c>
      <c r="ND6">
        <f t="shared" si="6"/>
        <v>0.11484721888658189</v>
      </c>
      <c r="NE6">
        <f t="shared" si="6"/>
        <v>0.11474404927592929</v>
      </c>
      <c r="NF6">
        <f t="shared" si="6"/>
        <v>0.11464128729857892</v>
      </c>
      <c r="NG6">
        <f t="shared" si="6"/>
        <v>0.11453892916972719</v>
      </c>
      <c r="NH6">
        <f t="shared" si="6"/>
        <v>0.11443697116735296</v>
      </c>
      <c r="NI6">
        <f t="shared" si="6"/>
        <v>0.11433540963096944</v>
      </c>
      <c r="NJ6">
        <f t="shared" si="6"/>
        <v>0.11423424096040358</v>
      </c>
      <c r="NK6">
        <f t="shared" si="6"/>
        <v>0.11413346161460058</v>
      </c>
      <c r="NL6">
        <f t="shared" si="6"/>
        <v>0.11403306811045555</v>
      </c>
      <c r="NM6">
        <f t="shared" si="6"/>
        <v>0.11393305702166923</v>
      </c>
      <c r="NN6">
        <f t="shared" si="6"/>
        <v>0.11383342497762894</v>
      </c>
      <c r="NO6">
        <f t="shared" si="6"/>
        <v>0.11373416866231367</v>
      </c>
      <c r="NP6">
        <f t="shared" si="6"/>
        <v>0.11363528481322116</v>
      </c>
      <c r="NQ6">
        <f t="shared" si="6"/>
        <v>0.11353677022031938</v>
      </c>
      <c r="NR6">
        <f t="shared" si="6"/>
        <v>0.1134386217250194</v>
      </c>
      <c r="NS6">
        <f t="shared" si="6"/>
        <v>0.11334083621917146</v>
      </c>
      <c r="NT6">
        <f t="shared" si="6"/>
        <v>0.11324341064408028</v>
      </c>
      <c r="NU6">
        <f t="shared" si="6"/>
        <v>0.1131463419895431</v>
      </c>
      <c r="NV6">
        <f t="shared" si="6"/>
        <v>0.11304962729290668</v>
      </c>
      <c r="NW6">
        <f t="shared" si="6"/>
        <v>0.11295326363814628</v>
      </c>
      <c r="NX6">
        <f t="shared" si="6"/>
        <v>0.11285724815496123</v>
      </c>
      <c r="NY6">
        <f t="shared" si="6"/>
        <v>0.11276157801789188</v>
      </c>
      <c r="NZ6">
        <f t="shared" ref="NZ6:QK6" si="7">NZ5-NZ4</f>
        <v>0.11266625044545409</v>
      </c>
      <c r="OA6">
        <f t="shared" si="7"/>
        <v>0.11257126269929185</v>
      </c>
      <c r="OB6">
        <f t="shared" si="7"/>
        <v>0.11247661208334936</v>
      </c>
      <c r="OC6">
        <f t="shared" si="7"/>
        <v>0.11238229594305715</v>
      </c>
      <c r="OD6">
        <f t="shared" si="7"/>
        <v>0.11228831166453856</v>
      </c>
      <c r="OE6">
        <f t="shared" si="7"/>
        <v>0.11219465667383099</v>
      </c>
      <c r="OF6">
        <f t="shared" si="7"/>
        <v>0.11210132843612364</v>
      </c>
      <c r="OG6">
        <f t="shared" si="7"/>
        <v>0.11200832445501141</v>
      </c>
      <c r="OH6">
        <f t="shared" si="7"/>
        <v>0.11191564227176487</v>
      </c>
      <c r="OI6">
        <f t="shared" si="7"/>
        <v>0.1118232794646139</v>
      </c>
      <c r="OJ6">
        <f t="shared" si="7"/>
        <v>0.1117312336480476</v>
      </c>
      <c r="OK6">
        <f t="shared" si="7"/>
        <v>0.11163950247212862</v>
      </c>
      <c r="OL6">
        <f t="shared" si="7"/>
        <v>0.11154808362181989</v>
      </c>
      <c r="OM6">
        <f t="shared" si="7"/>
        <v>0.1114569748163281</v>
      </c>
      <c r="ON6">
        <f t="shared" si="7"/>
        <v>0.11136617380845881</v>
      </c>
      <c r="OO6">
        <f t="shared" si="7"/>
        <v>0.11127567838398544</v>
      </c>
      <c r="OP6">
        <f t="shared" si="7"/>
        <v>0.11118548636103065</v>
      </c>
      <c r="OQ6">
        <f t="shared" si="7"/>
        <v>0.11109559558946147</v>
      </c>
      <c r="OR6">
        <f t="shared" si="7"/>
        <v>0.11100600395029625</v>
      </c>
      <c r="OS6">
        <f t="shared" si="7"/>
        <v>0.11091670935512421</v>
      </c>
      <c r="OT6">
        <f t="shared" si="7"/>
        <v>0.11082770974553569</v>
      </c>
      <c r="OU6">
        <f t="shared" si="7"/>
        <v>0.11073900309256612</v>
      </c>
      <c r="OV6">
        <f t="shared" si="7"/>
        <v>0.11065058739614875</v>
      </c>
      <c r="OW6">
        <f t="shared" si="7"/>
        <v>0.11056246068458142</v>
      </c>
      <c r="OX6">
        <f t="shared" si="7"/>
        <v>0.11047462101400152</v>
      </c>
      <c r="OY6">
        <f t="shared" si="7"/>
        <v>0.11038706646787366</v>
      </c>
      <c r="OZ6">
        <f t="shared" si="7"/>
        <v>0.1102997951564868</v>
      </c>
      <c r="PA6">
        <f t="shared" si="7"/>
        <v>0.11021280521646126</v>
      </c>
      <c r="PB6">
        <f t="shared" si="7"/>
        <v>0.11012609481026714</v>
      </c>
      <c r="PC6">
        <f t="shared" si="7"/>
        <v>0.11003966212575067</v>
      </c>
      <c r="PD6">
        <f t="shared" si="7"/>
        <v>0.1099535053756715</v>
      </c>
      <c r="PE6">
        <f t="shared" si="7"/>
        <v>0.10986762279724904</v>
      </c>
      <c r="PF6">
        <f t="shared" si="7"/>
        <v>0.10978201265171705</v>
      </c>
      <c r="PG6">
        <f t="shared" si="7"/>
        <v>0.10969667322388932</v>
      </c>
      <c r="PH6">
        <f t="shared" si="7"/>
        <v>0.10961160282173132</v>
      </c>
      <c r="PI6">
        <f t="shared" si="7"/>
        <v>0.10952679977594282</v>
      </c>
      <c r="PJ6">
        <f t="shared" si="7"/>
        <v>0.10944226243954724</v>
      </c>
      <c r="PK6">
        <f t="shared" si="7"/>
        <v>0.10935798918749029</v>
      </c>
      <c r="PL6">
        <f t="shared" si="7"/>
        <v>0.10927397841624709</v>
      </c>
      <c r="PM6">
        <f t="shared" si="7"/>
        <v>0.10919022854343452</v>
      </c>
      <c r="PN6">
        <f t="shared" si="7"/>
        <v>0.10910673800743487</v>
      </c>
      <c r="PO6">
        <f t="shared" si="7"/>
        <v>0.10902350526702387</v>
      </c>
      <c r="PP6">
        <f t="shared" si="7"/>
        <v>0.10894052880100924</v>
      </c>
      <c r="PQ6">
        <f t="shared" si="7"/>
        <v>0.10885780710787274</v>
      </c>
      <c r="PR6">
        <f t="shared" si="7"/>
        <v>0.10877533870542266</v>
      </c>
      <c r="PS6">
        <f t="shared" si="7"/>
        <v>0.10869312213045146</v>
      </c>
      <c r="PT6">
        <f t="shared" si="7"/>
        <v>0.10861115593840021</v>
      </c>
      <c r="PU6">
        <f t="shared" si="7"/>
        <v>0.10852943870303111</v>
      </c>
      <c r="PV6">
        <f t="shared" si="7"/>
        <v>0.10844796901610398</v>
      </c>
      <c r="PW6">
        <f t="shared" si="7"/>
        <v>0.10836674548706204</v>
      </c>
      <c r="PX6">
        <f t="shared" si="7"/>
        <v>0.10828576674272061</v>
      </c>
      <c r="PY6">
        <f t="shared" si="7"/>
        <v>0.10820503142696536</v>
      </c>
      <c r="PZ6">
        <f t="shared" si="7"/>
        <v>0.10812453820045431</v>
      </c>
      <c r="QA6">
        <f t="shared" si="7"/>
        <v>0.1080442857403261</v>
      </c>
      <c r="QB6">
        <f t="shared" si="7"/>
        <v>0.10796427273991371</v>
      </c>
      <c r="QC6">
        <f t="shared" si="7"/>
        <v>0.10788449790846544</v>
      </c>
      <c r="QD6">
        <f t="shared" si="7"/>
        <v>0.10780495997086859</v>
      </c>
      <c r="QE6">
        <f t="shared" si="7"/>
        <v>0.10772565766738107</v>
      </c>
      <c r="QF6">
        <f t="shared" si="7"/>
        <v>0.10764658975336672</v>
      </c>
      <c r="QG6">
        <f t="shared" si="7"/>
        <v>0.10756775499903637</v>
      </c>
      <c r="QH6">
        <f t="shared" si="7"/>
        <v>0.10748915218919364</v>
      </c>
      <c r="QI6">
        <f t="shared" si="7"/>
        <v>0.10741078012298622</v>
      </c>
      <c r="QJ6">
        <f t="shared" si="7"/>
        <v>0.10733263761366096</v>
      </c>
      <c r="QK6">
        <f t="shared" si="7"/>
        <v>0.10725472348832499</v>
      </c>
      <c r="QL6">
        <f t="shared" ref="QL6:RV6" si="8">QL5-QL4</f>
        <v>0.10717703658771027</v>
      </c>
      <c r="QM6">
        <f t="shared" si="8"/>
        <v>0.10709957576594387</v>
      </c>
      <c r="QN6">
        <f t="shared" si="8"/>
        <v>0.10702233989032117</v>
      </c>
      <c r="QO6">
        <f t="shared" si="8"/>
        <v>0.10694532784108501</v>
      </c>
      <c r="QP6">
        <f t="shared" si="8"/>
        <v>0.10686853851120781</v>
      </c>
      <c r="QQ6">
        <f t="shared" si="8"/>
        <v>0.10679197080617864</v>
      </c>
      <c r="QR6">
        <f t="shared" si="8"/>
        <v>0.10671562364379383</v>
      </c>
      <c r="QS6">
        <f t="shared" si="8"/>
        <v>0.10663949595395228</v>
      </c>
      <c r="QT6">
        <f t="shared" si="8"/>
        <v>0.106563586678454</v>
      </c>
      <c r="QU6">
        <f t="shared" si="8"/>
        <v>0.10648789477080278</v>
      </c>
      <c r="QV6">
        <f t="shared" si="8"/>
        <v>0.10641241919601274</v>
      </c>
      <c r="QW6">
        <f t="shared" si="8"/>
        <v>0.10633715893041829</v>
      </c>
      <c r="QX6">
        <f t="shared" si="8"/>
        <v>0.10626211296148758</v>
      </c>
      <c r="QY6">
        <f t="shared" si="8"/>
        <v>0.10618728028764024</v>
      </c>
      <c r="QZ6">
        <f t="shared" si="8"/>
        <v>0.10611265991806729</v>
      </c>
      <c r="RA6">
        <f t="shared" si="8"/>
        <v>0.10603825087255569</v>
      </c>
      <c r="RB6">
        <f t="shared" si="8"/>
        <v>0.10596405218131655</v>
      </c>
      <c r="RC6">
        <f t="shared" si="8"/>
        <v>0.10589006288481406</v>
      </c>
      <c r="RD6">
        <f t="shared" si="8"/>
        <v>0.10581628203359972</v>
      </c>
      <c r="RE6">
        <f t="shared" si="8"/>
        <v>0.10574270868815017</v>
      </c>
      <c r="RF6">
        <f t="shared" si="8"/>
        <v>0.10566934191870625</v>
      </c>
      <c r="RG6">
        <f t="shared" si="8"/>
        <v>0.1055961808051169</v>
      </c>
      <c r="RH6">
        <f t="shared" si="8"/>
        <v>0.10552322443668394</v>
      </c>
      <c r="RI6">
        <f t="shared" si="8"/>
        <v>0.10545047191201151</v>
      </c>
      <c r="RJ6">
        <f t="shared" si="8"/>
        <v>0.10537792233885734</v>
      </c>
      <c r="RK6">
        <f t="shared" si="8"/>
        <v>0.10530557483398728</v>
      </c>
      <c r="RL6">
        <f t="shared" si="8"/>
        <v>0.1052334285230323</v>
      </c>
      <c r="RM6">
        <f t="shared" si="8"/>
        <v>0.10516148254034818</v>
      </c>
      <c r="RN6">
        <f t="shared" si="8"/>
        <v>0.10508973602887761</v>
      </c>
      <c r="RO6">
        <f t="shared" si="8"/>
        <v>0.10501818814001607</v>
      </c>
      <c r="RP6">
        <f t="shared" si="8"/>
        <v>0.10494683803347682</v>
      </c>
      <c r="RQ6">
        <f t="shared" si="8"/>
        <v>0.10487568487716281</v>
      </c>
      <c r="RR6">
        <f t="shared" si="8"/>
        <v>0.10480472784703809</v>
      </c>
      <c r="RS6">
        <f t="shared" si="8"/>
        <v>0.10473396612700214</v>
      </c>
      <c r="RT6">
        <f t="shared" si="8"/>
        <v>0.10466339890876686</v>
      </c>
      <c r="RU6">
        <f t="shared" si="8"/>
        <v>0.10459302539173532</v>
      </c>
      <c r="RV6">
        <f t="shared" si="8"/>
        <v>0.10452284478288343</v>
      </c>
    </row>
    <row r="7" spans="1:490" s="83" customFormat="1" x14ac:dyDescent="0.25">
      <c r="A7" s="83" t="s">
        <v>91</v>
      </c>
      <c r="C7" s="83">
        <v>1.0818093692796191</v>
      </c>
      <c r="D7" s="83">
        <v>1.1053298142986805</v>
      </c>
      <c r="E7" s="83">
        <v>1.1290684121338692</v>
      </c>
      <c r="F7" s="83">
        <v>1.1524551795690465</v>
      </c>
      <c r="G7" s="83">
        <v>1.1755670705115246</v>
      </c>
      <c r="H7" s="83">
        <v>1.1984729585033227</v>
      </c>
      <c r="I7" s="83">
        <v>1.2212323966091529</v>
      </c>
      <c r="J7" s="83">
        <v>1.2438987578432885</v>
      </c>
      <c r="K7" s="83">
        <v>1.2670746712629941</v>
      </c>
      <c r="L7" s="83">
        <v>1.2907709161951453</v>
      </c>
      <c r="M7" s="83">
        <v>1.3149961747427903</v>
      </c>
      <c r="N7" s="83">
        <v>1.3397574576579834</v>
      </c>
      <c r="O7" s="83">
        <v>1.3650603866768378</v>
      </c>
      <c r="P7" s="83">
        <v>1.390874247432903</v>
      </c>
      <c r="Q7" s="83">
        <v>1.4171915580348662</v>
      </c>
      <c r="R7" s="83">
        <v>1.4440050884987521</v>
      </c>
      <c r="S7" s="83">
        <v>1.4713077356168709</v>
      </c>
      <c r="T7" s="83">
        <v>1.4990924503046308</v>
      </c>
      <c r="U7" s="83">
        <v>1.5273521964409102</v>
      </c>
      <c r="V7" s="83">
        <v>1.5560799285746696</v>
      </c>
      <c r="W7" s="83">
        <v>1.5852685808998672</v>
      </c>
      <c r="X7" s="83">
        <v>1.6149110629276284</v>
      </c>
      <c r="Y7" s="83">
        <v>1.6450002591063231</v>
      </c>
      <c r="Z7" s="83">
        <v>1.675528062085738</v>
      </c>
      <c r="AA7" s="83">
        <v>1.7064786687615829</v>
      </c>
      <c r="AB7" s="83">
        <v>1.7378371735881555</v>
      </c>
      <c r="AC7" s="83">
        <v>1.7695894201594431</v>
      </c>
      <c r="AD7" s="83">
        <v>1.8017218992687267</v>
      </c>
      <c r="AE7" s="83">
        <v>1.8342216759010326</v>
      </c>
      <c r="AF7" s="83">
        <v>1.8670763345258825</v>
      </c>
      <c r="AG7" s="83">
        <v>1.9002739362207832</v>
      </c>
      <c r="AH7" s="83">
        <v>1.9338029836654766</v>
      </c>
      <c r="AI7" s="83">
        <v>1.96765239156209</v>
      </c>
      <c r="AJ7" s="83">
        <v>2.0018120503707215</v>
      </c>
      <c r="AK7" s="83">
        <v>2.0362683325916082</v>
      </c>
      <c r="AL7" s="83">
        <v>2.0710082861036359</v>
      </c>
      <c r="AM7" s="83">
        <v>2.1060195520857765</v>
      </c>
      <c r="AN7" s="83">
        <v>2.1412903058257284</v>
      </c>
      <c r="AO7" s="83">
        <v>2.1768092119511215</v>
      </c>
      <c r="AP7" s="83">
        <v>2.2125653889432879</v>
      </c>
      <c r="AQ7" s="83">
        <v>2.248548379796393</v>
      </c>
      <c r="AR7" s="83">
        <v>2.2847481268927177</v>
      </c>
      <c r="AS7" s="83">
        <v>2.3211549498947233</v>
      </c>
      <c r="AT7" s="83">
        <v>2.3577865034760719</v>
      </c>
      <c r="AU7" s="83">
        <v>2.3946315262021991</v>
      </c>
      <c r="AV7" s="83">
        <v>2.4316792623707917</v>
      </c>
      <c r="AW7" s="83">
        <v>2.4689194125161724</v>
      </c>
      <c r="AX7" s="83">
        <v>2.5063420965883654</v>
      </c>
      <c r="AY7" s="83">
        <v>2.5439378251722276</v>
      </c>
      <c r="AZ7" s="83">
        <v>2.5816974759298774</v>
      </c>
      <c r="BA7" s="83">
        <v>2.6196122735452092</v>
      </c>
      <c r="BB7" s="83">
        <v>2.6576737721103361</v>
      </c>
      <c r="BC7" s="83">
        <v>2.6958738392933213</v>
      </c>
      <c r="BD7" s="83">
        <v>2.7342058906078761</v>
      </c>
      <c r="BE7" s="83">
        <v>2.7726622912220766</v>
      </c>
      <c r="BF7" s="83">
        <v>2.8112356810733652</v>
      </c>
      <c r="BG7" s="83">
        <v>2.8499189587839586</v>
      </c>
      <c r="BH7" s="83">
        <v>2.888705268705313</v>
      </c>
      <c r="BI7" s="83">
        <v>2.927587989978707</v>
      </c>
      <c r="BJ7" s="83">
        <v>2.9665607269359056</v>
      </c>
      <c r="BK7" s="83">
        <v>3.0056173004271192</v>
      </c>
      <c r="BL7" s="83">
        <v>3.0447517398222224</v>
      </c>
      <c r="BM7" s="83">
        <v>3.0839582755270429</v>
      </c>
      <c r="BN7" s="83">
        <v>3.1232345471692811</v>
      </c>
      <c r="BO7" s="83">
        <v>3.162575195921121</v>
      </c>
      <c r="BP7" s="83">
        <v>3.2019750302113699</v>
      </c>
      <c r="BQ7" s="83">
        <v>3.2414290186560102</v>
      </c>
      <c r="BR7" s="83">
        <v>3.2809322844247553</v>
      </c>
      <c r="BS7" s="83">
        <v>3.3204801004758773</v>
      </c>
      <c r="BT7" s="83">
        <v>3.3600678853209609</v>
      </c>
      <c r="BU7" s="83">
        <v>3.3996911991189056</v>
      </c>
      <c r="BV7" s="83">
        <v>3.4393457399809981</v>
      </c>
      <c r="BW7" s="83">
        <v>3.4790273404181979</v>
      </c>
      <c r="BX7" s="83">
        <v>3.5187264201902839</v>
      </c>
      <c r="BY7" s="83">
        <v>3.5584401577238114</v>
      </c>
      <c r="BZ7" s="83">
        <v>3.5981657762757631</v>
      </c>
      <c r="CA7" s="83">
        <v>3.637900567877673</v>
      </c>
      <c r="CB7" s="83">
        <v>3.6776419053561011</v>
      </c>
      <c r="CC7" s="83">
        <v>3.7173872473619141</v>
      </c>
      <c r="CD7" s="83">
        <v>3.7571341393633015</v>
      </c>
      <c r="CE7" s="83">
        <v>3.7968802123673653</v>
      </c>
      <c r="CF7" s="83">
        <v>3.8366231804194268</v>
      </c>
      <c r="CG7" s="83">
        <v>3.876360837499254</v>
      </c>
      <c r="CH7" s="83">
        <v>3.9161029629530906</v>
      </c>
      <c r="CI7" s="83">
        <v>3.9558482736034972</v>
      </c>
      <c r="CJ7" s="85">
        <v>3.9955954632449728</v>
      </c>
      <c r="CK7" s="83">
        <v>4.0353432181962221</v>
      </c>
      <c r="CL7" s="83">
        <v>4.0750902267121525</v>
      </c>
      <c r="CM7" s="83">
        <v>4.1148351847009801</v>
      </c>
      <c r="CN7" s="83">
        <v>4.1545767992185754</v>
      </c>
      <c r="CO7" s="83">
        <v>4.1943137906257908</v>
      </c>
      <c r="CP7" s="83">
        <v>4.2340448939412987</v>
      </c>
      <c r="CQ7" s="83">
        <v>4.2737688597097661</v>
      </c>
      <c r="CR7" s="83">
        <v>4.3190068158298276</v>
      </c>
      <c r="CS7" s="83">
        <v>4.3608431196159421</v>
      </c>
      <c r="CT7" s="83">
        <v>4.3994996772825541</v>
      </c>
      <c r="CU7" s="83">
        <v>4.4351705052489088</v>
      </c>
      <c r="CV7" s="83">
        <v>4.4680299253629556</v>
      </c>
      <c r="CW7" s="83">
        <v>4.4982376888302893</v>
      </c>
      <c r="CX7" s="83">
        <v>4.5259422055699554</v>
      </c>
      <c r="CY7" s="83">
        <v>4.5512826073297044</v>
      </c>
      <c r="CZ7" s="83">
        <v>4.5743900932033474</v>
      </c>
      <c r="DA7" s="83">
        <v>4.5953888331280854</v>
      </c>
      <c r="DB7" s="83">
        <v>4.6143965983839195</v>
      </c>
      <c r="DC7" s="83">
        <v>4.6315252227172596</v>
      </c>
      <c r="DD7" s="83">
        <v>4.6468809576508505</v>
      </c>
      <c r="DE7" s="83">
        <v>4.6605647610333376</v>
      </c>
      <c r="DF7" s="83">
        <v>4.6726725428948104</v>
      </c>
      <c r="DG7" s="83">
        <v>4.683295383507371</v>
      </c>
      <c r="DH7" s="83">
        <v>4.6925197329340627</v>
      </c>
      <c r="DI7" s="83">
        <v>4.7004275978980026</v>
      </c>
      <c r="DJ7" s="83">
        <v>4.70709671966938</v>
      </c>
      <c r="DK7" s="83">
        <v>4.7126007453349503</v>
      </c>
      <c r="DL7" s="83">
        <v>4.7170093939690796</v>
      </c>
      <c r="DM7" s="83">
        <v>4.7203886186773634</v>
      </c>
      <c r="DN7" s="83">
        <v>4.7228007651187767</v>
      </c>
      <c r="DO7" s="83">
        <v>4.7243047268616847</v>
      </c>
      <c r="DP7" s="83">
        <v>4.7249560977518632</v>
      </c>
      <c r="DQ7" s="83">
        <v>4.7248073213428263</v>
      </c>
      <c r="DR7" s="83">
        <v>4.7239078373458092</v>
      </c>
      <c r="DS7" s="83">
        <v>4.7223042249900917</v>
      </c>
      <c r="DT7" s="83">
        <v>4.7200403431385771</v>
      </c>
      <c r="DU7" s="83">
        <v>4.7171574669749825</v>
      </c>
      <c r="DV7" s="83">
        <v>4.7136944210649503</v>
      </c>
      <c r="DW7" s="83">
        <v>4.7096877085915381</v>
      </c>
      <c r="DX7" s="83">
        <v>4.7051716365737812</v>
      </c>
      <c r="DY7" s="83">
        <v>4.7001784368934283</v>
      </c>
      <c r="DZ7" s="83">
        <v>4.6947383829775955</v>
      </c>
      <c r="EA7" s="83">
        <v>4.6888799020122489</v>
      </c>
      <c r="EB7" s="83">
        <v>4.6826296825914779</v>
      </c>
      <c r="EC7" s="83">
        <v>4.6760127777390208</v>
      </c>
      <c r="ED7" s="83">
        <v>4.6690527032702285</v>
      </c>
      <c r="EE7" s="83">
        <v>4.6617715314935442</v>
      </c>
      <c r="EF7" s="83">
        <v>4.6541899802798277</v>
      </c>
      <c r="EG7" s="83">
        <v>4.6463274975548741</v>
      </c>
      <c r="EH7" s="83">
        <v>4.6382023412947797</v>
      </c>
      <c r="EI7" s="83">
        <v>4.6298316551251801</v>
      </c>
      <c r="EJ7" s="83">
        <v>4.6212315396436994</v>
      </c>
      <c r="EK7" s="83">
        <v>4.612417119600158</v>
      </c>
      <c r="EL7" s="83">
        <v>4.6034026070813416</v>
      </c>
      <c r="EM7" s="83">
        <v>4.5942013608565233</v>
      </c>
      <c r="EN7" s="83">
        <v>4.5848259420467645</v>
      </c>
      <c r="EO7" s="83">
        <v>4.5752881662853753</v>
      </c>
      <c r="EP7" s="83">
        <v>4.565599152539261</v>
      </c>
      <c r="EQ7" s="83">
        <v>4.5557693687612639</v>
      </c>
      <c r="ER7" s="83">
        <v>4.54580867454247</v>
      </c>
      <c r="ES7" s="83">
        <v>4.5357263609308989</v>
      </c>
      <c r="ET7" s="83">
        <v>4.5255311875793751</v>
      </c>
      <c r="EU7" s="83">
        <v>4.5152314173807975</v>
      </c>
      <c r="EV7" s="83">
        <v>4.5048348487437915</v>
      </c>
      <c r="EW7" s="83">
        <v>4.4943488456558942</v>
      </c>
      <c r="EX7" s="83">
        <v>4.483780365675246</v>
      </c>
      <c r="EY7" s="83">
        <v>4.4731359859853086</v>
      </c>
      <c r="EZ7" s="83">
        <v>4.4624219276405253</v>
      </c>
      <c r="FA7" s="83">
        <v>4.4516440781242039</v>
      </c>
      <c r="FB7" s="83">
        <v>4.440808012333278</v>
      </c>
      <c r="FC7" s="83">
        <v>4.4299190120980656</v>
      </c>
      <c r="FD7" s="83">
        <v>4.4189820843387828</v>
      </c>
      <c r="FE7" s="83">
        <v>4.40800197795435</v>
      </c>
      <c r="FF7" s="83">
        <v>4.3969831995330617</v>
      </c>
      <c r="FG7" s="83">
        <v>4.3859300279689304</v>
      </c>
      <c r="FH7" s="83">
        <v>4.3748465280620321</v>
      </c>
      <c r="FI7" s="83">
        <v>4.3637365631759479</v>
      </c>
      <c r="FJ7" s="83">
        <v>4.3526038070204409</v>
      </c>
      <c r="FK7" s="83">
        <v>4.3414517546227938</v>
      </c>
      <c r="FL7" s="83">
        <v>4.3302837325468424</v>
      </c>
      <c r="FM7" s="83">
        <v>4.3191029084145338</v>
      </c>
      <c r="FN7" s="83">
        <v>4.3079122997809591</v>
      </c>
      <c r="FO7" s="83">
        <v>4.2967147824101293</v>
      </c>
      <c r="FP7" s="83">
        <v>4.2855130979953486</v>
      </c>
      <c r="FQ7" s="83">
        <v>4.2743098613648147</v>
      </c>
      <c r="FR7" s="83">
        <v>4.2631075672101257</v>
      </c>
      <c r="FS7" s="83">
        <v>4.2519085963725569</v>
      </c>
      <c r="FT7" s="83">
        <v>4.2407152217194009</v>
      </c>
      <c r="FU7" s="83">
        <v>4.2295296136402722</v>
      </c>
      <c r="FV7" s="83">
        <v>4.2183538451910039</v>
      </c>
      <c r="FW7" s="83">
        <v>4.2071898969107426</v>
      </c>
      <c r="FX7" s="83">
        <v>4.1960396613358855</v>
      </c>
      <c r="FY7" s="83">
        <v>4.184904947232746</v>
      </c>
      <c r="FZ7" s="83">
        <v>4.1737874835691784</v>
      </c>
      <c r="GA7" s="83">
        <v>4.1626889232438611</v>
      </c>
      <c r="GB7" s="83">
        <v>4.151610846590545</v>
      </c>
      <c r="GC7" s="83">
        <v>4.1405547646732392</v>
      </c>
      <c r="GD7" s="83">
        <v>4.1295221223871241</v>
      </c>
      <c r="GE7" s="83">
        <v>4.1185143013788563</v>
      </c>
      <c r="GF7" s="83">
        <v>4.1075326227989031</v>
      </c>
      <c r="GG7" s="83">
        <v>4.096578349897583</v>
      </c>
      <c r="GH7" s="83">
        <v>4.0856526904756238</v>
      </c>
      <c r="GI7" s="83">
        <v>4.0747567991992257</v>
      </c>
      <c r="GJ7" s="83">
        <v>4.0638917797888778</v>
      </c>
      <c r="GK7" s="83">
        <v>4.0530586870904752</v>
      </c>
      <c r="GL7" s="83">
        <v>4.0422585290366531</v>
      </c>
      <c r="GM7" s="83">
        <v>4.0314922685056587</v>
      </c>
      <c r="GN7" s="83">
        <v>4.020760825084543</v>
      </c>
      <c r="GO7" s="83">
        <v>4.0100650767429471</v>
      </c>
      <c r="GP7" s="83">
        <v>3.9994058614233023</v>
      </c>
      <c r="GQ7" s="83">
        <v>3.9887839785528261</v>
      </c>
      <c r="GR7" s="83">
        <v>3.9782001904823052</v>
      </c>
      <c r="GS7" s="83">
        <v>3.9676552238562977</v>
      </c>
      <c r="GT7" s="83">
        <v>3.9571497709190391</v>
      </c>
      <c r="GU7" s="83">
        <v>3.9466844907600365</v>
      </c>
      <c r="GV7" s="83">
        <v>3.936260010503045</v>
      </c>
      <c r="GW7" s="83">
        <v>3.9258769264418492</v>
      </c>
      <c r="GX7" s="83">
        <v>3.9155358051260398</v>
      </c>
      <c r="GY7" s="83">
        <v>3.9052371843997409</v>
      </c>
      <c r="GZ7" s="83">
        <v>3.8949815743960357</v>
      </c>
      <c r="HA7" s="83">
        <v>3.8847694584896511</v>
      </c>
      <c r="HB7" s="83">
        <v>3.8746012942102719</v>
      </c>
      <c r="HC7" s="83">
        <v>3.8644775141187071</v>
      </c>
      <c r="HD7" s="83">
        <v>3.8543985266479606</v>
      </c>
      <c r="HE7" s="83">
        <v>3.8443647169111337</v>
      </c>
      <c r="HF7" s="83">
        <v>3.8343764474779416</v>
      </c>
      <c r="HG7" s="83">
        <v>3.8244340591215193</v>
      </c>
      <c r="HH7" s="83">
        <v>3.8145378715370719</v>
      </c>
      <c r="HI7" s="83">
        <v>3.804688184033822</v>
      </c>
      <c r="HJ7" s="83">
        <v>3.7948852762016139</v>
      </c>
      <c r="HK7" s="83">
        <v>3.7851294085534462</v>
      </c>
      <c r="HL7" s="83">
        <v>3.7754208231451178</v>
      </c>
      <c r="HM7" s="83">
        <v>3.7657597441730997</v>
      </c>
      <c r="HN7" s="83">
        <v>3.7561463785516755</v>
      </c>
      <c r="HO7" s="83">
        <v>3.746580916470323</v>
      </c>
      <c r="HP7" s="83">
        <v>3.7370635319322556</v>
      </c>
      <c r="HQ7" s="83">
        <v>3.7275943832749792</v>
      </c>
      <c r="HR7" s="83">
        <v>3.7181736136736716</v>
      </c>
      <c r="HS7" s="83">
        <v>3.7088013516281442</v>
      </c>
      <c r="HT7" s="83">
        <v>3.699477711434096</v>
      </c>
      <c r="HU7" s="83">
        <v>3.6902027936393318</v>
      </c>
      <c r="HV7" s="83">
        <v>3.6809766854855739</v>
      </c>
      <c r="HW7" s="83">
        <v>3.6717994613364691</v>
      </c>
      <c r="HX7" s="83">
        <v>3.6626711830923422</v>
      </c>
      <c r="HY7" s="83">
        <v>3.6535919005922368</v>
      </c>
      <c r="HZ7" s="83">
        <v>3.6445616520037354</v>
      </c>
      <c r="IA7" s="83">
        <v>3.6355804642010376</v>
      </c>
      <c r="IB7" s="83">
        <v>3.6266483531317419</v>
      </c>
      <c r="IC7" s="83">
        <v>3.6177653241727543</v>
      </c>
      <c r="ID7" s="83">
        <v>3.6089313724757286</v>
      </c>
      <c r="IE7" s="83">
        <v>3.6001464833024155</v>
      </c>
      <c r="IF7" s="83">
        <v>3.5914106323502875</v>
      </c>
      <c r="IG7" s="83">
        <v>3.5827237860687751</v>
      </c>
      <c r="IH7" s="83">
        <v>3.5740859019664493</v>
      </c>
      <c r="II7" s="83">
        <v>3.5654969289094551</v>
      </c>
      <c r="IJ7" s="83">
        <v>3.5569568074114959</v>
      </c>
      <c r="IK7" s="83">
        <v>3.5484654699156457</v>
      </c>
      <c r="IL7" s="83">
        <v>3.5400228410682648</v>
      </c>
      <c r="IM7" s="83">
        <v>3.5316288379852669</v>
      </c>
      <c r="IN7" s="83">
        <v>3.5232833705109901</v>
      </c>
      <c r="IO7" s="83">
        <v>3.5149863414698999</v>
      </c>
      <c r="IP7" s="83">
        <v>3.5067376469113531</v>
      </c>
      <c r="IQ7" s="83">
        <v>3.4985371763476341</v>
      </c>
      <c r="IR7" s="83">
        <v>3.4903848129854671</v>
      </c>
      <c r="IS7" s="83">
        <v>3.4822804339512055</v>
      </c>
      <c r="IT7" s="83">
        <v>3.4742239105098793</v>
      </c>
      <c r="IU7" s="83">
        <v>3.4662151082782948</v>
      </c>
      <c r="IV7" s="83">
        <v>3.4582538874323441</v>
      </c>
      <c r="IW7" s="83">
        <v>3.4503401029087049</v>
      </c>
      <c r="IX7" s="83">
        <v>3.4424736046010822</v>
      </c>
      <c r="IY7" s="83">
        <v>3.434654237551154</v>
      </c>
      <c r="IZ7" s="83">
        <v>3.4268818421343621</v>
      </c>
      <c r="JA7" s="83">
        <v>3.4191562542406979</v>
      </c>
      <c r="JB7" s="83">
        <v>3.4114773054506182</v>
      </c>
      <c r="JC7" s="83">
        <v>3.4038448232062262</v>
      </c>
      <c r="JD7" s="83">
        <v>3.3962586309778415</v>
      </c>
      <c r="JE7" s="83">
        <v>3.388718548426092</v>
      </c>
      <c r="JF7" s="83">
        <v>3.3812243915596389</v>
      </c>
      <c r="JG7" s="83">
        <v>3.373775972888656</v>
      </c>
      <c r="JH7" s="83">
        <v>3.3663731015741747</v>
      </c>
      <c r="JI7" s="83">
        <v>3.3590155835734006</v>
      </c>
      <c r="JJ7" s="83">
        <v>3.3517032217811127</v>
      </c>
      <c r="JK7" s="83">
        <v>3.3444358161672385</v>
      </c>
      <c r="JL7" s="83">
        <v>3.337213163910711</v>
      </c>
      <c r="JM7" s="83">
        <v>3.3300350595296995</v>
      </c>
      <c r="JN7" s="83">
        <v>3.3229012950083083</v>
      </c>
      <c r="JO7" s="83">
        <v>3.3158116599198295</v>
      </c>
      <c r="JP7" s="83">
        <v>3.3087659415466448</v>
      </c>
      <c r="JQ7" s="83">
        <v>3.30176392499685</v>
      </c>
      <c r="JR7" s="83">
        <v>3.2948053933176973</v>
      </c>
      <c r="JS7" s="83">
        <v>3.2878901276059214</v>
      </c>
      <c r="JT7" s="83">
        <v>3.2810179071150389</v>
      </c>
      <c r="JU7" s="83">
        <v>3.2741885093596896</v>
      </c>
      <c r="JV7" s="83">
        <v>3.2674017102170927</v>
      </c>
      <c r="JW7" s="83">
        <v>3.2606572840256951</v>
      </c>
      <c r="JX7" s="83">
        <v>3.2539550036810727</v>
      </c>
      <c r="JY7" s="83">
        <v>3.2472946407291605</v>
      </c>
      <c r="JZ7" s="83">
        <v>3.24067596545687</v>
      </c>
      <c r="KA7" s="83">
        <v>3.234098746980163</v>
      </c>
      <c r="KB7" s="83">
        <v>3.2275627533296407</v>
      </c>
      <c r="KC7" s="83">
        <v>3.2210677515337109</v>
      </c>
      <c r="KD7" s="83">
        <v>3.2146135076993891</v>
      </c>
      <c r="KE7" s="83">
        <v>3.208199787090797</v>
      </c>
      <c r="KF7" s="83">
        <v>3.2018263542054077</v>
      </c>
      <c r="KG7" s="83">
        <v>3.1954929728480961</v>
      </c>
      <c r="KH7" s="83">
        <v>3.1891994062030466</v>
      </c>
      <c r="KI7" s="83">
        <v>3.1829454169035718</v>
      </c>
      <c r="KJ7" s="83">
        <v>3.1767307670998877</v>
      </c>
      <c r="KK7" s="83">
        <v>3.170555218524902</v>
      </c>
      <c r="KL7" s="83">
        <v>3.1644185325580585</v>
      </c>
      <c r="KM7" s="83">
        <v>3.1583204702872867</v>
      </c>
      <c r="KN7" s="83">
        <v>3.1522607925691006</v>
      </c>
      <c r="KO7" s="83">
        <v>3.1462392600868934</v>
      </c>
      <c r="KP7" s="83">
        <v>3.1402556334074712</v>
      </c>
      <c r="KQ7" s="83">
        <v>3.1343096730358688</v>
      </c>
      <c r="KR7" s="83">
        <v>3.1284011394684863</v>
      </c>
      <c r="KS7" s="83">
        <v>3.1225297932445928</v>
      </c>
      <c r="KT7" s="83">
        <v>3.1166953949962304</v>
      </c>
      <c r="KU7" s="83">
        <v>3.1108977054965616</v>
      </c>
      <c r="KV7" s="83">
        <v>3.1051364857066965</v>
      </c>
      <c r="KW7" s="83">
        <v>3.0994114968210367</v>
      </c>
      <c r="KX7" s="83">
        <v>3.0937225003111721</v>
      </c>
      <c r="KY7" s="83">
        <v>3.0880692579683666</v>
      </c>
      <c r="KZ7" s="83">
        <v>3.0824515319446641</v>
      </c>
      <c r="LA7" s="83">
        <v>3.0768690847926536</v>
      </c>
      <c r="LB7" s="83">
        <v>3.0713216795039204</v>
      </c>
      <c r="LC7" s="83">
        <v>3.0658090795462205</v>
      </c>
      <c r="LD7" s="83">
        <v>3.0603310488994064</v>
      </c>
      <c r="LE7" s="83">
        <v>3.0548873520901365</v>
      </c>
      <c r="LF7" s="83">
        <v>3.0494777542253964</v>
      </c>
      <c r="LG7" s="83">
        <v>3.0441020210248642</v>
      </c>
      <c r="LH7" s="83">
        <v>3.0387599188521452</v>
      </c>
      <c r="LI7" s="83">
        <v>3.0334512147449062</v>
      </c>
      <c r="LJ7" s="83">
        <v>3.0281756764439334</v>
      </c>
      <c r="LK7" s="83">
        <v>3.0229330724211469</v>
      </c>
      <c r="LL7" s="83">
        <v>3.0177231719065922</v>
      </c>
      <c r="LM7" s="83">
        <v>3.0125457449144344</v>
      </c>
      <c r="LN7" s="83">
        <v>3.0074005622679838</v>
      </c>
      <c r="LO7" s="83">
        <v>3.0022873956237746</v>
      </c>
      <c r="LP7" s="83">
        <v>2.9972060174947197</v>
      </c>
      <c r="LQ7" s="83">
        <v>2.9921562012723659</v>
      </c>
      <c r="LR7" s="83">
        <v>2.9871377212482764</v>
      </c>
      <c r="LS7" s="83">
        <v>2.9821503526345521</v>
      </c>
      <c r="LT7" s="83">
        <v>2.9771938715835256</v>
      </c>
      <c r="LU7" s="83">
        <v>2.9722680552066407</v>
      </c>
      <c r="LV7" s="83">
        <v>2.9673726815925443</v>
      </c>
      <c r="LW7" s="83">
        <v>2.9625075298244021</v>
      </c>
      <c r="LX7" s="83">
        <v>2.9576723799964704</v>
      </c>
      <c r="LY7" s="83">
        <v>2.9528670132299295</v>
      </c>
      <c r="LZ7" s="83">
        <v>2.9480912116880118</v>
      </c>
      <c r="MA7" s="83">
        <v>2.9433447585904311</v>
      </c>
      <c r="MB7" s="83">
        <v>2.9386274382271367</v>
      </c>
      <c r="MC7" s="83">
        <v>2.9339390359714113</v>
      </c>
      <c r="MD7" s="83">
        <v>2.9292793382923259</v>
      </c>
      <c r="ME7" s="83">
        <v>2.9246481327665728</v>
      </c>
      <c r="MF7" s="83">
        <v>2.9200452080896904</v>
      </c>
      <c r="MG7" s="83">
        <v>2.9154703540866937</v>
      </c>
      <c r="MH7" s="83">
        <v>2.9109233617221357</v>
      </c>
      <c r="MI7" s="83">
        <v>2.906404023109602</v>
      </c>
      <c r="MJ7" s="83">
        <v>2.9019121315206649</v>
      </c>
      <c r="MK7" s="83">
        <v>2.8974474813933049</v>
      </c>
      <c r="ML7" s="83">
        <v>2.8930098683398171</v>
      </c>
      <c r="MM7" s="83">
        <v>2.8885990891542157</v>
      </c>
      <c r="MN7" s="83">
        <v>2.8842149418191489</v>
      </c>
      <c r="MO7" s="83">
        <v>2.8798572255123425</v>
      </c>
      <c r="MP7" s="83">
        <v>2.8755257406125776</v>
      </c>
      <c r="MQ7" s="83">
        <v>2.8712202887052234</v>
      </c>
      <c r="MR7" s="83">
        <v>2.8669406725873303</v>
      </c>
      <c r="MS7" s="83">
        <v>2.8626866962723025</v>
      </c>
      <c r="MT7" s="83">
        <v>2.8584581649941549</v>
      </c>
      <c r="MU7" s="83">
        <v>2.8542548852113732</v>
      </c>
      <c r="MV7" s="83">
        <v>2.8500766646103814</v>
      </c>
      <c r="MW7" s="83">
        <v>2.8459233121086349</v>
      </c>
      <c r="MX7" s="83">
        <v>2.8417946378573449</v>
      </c>
      <c r="MY7" s="83">
        <v>2.8376904532438463</v>
      </c>
      <c r="MZ7" s="83">
        <v>2.8336105708936201</v>
      </c>
      <c r="NA7" s="83">
        <v>2.8295548046719809</v>
      </c>
      <c r="NB7" s="83">
        <v>2.825522969685438</v>
      </c>
      <c r="NC7" s="83">
        <v>2.8215148822827389</v>
      </c>
      <c r="ND7" s="83">
        <v>2.817530360055609</v>
      </c>
      <c r="NE7" s="83">
        <v>2.8135692218391908</v>
      </c>
      <c r="NF7" s="83">
        <v>2.8096312877121985</v>
      </c>
      <c r="NG7" s="83">
        <v>2.8057163789967898</v>
      </c>
      <c r="NH7" s="83">
        <v>2.8018243182581664</v>
      </c>
      <c r="NI7" s="83">
        <v>2.7979549293039154</v>
      </c>
      <c r="NJ7" s="83">
        <v>2.7941080371830922</v>
      </c>
      <c r="NK7" s="83">
        <v>2.790283468185061</v>
      </c>
      <c r="NL7" s="83">
        <v>2.786481049838093</v>
      </c>
      <c r="NM7" s="83">
        <v>2.7827006109077366</v>
      </c>
      <c r="NN7" s="83">
        <v>2.7789419813949623</v>
      </c>
      <c r="NO7" s="83">
        <v>2.7752049925340927</v>
      </c>
      <c r="NP7" s="83">
        <v>2.7714894767905225</v>
      </c>
      <c r="NQ7" s="83">
        <v>2.7677952678582356</v>
      </c>
      <c r="NR7" s="83">
        <v>2.7641222006571295</v>
      </c>
      <c r="NS7" s="83">
        <v>2.7604701113301484</v>
      </c>
      <c r="NT7" s="83">
        <v>2.7568388372402346</v>
      </c>
      <c r="NU7" s="83">
        <v>2.7532282169671043</v>
      </c>
      <c r="NV7" s="83">
        <v>2.749638090303852</v>
      </c>
      <c r="NW7" s="83">
        <v>2.7460682982533937</v>
      </c>
      <c r="NX7" s="83">
        <v>2.7425186830247488</v>
      </c>
      <c r="NY7" s="83">
        <v>2.7389890880291707</v>
      </c>
      <c r="NZ7" s="83">
        <v>2.7354793578761329</v>
      </c>
      <c r="OA7" s="83">
        <v>2.7319893383691691</v>
      </c>
      <c r="OB7" s="83">
        <v>2.7285188765015804</v>
      </c>
      <c r="OC7" s="83">
        <v>2.7250678204520105</v>
      </c>
      <c r="OD7" s="83">
        <v>2.7216360195798948</v>
      </c>
      <c r="OE7" s="83">
        <v>2.7182233244207876</v>
      </c>
      <c r="OF7" s="83">
        <v>2.7148295866815744</v>
      </c>
      <c r="OG7" s="83">
        <v>2.7114546592355717</v>
      </c>
      <c r="OH7" s="83">
        <v>2.7080983961175193</v>
      </c>
      <c r="OI7" s="83">
        <v>2.7047606525184702</v>
      </c>
      <c r="OJ7" s="83">
        <v>2.7014412847805818</v>
      </c>
      <c r="OK7" s="83">
        <v>2.6981401503918128</v>
      </c>
      <c r="OL7" s="83">
        <v>2.694857107980531</v>
      </c>
      <c r="OM7" s="83">
        <v>2.6915920173100325</v>
      </c>
      <c r="ON7" s="83">
        <v>2.6883447392729809</v>
      </c>
      <c r="OO7" s="83">
        <v>2.6851151358857681</v>
      </c>
      <c r="OP7" s="83">
        <v>2.6819030702827962</v>
      </c>
      <c r="OQ7" s="83">
        <v>2.6787084067106939</v>
      </c>
      <c r="OR7" s="83">
        <v>2.675531010522461</v>
      </c>
      <c r="OS7" s="83">
        <v>2.6723707481715513</v>
      </c>
      <c r="OT7" s="83">
        <v>2.6692274872058905</v>
      </c>
      <c r="OU7" s="83">
        <v>2.6661010962618406</v>
      </c>
      <c r="OV7" s="83">
        <v>2.6629914450581085</v>
      </c>
      <c r="OW7" s="83">
        <v>2.6598984043895997</v>
      </c>
      <c r="OX7" s="83">
        <v>2.6568218461212272</v>
      </c>
      <c r="OY7" s="83">
        <v>2.653761643181674</v>
      </c>
      <c r="OZ7" s="83">
        <v>2.6507176695571095</v>
      </c>
      <c r="PA7" s="83">
        <v>2.6476898002848701</v>
      </c>
      <c r="PB7" s="83">
        <v>2.6446779114471002</v>
      </c>
      <c r="PC7" s="83">
        <v>2.6416818801643558</v>
      </c>
      <c r="PD7" s="83">
        <v>2.6387015845891795</v>
      </c>
      <c r="PE7" s="83">
        <v>2.6357369038996445</v>
      </c>
      <c r="PF7" s="83">
        <v>2.6327877182928692</v>
      </c>
      <c r="PG7" s="83">
        <v>2.6298539089785073</v>
      </c>
      <c r="PH7" s="83">
        <v>2.6269353581722168</v>
      </c>
      <c r="PI7" s="83">
        <v>2.6240319490891038</v>
      </c>
      <c r="PJ7" s="83">
        <v>2.6211435659371527</v>
      </c>
      <c r="PK7" s="83">
        <v>2.6182700939106356</v>
      </c>
      <c r="PL7" s="83">
        <v>2.6154114191835083</v>
      </c>
      <c r="PM7" s="83">
        <v>2.612567428902794</v>
      </c>
      <c r="PN7" s="83">
        <v>2.6097380111819555</v>
      </c>
      <c r="PO7" s="83">
        <v>2.606923055094259</v>
      </c>
      <c r="PP7" s="83">
        <v>2.6041224506661296</v>
      </c>
      <c r="PQ7" s="83">
        <v>2.6013360888705015</v>
      </c>
      <c r="PR7" s="83">
        <v>2.5985638616201654</v>
      </c>
      <c r="PS7" s="83">
        <v>2.5958056617611116</v>
      </c>
      <c r="PT7" s="83">
        <v>2.5930613830658742</v>
      </c>
      <c r="PU7" s="83">
        <v>2.5903309202268758</v>
      </c>
      <c r="PV7" s="83">
        <v>2.5876141688497727</v>
      </c>
      <c r="PW7" s="83">
        <v>2.5849110254468064</v>
      </c>
      <c r="PX7" s="83">
        <v>2.5822213874301587</v>
      </c>
      <c r="PY7" s="83">
        <v>2.5795451531053124</v>
      </c>
      <c r="PZ7" s="83">
        <v>2.5768822216644227</v>
      </c>
      <c r="QA7" s="83">
        <v>2.5742324931796943</v>
      </c>
      <c r="QB7" s="83">
        <v>2.5715958685967704</v>
      </c>
      <c r="QC7" s="83">
        <v>2.5689722497281333</v>
      </c>
      <c r="QD7" s="83">
        <v>2.566361539246516</v>
      </c>
      <c r="QE7" s="83">
        <v>2.5637636406783288</v>
      </c>
      <c r="QF7" s="83">
        <v>2.5611784583971007</v>
      </c>
      <c r="QG7" s="83">
        <v>2.5586058976169359</v>
      </c>
      <c r="QH7" s="83">
        <v>2.556045864385986</v>
      </c>
      <c r="QI7" s="83">
        <v>2.5534982655799419</v>
      </c>
      <c r="QJ7" s="83">
        <v>2.5509630088955433</v>
      </c>
      <c r="QK7" s="83">
        <v>2.548440002844107</v>
      </c>
      <c r="QL7" s="83">
        <v>2.5459291567450766</v>
      </c>
      <c r="QM7" s="83">
        <v>2.5434303807195935</v>
      </c>
      <c r="QN7" s="83">
        <v>2.5409435856840874</v>
      </c>
      <c r="QO7" s="83">
        <v>2.538468683343893</v>
      </c>
      <c r="QP7" s="83">
        <v>2.5360055861868882</v>
      </c>
      <c r="QQ7" s="83">
        <v>2.5335542074771564</v>
      </c>
      <c r="QR7" s="83">
        <v>2.5311144612486749</v>
      </c>
      <c r="QS7" s="83">
        <v>2.528686262299026</v>
      </c>
      <c r="QT7" s="83">
        <v>2.5262695261831389</v>
      </c>
      <c r="QU7" s="83">
        <v>2.5238641692070543</v>
      </c>
      <c r="QV7" s="83">
        <v>2.5214701084217164</v>
      </c>
      <c r="QW7" s="83">
        <v>2.5190872616167956</v>
      </c>
      <c r="QX7" s="83">
        <v>2.5167155473145377</v>
      </c>
      <c r="QY7" s="83">
        <v>2.5143548847636419</v>
      </c>
      <c r="QZ7" s="83">
        <v>2.5120051939331693</v>
      </c>
      <c r="RA7" s="83">
        <v>2.5096663955064802</v>
      </c>
      <c r="RB7" s="83">
        <v>2.5073384108752008</v>
      </c>
      <c r="RC7" s="83">
        <v>2.5050211621332252</v>
      </c>
      <c r="RD7" s="83">
        <v>2.5027145720707429</v>
      </c>
      <c r="RE7" s="83">
        <v>2.5004185641682999</v>
      </c>
      <c r="RF7" s="83">
        <v>2.4981330625908931</v>
      </c>
      <c r="RG7" s="83">
        <v>2.4958579921820969</v>
      </c>
      <c r="RH7" s="83">
        <v>2.4935932784582184</v>
      </c>
      <c r="RI7" s="83">
        <v>2.4913388476024916</v>
      </c>
      <c r="RJ7" s="83">
        <v>2.4890946264592992</v>
      </c>
      <c r="RK7" s="83">
        <v>2.4868605425284316</v>
      </c>
      <c r="RL7" s="83">
        <v>2.4846365239593773</v>
      </c>
      <c r="RM7" s="83">
        <v>2.482422499545649</v>
      </c>
      <c r="RN7" s="83">
        <v>2.4802183987191437</v>
      </c>
      <c r="RO7" s="83">
        <v>2.4780241515445347</v>
      </c>
      <c r="RP7" s="83">
        <v>2.4758396887137022</v>
      </c>
      <c r="RQ7" s="83">
        <v>2.473664941540195</v>
      </c>
      <c r="RR7" s="83">
        <v>2.4714998419537295</v>
      </c>
      <c r="RS7" s="83">
        <v>2.4693443224947238</v>
      </c>
      <c r="RT7" s="83">
        <v>2.4671983163088647</v>
      </c>
      <c r="RU7" s="83">
        <v>2.4650617571417128</v>
      </c>
      <c r="RV7" s="83">
        <v>2.4629345793333428</v>
      </c>
    </row>
    <row r="8" spans="1:490" s="83" customFormat="1" x14ac:dyDescent="0.25">
      <c r="A8" s="83" t="s">
        <v>95</v>
      </c>
      <c r="C8" s="83">
        <v>1.0818093692796191</v>
      </c>
      <c r="D8" s="83">
        <v>1.1053298142986805</v>
      </c>
      <c r="E8" s="83">
        <v>1.1290684121338692</v>
      </c>
      <c r="F8" s="83">
        <v>1.1524551795690465</v>
      </c>
      <c r="G8" s="83">
        <v>1.1755670705115246</v>
      </c>
      <c r="H8" s="83">
        <v>1.1984729585033227</v>
      </c>
      <c r="I8" s="83">
        <v>1.2212323966091529</v>
      </c>
      <c r="J8" s="83">
        <v>1.2438987578432885</v>
      </c>
      <c r="K8" s="83">
        <v>1.2670746712629941</v>
      </c>
      <c r="L8" s="83">
        <v>1.2907709161951453</v>
      </c>
      <c r="M8" s="83">
        <v>1.3149961747427903</v>
      </c>
      <c r="N8" s="83">
        <v>1.3397574576579834</v>
      </c>
      <c r="O8" s="83">
        <v>1.3650603866768378</v>
      </c>
      <c r="P8" s="83">
        <v>1.3909776801287876</v>
      </c>
      <c r="Q8" s="83">
        <v>1.417389401779519</v>
      </c>
      <c r="R8" s="83">
        <v>1.4442902763428809</v>
      </c>
      <c r="S8" s="83">
        <v>1.4716744535547643</v>
      </c>
      <c r="T8" s="83">
        <v>1.4995357110363861</v>
      </c>
      <c r="U8" s="83">
        <v>1.5278675791690983</v>
      </c>
      <c r="V8" s="83">
        <v>1.5566634189253035</v>
      </c>
      <c r="W8" s="83">
        <v>1.585916471288199</v>
      </c>
      <c r="X8" s="83">
        <v>1.6156198894786353</v>
      </c>
      <c r="Y8" s="83">
        <v>1.6457667607432724</v>
      </c>
      <c r="Z8" s="83">
        <v>1.6763491531201133</v>
      </c>
      <c r="AA8" s="83">
        <v>1.7073514242524186</v>
      </c>
      <c r="AB8" s="83">
        <v>1.7387588145442134</v>
      </c>
      <c r="AC8" s="83">
        <v>1.7705573021215502</v>
      </c>
      <c r="AD8" s="83">
        <v>1.8027335030698952</v>
      </c>
      <c r="AE8" s="83">
        <v>1.835274599872792</v>
      </c>
      <c r="AF8" s="83">
        <v>1.8681682877025869</v>
      </c>
      <c r="AG8" s="83">
        <v>1.9014027322644229</v>
      </c>
      <c r="AH8" s="83">
        <v>1.9349665353366483</v>
      </c>
      <c r="AI8" s="83">
        <v>1.9688487056252486</v>
      </c>
      <c r="AJ8" s="83">
        <v>2.003039222859849</v>
      </c>
      <c r="AK8" s="83">
        <v>2.0375245461019906</v>
      </c>
      <c r="AL8" s="83">
        <v>2.072291805361405</v>
      </c>
      <c r="AM8" s="83">
        <v>2.1073287198192072</v>
      </c>
      <c r="AN8" s="83">
        <v>2.1426235389002417</v>
      </c>
      <c r="AO8" s="83">
        <v>2.178164997740045</v>
      </c>
      <c r="AP8" s="83">
        <v>2.2139422819127699</v>
      </c>
      <c r="AQ8" s="83">
        <v>2.249944998286987</v>
      </c>
      <c r="AR8" s="83">
        <v>2.2861631500828996</v>
      </c>
      <c r="AS8" s="83">
        <v>2.3225871149335426</v>
      </c>
      <c r="AT8" s="83">
        <v>2.3592346027735647</v>
      </c>
      <c r="AU8" s="83">
        <v>2.3960944056480313</v>
      </c>
      <c r="AV8" s="83">
        <v>2.4331558187909939</v>
      </c>
      <c r="AW8" s="83">
        <v>2.4704085912826192</v>
      </c>
      <c r="AX8" s="83">
        <v>2.5078428893658535</v>
      </c>
      <c r="AY8" s="83">
        <v>2.5454492677912954</v>
      </c>
      <c r="AZ8" s="83">
        <v>2.5832186463756517</v>
      </c>
      <c r="BA8" s="83">
        <v>2.621142290054014</v>
      </c>
      <c r="BB8" s="83">
        <v>2.6592117913668254</v>
      </c>
      <c r="BC8" s="83">
        <v>2.6974190547216552</v>
      </c>
      <c r="BD8" s="83">
        <v>2.7357575307510644</v>
      </c>
      <c r="BE8" s="83">
        <v>2.7742196183622205</v>
      </c>
      <c r="BF8" s="83">
        <v>2.812797989748681</v>
      </c>
      <c r="BG8" s="83">
        <v>2.8514855743834153</v>
      </c>
      <c r="BH8" s="83">
        <v>2.8902755461352108</v>
      </c>
      <c r="BI8" s="83">
        <v>2.9291613123963431</v>
      </c>
      <c r="BJ8" s="83">
        <v>2.9681365045460568</v>
      </c>
      <c r="BK8" s="83">
        <v>3.0071949693375015</v>
      </c>
      <c r="BL8" s="83">
        <v>3.0463307609544414</v>
      </c>
      <c r="BM8" s="83">
        <v>3.0855381335798078</v>
      </c>
      <c r="BN8" s="83">
        <v>3.1248147496309149</v>
      </c>
      <c r="BO8" s="83">
        <v>3.1641552722024415</v>
      </c>
      <c r="BP8" s="83">
        <v>3.2035545307384017</v>
      </c>
      <c r="BQ8" s="83">
        <v>3.243007514006194</v>
      </c>
      <c r="BR8" s="83">
        <v>3.2825093645037633</v>
      </c>
      <c r="BS8" s="83">
        <v>3.3220553737325385</v>
      </c>
      <c r="BT8" s="83">
        <v>3.3616409779980643</v>
      </c>
      <c r="BU8" s="83">
        <v>3.4012617545378645</v>
      </c>
      <c r="BV8" s="83">
        <v>3.4409134178585208</v>
      </c>
      <c r="BW8" s="83">
        <v>3.4805918162132512</v>
      </c>
      <c r="BX8" s="83">
        <v>3.5202873844797482</v>
      </c>
      <c r="BY8" s="83">
        <v>3.559997315038538</v>
      </c>
      <c r="BZ8" s="83">
        <v>3.5997188446054165</v>
      </c>
      <c r="CA8" s="83">
        <v>3.6394492781855394</v>
      </c>
      <c r="CB8" s="83">
        <v>3.6791860011072752</v>
      </c>
      <c r="CC8" s="83">
        <v>3.7189264840665675</v>
      </c>
      <c r="CD8" s="83">
        <v>3.7586682841357124</v>
      </c>
      <c r="CE8" s="83">
        <v>3.7984090435008167</v>
      </c>
      <c r="CF8" s="83">
        <v>3.8381464869767532</v>
      </c>
      <c r="CG8" s="83">
        <v>3.8778784189186242</v>
      </c>
      <c r="CH8" s="83">
        <v>3.9176146286685274</v>
      </c>
      <c r="CI8" s="83">
        <v>3.9573538424357473</v>
      </c>
      <c r="CJ8" s="83">
        <v>3.9970947630819871</v>
      </c>
      <c r="CK8" s="83">
        <v>4.0368360856806298</v>
      </c>
      <c r="CL8" s="83">
        <v>4.0765765069371538</v>
      </c>
      <c r="CM8" s="83">
        <v>4.1163147309153381</v>
      </c>
      <c r="CN8" s="83">
        <v>4.1560494725409614</v>
      </c>
      <c r="CO8" s="83">
        <v>4.1957794597684712</v>
      </c>
      <c r="CP8" s="83">
        <v>4.2355034349430216</v>
      </c>
      <c r="CQ8" s="83">
        <v>4.2752201556776237</v>
      </c>
      <c r="CR8" s="83">
        <v>4.3204507566898203</v>
      </c>
      <c r="CS8" s="83">
        <v>4.362279925669549</v>
      </c>
      <c r="CT8" s="83">
        <v>4.4009295488212556</v>
      </c>
      <c r="CU8" s="83">
        <v>4.4365936278413729</v>
      </c>
      <c r="CV8" s="83">
        <v>4.469446473210982</v>
      </c>
      <c r="CW8" s="83">
        <v>4.4996478269269051</v>
      </c>
      <c r="CX8" s="83">
        <v>4.5273460911161303</v>
      </c>
      <c r="CY8" s="83">
        <v>4.5526803906920277</v>
      </c>
      <c r="CZ8" s="83">
        <v>4.5757819185866753</v>
      </c>
      <c r="DA8" s="83">
        <v>4.5967748390701306</v>
      </c>
      <c r="DB8" s="83">
        <v>4.6157769181375148</v>
      </c>
      <c r="DC8" s="83">
        <v>4.6328999845606349</v>
      </c>
      <c r="DD8" s="83">
        <v>4.648250285150735</v>
      </c>
      <c r="DE8" s="83">
        <v>4.6619287732761601</v>
      </c>
      <c r="DF8" s="83">
        <v>4.6740313546954333</v>
      </c>
      <c r="DG8" s="83">
        <v>4.6846491056012383</v>
      </c>
      <c r="DH8" s="83">
        <v>4.6938684721564421</v>
      </c>
      <c r="DI8" s="83">
        <v>4.7017714573526801</v>
      </c>
      <c r="DJ8" s="83">
        <v>4.7084357988883418</v>
      </c>
      <c r="DK8" s="83">
        <v>4.7139351404300918</v>
      </c>
      <c r="DL8" s="83">
        <v>4.7183391977766647</v>
      </c>
      <c r="DM8" s="83">
        <v>4.7217139208957732</v>
      </c>
      <c r="DN8" s="83">
        <v>4.7241216524399725</v>
      </c>
      <c r="DO8" s="83">
        <v>4.7256212830967295</v>
      </c>
      <c r="DP8" s="83">
        <v>4.7262684039507965</v>
      </c>
      <c r="DQ8" s="83">
        <v>4.7261154559091638</v>
      </c>
      <c r="DR8" s="83">
        <v>4.7252118761459112</v>
      </c>
      <c r="DS8" s="83">
        <v>4.723604241457628</v>
      </c>
      <c r="DT8" s="83">
        <v>4.7213364083743068</v>
      </c>
      <c r="DU8" s="83">
        <v>4.7184496498420501</v>
      </c>
      <c r="DV8" s="83">
        <v>4.7149827882799054</v>
      </c>
      <c r="DW8" s="83">
        <v>4.7109723248112569</v>
      </c>
      <c r="DX8" s="83">
        <v>4.7064525644784814</v>
      </c>
      <c r="DY8" s="83">
        <v>4.7014557372659453</v>
      </c>
      <c r="DZ8" s="83">
        <v>4.6960121147790916</v>
      </c>
      <c r="EA8" s="83">
        <v>4.6901501224545159</v>
      </c>
      <c r="EB8" s="83">
        <v>4.6838964472059867</v>
      </c>
      <c r="EC8" s="83">
        <v>4.6772761404428715</v>
      </c>
      <c r="ED8" s="83">
        <v>4.6703127164291374</v>
      </c>
      <c r="EE8" s="83">
        <v>4.663028245982006</v>
      </c>
      <c r="EF8" s="83">
        <v>4.6554434455385865</v>
      </c>
      <c r="EG8" s="83">
        <v>4.6475777616458256</v>
      </c>
      <c r="EH8" s="83">
        <v>4.6394494509534212</v>
      </c>
      <c r="EI8" s="83">
        <v>4.6310756558107329</v>
      </c>
      <c r="EJ8" s="83">
        <v>4.6224724755870028</v>
      </c>
      <c r="EK8" s="83">
        <v>4.6136550338494446</v>
      </c>
      <c r="EL8" s="83">
        <v>4.6046375415459879</v>
      </c>
      <c r="EM8" s="83">
        <v>4.5954333563488809</v>
      </c>
      <c r="EN8" s="83">
        <v>4.5860550383221517</v>
      </c>
      <c r="EO8" s="83">
        <v>4.576514402080325</v>
      </c>
      <c r="EP8" s="83">
        <v>4.5668225656080983</v>
      </c>
      <c r="EQ8" s="83">
        <v>4.5569899959111035</v>
      </c>
      <c r="ER8" s="83">
        <v>4.5470265516666943</v>
      </c>
      <c r="ES8" s="83">
        <v>4.536941523041202</v>
      </c>
      <c r="ET8" s="83">
        <v>4.5267436688364304</v>
      </c>
      <c r="EU8" s="83">
        <v>4.5164412511236218</v>
      </c>
      <c r="EV8" s="83">
        <v>4.5060420675178596</v>
      </c>
      <c r="EW8" s="83">
        <v>4.4955534812400684</v>
      </c>
      <c r="EX8" s="83">
        <v>4.4849824491075738</v>
      </c>
      <c r="EY8" s="83">
        <v>4.4743355475877413</v>
      </c>
      <c r="EZ8" s="83">
        <v>4.4636189970426106</v>
      </c>
      <c r="FA8" s="83">
        <v>4.4528386842858012</v>
      </c>
      <c r="FB8" s="83">
        <v>4.4420001835663339</v>
      </c>
      <c r="FC8" s="83">
        <v>4.4311087760875045</v>
      </c>
      <c r="FD8" s="83">
        <v>4.4201694681625483</v>
      </c>
      <c r="FE8" s="83">
        <v>4.409187008102637</v>
      </c>
      <c r="FF8" s="83">
        <v>4.3981659019267738</v>
      </c>
      <c r="FG8" s="83">
        <v>4.3871104279774054</v>
      </c>
      <c r="FH8" s="83">
        <v>4.3760246505200611</v>
      </c>
      <c r="FI8" s="83">
        <v>4.3649124324001276</v>
      </c>
      <c r="FJ8" s="83">
        <v>4.3537774468248855</v>
      </c>
      <c r="FK8" s="83">
        <v>4.3426231883342368</v>
      </c>
      <c r="FL8" s="83">
        <v>4.3314529830191546</v>
      </c>
      <c r="FM8" s="83">
        <v>4.3202699980426864</v>
      </c>
      <c r="FN8" s="83">
        <v>4.3090772505144539</v>
      </c>
      <c r="FO8" s="83">
        <v>4.2978776157659242</v>
      </c>
      <c r="FP8" s="83">
        <v>4.2866738350702951</v>
      </c>
      <c r="FQ8" s="83">
        <v>4.2754685228476363</v>
      </c>
      <c r="FR8" s="83">
        <v>4.2642641733929505</v>
      </c>
      <c r="FS8" s="83">
        <v>4.2530631671620256</v>
      </c>
      <c r="FT8" s="83">
        <v>4.2418677766473776</v>
      </c>
      <c r="FU8" s="83">
        <v>4.2306801718741562</v>
      </c>
      <c r="FV8" s="83">
        <v>4.2195024255436833</v>
      </c>
      <c r="FW8" s="83">
        <v>4.2083365178501868</v>
      </c>
      <c r="FX8" s="83">
        <v>4.1971843409944007</v>
      </c>
      <c r="FY8" s="83">
        <v>4.186047703415908</v>
      </c>
      <c r="FZ8" s="83">
        <v>4.1749283337644485</v>
      </c>
      <c r="GA8" s="83">
        <v>4.1638278846289136</v>
      </c>
      <c r="GB8" s="83">
        <v>4.1527479360413029</v>
      </c>
      <c r="GC8" s="83">
        <v>4.1416899987716373</v>
      </c>
      <c r="GD8" s="83">
        <v>4.1306555174286119</v>
      </c>
      <c r="GE8" s="83">
        <v>4.1196458733796524</v>
      </c>
      <c r="GF8" s="83">
        <v>4.1086623875030037</v>
      </c>
      <c r="GG8" s="83">
        <v>4.0977063227835417</v>
      </c>
      <c r="GH8" s="83">
        <v>4.0867788867631099</v>
      </c>
      <c r="GI8" s="83">
        <v>4.0758812338553714</v>
      </c>
      <c r="GJ8" s="83">
        <v>4.0650144675344198</v>
      </c>
      <c r="GK8" s="83">
        <v>4.0541796424056997</v>
      </c>
      <c r="GL8" s="83">
        <v>4.0433777661671524</v>
      </c>
      <c r="GM8" s="83">
        <v>4.0326098014679079</v>
      </c>
      <c r="GN8" s="83">
        <v>4.0218766676713029</v>
      </c>
      <c r="GO8" s="83">
        <v>4.0111792425284998</v>
      </c>
      <c r="GP8" s="83">
        <v>4.0005183637685251</v>
      </c>
      <c r="GQ8" s="83">
        <v>3.9898948306101119</v>
      </c>
      <c r="GR8" s="83">
        <v>3.9793094052003339</v>
      </c>
      <c r="GS8" s="83">
        <v>3.9687628139846631</v>
      </c>
      <c r="GT8" s="83">
        <v>3.9582557490127401</v>
      </c>
      <c r="GU8" s="83">
        <v>3.9477888691838343</v>
      </c>
      <c r="GV8" s="83">
        <v>3.9373628014356918</v>
      </c>
      <c r="GW8" s="83">
        <v>3.9269781418801961</v>
      </c>
      <c r="GX8" s="83">
        <v>3.9166354568890238</v>
      </c>
      <c r="GY8" s="83">
        <v>3.9063352841322581</v>
      </c>
      <c r="GZ8" s="83">
        <v>3.8960781335727046</v>
      </c>
      <c r="HA8" s="83">
        <v>3.8858644884184685</v>
      </c>
      <c r="HB8" s="83">
        <v>3.8756948060361673</v>
      </c>
      <c r="HC8" s="83">
        <v>3.8655695188269967</v>
      </c>
      <c r="HD8" s="83">
        <v>3.8554890350677078</v>
      </c>
      <c r="HE8" s="83">
        <v>3.8454537397184136</v>
      </c>
      <c r="HF8" s="83">
        <v>3.8354639951990204</v>
      </c>
      <c r="HG8" s="83">
        <v>3.8255201421359453</v>
      </c>
      <c r="HH8" s="83">
        <v>3.8156225000806829</v>
      </c>
      <c r="HI8" s="83">
        <v>3.8057713682016727</v>
      </c>
      <c r="HJ8" s="83">
        <v>3.7959670259508269</v>
      </c>
      <c r="HK8" s="83">
        <v>3.7862097337059857</v>
      </c>
      <c r="HL8" s="83">
        <v>3.7764997333904913</v>
      </c>
      <c r="HM8" s="83">
        <v>3.7668372490709898</v>
      </c>
      <c r="HN8" s="83">
        <v>3.7572224875345026</v>
      </c>
      <c r="HO8" s="83">
        <v>3.7476556388457429</v>
      </c>
      <c r="HP8" s="83">
        <v>3.7381368768855929</v>
      </c>
      <c r="HQ8" s="83">
        <v>3.7286663598715983</v>
      </c>
      <c r="HR8" s="83">
        <v>3.7192442308612899</v>
      </c>
      <c r="HS8" s="83">
        <v>3.7098706182390839</v>
      </c>
      <c r="HT8" s="83">
        <v>3.7005456361874831</v>
      </c>
      <c r="HU8" s="83">
        <v>3.6912693851432374</v>
      </c>
      <c r="HV8" s="83">
        <v>3.6820419522391066</v>
      </c>
      <c r="HW8" s="83">
        <v>3.6728634117318122</v>
      </c>
      <c r="HX8" s="83">
        <v>3.6637338254167431</v>
      </c>
      <c r="HY8" s="83">
        <v>3.6546532430299479</v>
      </c>
      <c r="HZ8" s="83">
        <v>3.6456217026379094</v>
      </c>
      <c r="IA8" s="83">
        <v>3.6366392310155753</v>
      </c>
      <c r="IB8" s="83">
        <v>3.6277058440130974</v>
      </c>
      <c r="IC8" s="83">
        <v>3.6188215469116969</v>
      </c>
      <c r="ID8" s="83">
        <v>3.6099863347690642</v>
      </c>
      <c r="IE8" s="83">
        <v>3.6012001927546669</v>
      </c>
      <c r="IF8" s="83">
        <v>3.5924630964753343</v>
      </c>
      <c r="IG8" s="83">
        <v>3.5837750122914578</v>
      </c>
      <c r="IH8" s="83">
        <v>3.5751358976241345</v>
      </c>
      <c r="II8" s="83">
        <v>3.5665457012535677</v>
      </c>
      <c r="IJ8" s="83">
        <v>3.5580043636090117</v>
      </c>
      <c r="IK8" s="83">
        <v>3.5495118170505555</v>
      </c>
      <c r="IL8" s="83">
        <v>3.5410679861430006</v>
      </c>
      <c r="IM8" s="83">
        <v>3.5326727879220989</v>
      </c>
      <c r="IN8" s="83">
        <v>3.5243261321533921</v>
      </c>
      <c r="IO8" s="83">
        <v>3.5160279215838837</v>
      </c>
      <c r="IP8" s="83">
        <v>3.5077780521867745</v>
      </c>
      <c r="IQ8" s="83">
        <v>3.4995764133994687</v>
      </c>
      <c r="IR8" s="83">
        <v>3.4914228883550589</v>
      </c>
      <c r="IS8" s="83">
        <v>3.4833173541074869</v>
      </c>
      <c r="IT8" s="83">
        <v>3.4752596818505683</v>
      </c>
      <c r="IU8" s="83">
        <v>3.4672497371310627</v>
      </c>
      <c r="IV8" s="83">
        <v>3.4592873800559594</v>
      </c>
      <c r="IW8" s="83">
        <v>3.4513724654941527</v>
      </c>
      <c r="IX8" s="83">
        <v>3.44350484327266</v>
      </c>
      <c r="IY8" s="83">
        <v>3.4356843583675443</v>
      </c>
      <c r="IZ8" s="83">
        <v>3.4279108510896816</v>
      </c>
      <c r="JA8" s="83">
        <v>3.4201841572655263</v>
      </c>
      <c r="JB8" s="83">
        <v>3.4125041084130037</v>
      </c>
      <c r="JC8" s="83">
        <v>3.4048705319126706</v>
      </c>
      <c r="JD8" s="83">
        <v>3.397283251174267</v>
      </c>
      <c r="JE8" s="83">
        <v>3.3897420857987846</v>
      </c>
      <c r="JF8" s="83">
        <v>3.3822468517361748</v>
      </c>
      <c r="JG8" s="83">
        <v>3.3747973614388087</v>
      </c>
      <c r="JH8" s="83">
        <v>3.3673934240108037</v>
      </c>
      <c r="JI8" s="83">
        <v>3.3600348453533218</v>
      </c>
      <c r="JJ8" s="83">
        <v>3.352721428305951</v>
      </c>
      <c r="JK8" s="83">
        <v>3.3454529727842646</v>
      </c>
      <c r="JL8" s="83">
        <v>3.3382292759136609</v>
      </c>
      <c r="JM8" s="83">
        <v>3.3310501321595769</v>
      </c>
      <c r="JN8" s="83">
        <v>3.3239153334541722</v>
      </c>
      <c r="JO8" s="83">
        <v>3.3168246693195664</v>
      </c>
      <c r="JP8" s="83">
        <v>3.3097779269877239</v>
      </c>
      <c r="JQ8" s="83">
        <v>3.3027748915170672</v>
      </c>
      <c r="JR8" s="83">
        <v>3.2958153459059005</v>
      </c>
      <c r="JS8" s="83">
        <v>3.2888990712027266</v>
      </c>
      <c r="JT8" s="83">
        <v>3.2820258466135286</v>
      </c>
      <c r="JU8" s="83">
        <v>3.2751954496060991</v>
      </c>
      <c r="JV8" s="83">
        <v>3.2684076560114841</v>
      </c>
      <c r="JW8" s="83">
        <v>3.2616622401226172</v>
      </c>
      <c r="JX8" s="83">
        <v>3.254958974790211</v>
      </c>
      <c r="JY8" s="83">
        <v>3.2482976315159711</v>
      </c>
      <c r="JZ8" s="83">
        <v>3.2416779805432054</v>
      </c>
      <c r="KA8" s="83">
        <v>3.2350997909448833</v>
      </c>
      <c r="KB8" s="83">
        <v>3.2285628307092158</v>
      </c>
      <c r="KC8" s="83">
        <v>3.2220668668228098</v>
      </c>
      <c r="KD8" s="83">
        <v>3.2156116653514606</v>
      </c>
      <c r="KE8" s="83">
        <v>3.2091969915186369</v>
      </c>
      <c r="KF8" s="83">
        <v>3.2028226097817183</v>
      </c>
      <c r="KG8" s="83">
        <v>3.1964882839060338</v>
      </c>
      <c r="KH8" s="83">
        <v>3.1901937770367614</v>
      </c>
      <c r="KI8" s="83">
        <v>3.1839388517687341</v>
      </c>
      <c r="KJ8" s="83">
        <v>3.17772327021421</v>
      </c>
      <c r="KK8" s="83">
        <v>3.1715467940686475</v>
      </c>
      <c r="KL8" s="83">
        <v>3.1654091846745436</v>
      </c>
      <c r="KM8" s="83">
        <v>3.1593102030833715</v>
      </c>
      <c r="KN8" s="83">
        <v>3.1532496101156742</v>
      </c>
      <c r="KO8" s="83">
        <v>3.1472271664193476</v>
      </c>
      <c r="KP8" s="83">
        <v>3.1412426325261698</v>
      </c>
      <c r="KQ8" s="83">
        <v>3.1352957689066034</v>
      </c>
      <c r="KR8" s="83">
        <v>3.129386336022931</v>
      </c>
      <c r="KS8" s="83">
        <v>3.1235140943807447</v>
      </c>
      <c r="KT8" s="83">
        <v>3.1176788045788468</v>
      </c>
      <c r="KU8" s="83">
        <v>3.1118802273575872</v>
      </c>
      <c r="KV8" s="83">
        <v>3.1061181236456861</v>
      </c>
      <c r="KW8" s="83">
        <v>3.1003922546055689</v>
      </c>
      <c r="KX8" s="83">
        <v>3.0947023816772568</v>
      </c>
      <c r="KY8" s="83">
        <v>3.0890482666208436</v>
      </c>
      <c r="KZ8" s="83">
        <v>3.0834296715575991</v>
      </c>
      <c r="LA8" s="83">
        <v>3.0778463590097243</v>
      </c>
      <c r="LB8" s="83">
        <v>3.0722980919387974</v>
      </c>
      <c r="LC8" s="83">
        <v>3.0667846337829427</v>
      </c>
      <c r="LD8" s="83">
        <v>3.0613057484927491</v>
      </c>
      <c r="LE8" s="83">
        <v>3.0558612005659738</v>
      </c>
      <c r="LF8" s="83">
        <v>3.0504507550810596</v>
      </c>
      <c r="LG8" s="83">
        <v>3.0450741777294912</v>
      </c>
      <c r="LH8" s="83">
        <v>3.0397312348470269</v>
      </c>
      <c r="LI8" s="83">
        <v>3.0344216934438246</v>
      </c>
      <c r="LJ8" s="83">
        <v>3.0291453212334996</v>
      </c>
      <c r="LK8" s="83">
        <v>3.023901886661128</v>
      </c>
      <c r="LL8" s="83">
        <v>3.0186911589302365</v>
      </c>
      <c r="LM8" s="83">
        <v>3.0135129080287903</v>
      </c>
      <c r="LN8" s="83">
        <v>3.0083669047542139</v>
      </c>
      <c r="LO8" s="83">
        <v>3.0032529207374647</v>
      </c>
      <c r="LP8" s="83">
        <v>2.9981707284661834</v>
      </c>
      <c r="LQ8" s="83">
        <v>2.9931201013069462</v>
      </c>
      <c r="LR8" s="83">
        <v>2.9881008135266383</v>
      </c>
      <c r="LS8" s="83">
        <v>2.9831126403129753</v>
      </c>
      <c r="LT8" s="83">
        <v>2.9781553577941908</v>
      </c>
      <c r="LU8" s="83">
        <v>2.9732287430579118</v>
      </c>
      <c r="LV8" s="83">
        <v>2.9683325741692452</v>
      </c>
      <c r="LW8" s="83">
        <v>2.9634666301880923</v>
      </c>
      <c r="LX8" s="83">
        <v>2.9586306911857125</v>
      </c>
      <c r="LY8" s="83">
        <v>2.9538245382605579</v>
      </c>
      <c r="LZ8" s="83">
        <v>2.9490479535533916</v>
      </c>
      <c r="MA8" s="83">
        <v>2.9443007202617171</v>
      </c>
      <c r="MB8" s="83">
        <v>2.939582622653528</v>
      </c>
      <c r="MC8" s="83">
        <v>2.9348934460804017</v>
      </c>
      <c r="MD8" s="83">
        <v>2.9302329769899509</v>
      </c>
      <c r="ME8" s="83">
        <v>2.9256010029376531</v>
      </c>
      <c r="MF8" s="83">
        <v>2.9209973125980699</v>
      </c>
      <c r="MG8" s="83">
        <v>2.9164216957754787</v>
      </c>
      <c r="MH8" s="83">
        <v>2.9118739434139269</v>
      </c>
      <c r="MI8" s="83">
        <v>2.9073538476067236</v>
      </c>
      <c r="MJ8" s="83">
        <v>2.9028612016053921</v>
      </c>
      <c r="MK8" s="83">
        <v>2.8983957998280867</v>
      </c>
      <c r="ML8" s="83">
        <v>2.8939574378674964</v>
      </c>
      <c r="MM8" s="83">
        <v>2.8895459124982468</v>
      </c>
      <c r="MN8" s="83">
        <v>2.8851610216838122</v>
      </c>
      <c r="MO8" s="83">
        <v>2.8808025645829543</v>
      </c>
      <c r="MP8" s="83">
        <v>2.8764703415557</v>
      </c>
      <c r="MQ8" s="83">
        <v>2.8721641541688685</v>
      </c>
      <c r="MR8" s="83">
        <v>2.867883805201163</v>
      </c>
      <c r="MS8" s="83">
        <v>2.863629098647841</v>
      </c>
      <c r="MT8" s="83">
        <v>2.8593998397249676</v>
      </c>
      <c r="MU8" s="83">
        <v>2.8551958348732724</v>
      </c>
      <c r="MV8" s="83">
        <v>2.8510168917616165</v>
      </c>
      <c r="MW8" s="83">
        <v>2.8468628192900818</v>
      </c>
      <c r="MX8" s="83">
        <v>2.8427334275926914</v>
      </c>
      <c r="MY8" s="83">
        <v>2.8386285280397772</v>
      </c>
      <c r="MZ8" s="83">
        <v>2.8345479332399992</v>
      </c>
      <c r="NA8" s="83">
        <v>2.8304914570420308</v>
      </c>
      <c r="NB8" s="83">
        <v>2.8264589145359156</v>
      </c>
      <c r="NC8" s="83">
        <v>2.8224501220541121</v>
      </c>
      <c r="ND8" s="83">
        <v>2.8184648971722281</v>
      </c>
      <c r="NE8" s="83">
        <v>2.8145030587094606</v>
      </c>
      <c r="NF8" s="83">
        <v>2.8105644267287437</v>
      </c>
      <c r="NG8" s="83">
        <v>2.8066488225366224</v>
      </c>
      <c r="NH8" s="83">
        <v>2.8027560686828497</v>
      </c>
      <c r="NI8" s="83">
        <v>2.7988859889597246</v>
      </c>
      <c r="NJ8" s="83">
        <v>2.7950384084011755</v>
      </c>
      <c r="NK8" s="83">
        <v>2.7912131532815958</v>
      </c>
      <c r="NL8" s="83">
        <v>2.787410051114442</v>
      </c>
      <c r="NM8" s="83">
        <v>2.7836289306506017</v>
      </c>
      <c r="NN8" s="83">
        <v>2.7798696218765357</v>
      </c>
      <c r="NO8" s="83">
        <v>2.7761319560122071</v>
      </c>
      <c r="NP8" s="83">
        <v>2.7724157655087986</v>
      </c>
      <c r="NQ8" s="83">
        <v>2.7687208840462292</v>
      </c>
      <c r="NR8" s="83">
        <v>2.7650471465304745</v>
      </c>
      <c r="NS8" s="83">
        <v>2.7613943890906993</v>
      </c>
      <c r="NT8" s="83">
        <v>2.7577624490762078</v>
      </c>
      <c r="NU8" s="83">
        <v>2.7541511650532167</v>
      </c>
      <c r="NV8" s="83">
        <v>2.7505603768014582</v>
      </c>
      <c r="NW8" s="83">
        <v>2.7469899253106211</v>
      </c>
      <c r="NX8" s="83">
        <v>2.7434396527766327</v>
      </c>
      <c r="NY8" s="83">
        <v>2.7399094025977861</v>
      </c>
      <c r="NZ8" s="83">
        <v>2.7363990193707242</v>
      </c>
      <c r="OA8" s="83">
        <v>2.7329083488862795</v>
      </c>
      <c r="OB8" s="83">
        <v>2.7294372381251804</v>
      </c>
      <c r="OC8" s="83">
        <v>2.7259855352536224</v>
      </c>
      <c r="OD8" s="83">
        <v>2.7225530896187182</v>
      </c>
      <c r="OE8" s="83">
        <v>2.7191397517438216</v>
      </c>
      <c r="OF8" s="83">
        <v>2.7157453733237404</v>
      </c>
      <c r="OG8" s="83">
        <v>2.7123698072198317</v>
      </c>
      <c r="OH8" s="83">
        <v>2.7090129074549951</v>
      </c>
      <c r="OI8" s="83">
        <v>2.7056745292085611</v>
      </c>
      <c r="OJ8" s="83">
        <v>2.70235452881108</v>
      </c>
      <c r="OK8" s="83">
        <v>2.6990527637390178</v>
      </c>
      <c r="OL8" s="83">
        <v>2.6957690926093623</v>
      </c>
      <c r="OM8" s="83">
        <v>2.6925033751741418</v>
      </c>
      <c r="ON8" s="83">
        <v>2.6892554723148629</v>
      </c>
      <c r="OO8" s="83">
        <v>2.6860252460368677</v>
      </c>
      <c r="OP8" s="83">
        <v>2.6828125594636192</v>
      </c>
      <c r="OQ8" s="83">
        <v>2.679617276830911</v>
      </c>
      <c r="OR8" s="83">
        <v>2.6764392634810155</v>
      </c>
      <c r="OS8" s="83">
        <v>2.6732783858567606</v>
      </c>
      <c r="OT8" s="83">
        <v>2.6701345114955513</v>
      </c>
      <c r="OU8" s="83">
        <v>2.6670075090233301</v>
      </c>
      <c r="OV8" s="83">
        <v>2.6638972481484831</v>
      </c>
      <c r="OW8" s="83">
        <v>2.6608035996556962</v>
      </c>
      <c r="OX8" s="83">
        <v>2.6577264353997614</v>
      </c>
      <c r="OY8" s="83">
        <v>2.6546656282993357</v>
      </c>
      <c r="OZ8" s="83">
        <v>2.6516210523306607</v>
      </c>
      <c r="PA8" s="83">
        <v>2.6485925825212391</v>
      </c>
      <c r="PB8" s="83">
        <v>2.6455800949434742</v>
      </c>
      <c r="PC8" s="83">
        <v>2.6425834667082757</v>
      </c>
      <c r="PD8" s="83">
        <v>2.6396025759586306</v>
      </c>
      <c r="PE8" s="83">
        <v>2.6366373018631464</v>
      </c>
      <c r="PF8" s="83">
        <v>2.6336875246095666</v>
      </c>
      <c r="PG8" s="83">
        <v>2.6307531253982579</v>
      </c>
      <c r="PH8" s="83">
        <v>2.6278339864356783</v>
      </c>
      <c r="PI8" s="83">
        <v>2.6249299909278219</v>
      </c>
      <c r="PJ8" s="83">
        <v>2.6220410230736455</v>
      </c>
      <c r="PK8" s="83">
        <v>2.619166968058479</v>
      </c>
      <c r="PL8" s="83">
        <v>2.6163077120474196</v>
      </c>
      <c r="PM8" s="83">
        <v>2.613463142178714</v>
      </c>
      <c r="PN8" s="83">
        <v>2.6106331465571313</v>
      </c>
      <c r="PO8" s="83">
        <v>2.6078176142473239</v>
      </c>
      <c r="PP8" s="83">
        <v>2.6050164352671841</v>
      </c>
      <c r="PQ8" s="83">
        <v>2.6022295005811911</v>
      </c>
      <c r="PR8" s="83">
        <v>2.59945670209376</v>
      </c>
      <c r="PS8" s="83">
        <v>2.5966979326425821</v>
      </c>
      <c r="PT8" s="83">
        <v>2.5939530859919699</v>
      </c>
      <c r="PU8" s="83">
        <v>2.5912220568261985</v>
      </c>
      <c r="PV8" s="83">
        <v>2.5885047407428532</v>
      </c>
      <c r="PW8" s="83">
        <v>2.5858010342461766</v>
      </c>
      <c r="PX8" s="83">
        <v>2.5831108347404261</v>
      </c>
      <c r="PY8" s="83">
        <v>2.5804340405232327</v>
      </c>
      <c r="PZ8" s="83">
        <v>2.5777705507789701</v>
      </c>
      <c r="QA8" s="83">
        <v>2.5751202655721328</v>
      </c>
      <c r="QB8" s="83">
        <v>2.5724830858407235</v>
      </c>
      <c r="QC8" s="83">
        <v>2.5698589133896532</v>
      </c>
      <c r="QD8" s="83">
        <v>2.5672476508841524</v>
      </c>
      <c r="QE8" s="83">
        <v>2.564649201843197</v>
      </c>
      <c r="QF8" s="83">
        <v>2.562063470632947</v>
      </c>
      <c r="QG8" s="83">
        <v>2.5594903624602048</v>
      </c>
      <c r="QH8" s="83">
        <v>2.5569297833658853</v>
      </c>
      <c r="QI8" s="83">
        <v>2.5543816402185073</v>
      </c>
      <c r="QJ8" s="83">
        <v>2.5518458407077032</v>
      </c>
      <c r="QK8" s="83">
        <v>2.5493222933377448</v>
      </c>
      <c r="QL8" s="83">
        <v>2.5468109074210941</v>
      </c>
      <c r="QM8" s="83">
        <v>2.5443115930719715</v>
      </c>
      <c r="QN8" s="83">
        <v>2.5418242611999484</v>
      </c>
      <c r="QO8" s="83">
        <v>2.5393488235035613</v>
      </c>
      <c r="QP8" s="83">
        <v>2.5368851924639495</v>
      </c>
      <c r="QQ8" s="83">
        <v>2.5344332813385182</v>
      </c>
      <c r="QR8" s="83">
        <v>2.5319930041546233</v>
      </c>
      <c r="QS8" s="83">
        <v>2.5295642757032857</v>
      </c>
      <c r="QT8" s="83">
        <v>2.5271470115329291</v>
      </c>
      <c r="QU8" s="83">
        <v>2.5247411279431446</v>
      </c>
      <c r="QV8" s="83">
        <v>2.5223465419784845</v>
      </c>
      <c r="QW8" s="83">
        <v>2.5199631714222828</v>
      </c>
      <c r="QX8" s="83">
        <v>2.517590934790503</v>
      </c>
      <c r="QY8" s="83">
        <v>2.5152297513256165</v>
      </c>
      <c r="QZ8" s="83">
        <v>2.51287954099051</v>
      </c>
      <c r="RA8" s="83">
        <v>2.5105402244624231</v>
      </c>
      <c r="RB8" s="83">
        <v>2.5082117231269141</v>
      </c>
      <c r="RC8" s="83">
        <v>2.5058939590718596</v>
      </c>
      <c r="RD8" s="83">
        <v>2.5035868550814846</v>
      </c>
      <c r="RE8" s="83">
        <v>2.5012903346304207</v>
      </c>
      <c r="RF8" s="83">
        <v>2.4990043218778015</v>
      </c>
      <c r="RG8" s="83">
        <v>2.4967287416613857</v>
      </c>
      <c r="RH8" s="83">
        <v>2.4944635194917164</v>
      </c>
      <c r="RI8" s="83">
        <v>2.4922085815463104</v>
      </c>
      <c r="RJ8" s="83">
        <v>2.4899638546638823</v>
      </c>
      <c r="RK8" s="83">
        <v>2.4877292663386017</v>
      </c>
      <c r="RL8" s="83">
        <v>2.4855047447143841</v>
      </c>
      <c r="RM8" s="83">
        <v>2.4832902185792154</v>
      </c>
      <c r="RN8" s="83">
        <v>2.4810856173595104</v>
      </c>
      <c r="RO8" s="83">
        <v>2.4788908711145083</v>
      </c>
      <c r="RP8" s="83">
        <v>2.4767059105306979</v>
      </c>
      <c r="RQ8" s="83">
        <v>2.4745306669162828</v>
      </c>
      <c r="RR8" s="83">
        <v>2.4723650721956782</v>
      </c>
      <c r="RS8" s="83">
        <v>2.470209058904044</v>
      </c>
      <c r="RT8" s="83">
        <v>2.4680625601818518</v>
      </c>
      <c r="RU8" s="83">
        <v>2.465925509769491</v>
      </c>
      <c r="RV8" s="83">
        <v>2.463797842001906</v>
      </c>
    </row>
    <row r="9" spans="1:490" s="83" customFormat="1" x14ac:dyDescent="0.25">
      <c r="A9" s="83" t="s">
        <v>86</v>
      </c>
      <c r="C9" s="83">
        <f>C8-C7</f>
        <v>0</v>
      </c>
      <c r="D9" s="83">
        <f t="shared" ref="D9:BO9" si="9">D8-D7</f>
        <v>0</v>
      </c>
      <c r="E9" s="83">
        <f t="shared" si="9"/>
        <v>0</v>
      </c>
      <c r="F9" s="83">
        <f t="shared" si="9"/>
        <v>0</v>
      </c>
      <c r="G9" s="83">
        <f t="shared" si="9"/>
        <v>0</v>
      </c>
      <c r="H9" s="83">
        <f t="shared" si="9"/>
        <v>0</v>
      </c>
      <c r="I9" s="83">
        <f t="shared" si="9"/>
        <v>0</v>
      </c>
      <c r="J9" s="83">
        <f t="shared" si="9"/>
        <v>0</v>
      </c>
      <c r="K9" s="83">
        <f t="shared" si="9"/>
        <v>0</v>
      </c>
      <c r="L9" s="83">
        <f t="shared" si="9"/>
        <v>0</v>
      </c>
      <c r="M9" s="83">
        <f t="shared" si="9"/>
        <v>0</v>
      </c>
      <c r="N9" s="83">
        <f t="shared" si="9"/>
        <v>0</v>
      </c>
      <c r="O9" s="83">
        <f t="shared" si="9"/>
        <v>0</v>
      </c>
      <c r="P9" s="83">
        <f t="shared" si="9"/>
        <v>1.034326958846421E-4</v>
      </c>
      <c r="Q9" s="83">
        <f t="shared" si="9"/>
        <v>1.9784374465281473E-4</v>
      </c>
      <c r="R9" s="83">
        <f t="shared" si="9"/>
        <v>2.8518784412878695E-4</v>
      </c>
      <c r="S9" s="83">
        <f t="shared" si="9"/>
        <v>3.6671793789344598E-4</v>
      </c>
      <c r="T9" s="83">
        <f t="shared" si="9"/>
        <v>4.4326073175526837E-4</v>
      </c>
      <c r="U9" s="83">
        <f t="shared" si="9"/>
        <v>5.1538272818807407E-4</v>
      </c>
      <c r="V9" s="83">
        <f t="shared" si="9"/>
        <v>5.8349035063387511E-4</v>
      </c>
      <c r="W9" s="83">
        <f t="shared" si="9"/>
        <v>6.4789038833179546E-4</v>
      </c>
      <c r="X9" s="83">
        <f t="shared" si="9"/>
        <v>7.0882655100690251E-4</v>
      </c>
      <c r="Y9" s="83">
        <f t="shared" si="9"/>
        <v>7.6650163694935713E-4</v>
      </c>
      <c r="Z9" s="83">
        <f t="shared" si="9"/>
        <v>8.2109103437533193E-4</v>
      </c>
      <c r="AA9" s="83">
        <f t="shared" si="9"/>
        <v>8.7275549083565274E-4</v>
      </c>
      <c r="AB9" s="83">
        <f t="shared" si="9"/>
        <v>9.2164095605795637E-4</v>
      </c>
      <c r="AC9" s="83">
        <f t="shared" si="9"/>
        <v>9.6788196210706445E-4</v>
      </c>
      <c r="AD9" s="83">
        <f t="shared" si="9"/>
        <v>1.0116038011684925E-3</v>
      </c>
      <c r="AE9" s="83">
        <f t="shared" si="9"/>
        <v>1.0529239717593786E-3</v>
      </c>
      <c r="AF9" s="83">
        <f t="shared" si="9"/>
        <v>1.0919531767044077E-3</v>
      </c>
      <c r="AG9" s="83">
        <f t="shared" si="9"/>
        <v>1.1287960436396904E-3</v>
      </c>
      <c r="AH9" s="83">
        <f t="shared" si="9"/>
        <v>1.1635516711716587E-3</v>
      </c>
      <c r="AI9" s="83">
        <f t="shared" si="9"/>
        <v>1.1963140631585656E-3</v>
      </c>
      <c r="AJ9" s="83">
        <f t="shared" si="9"/>
        <v>1.2271724891275149E-3</v>
      </c>
      <c r="AK9" s="83">
        <f t="shared" si="9"/>
        <v>1.256213510382409E-3</v>
      </c>
      <c r="AL9" s="83">
        <f t="shared" si="9"/>
        <v>1.2835192577691501E-3</v>
      </c>
      <c r="AM9" s="83">
        <f t="shared" si="9"/>
        <v>1.309167733430705E-3</v>
      </c>
      <c r="AN9" s="83">
        <f t="shared" si="9"/>
        <v>1.3332330745132737E-3</v>
      </c>
      <c r="AO9" s="83">
        <f t="shared" si="9"/>
        <v>1.3557857889234803E-3</v>
      </c>
      <c r="AP9" s="83">
        <f t="shared" si="9"/>
        <v>1.3768929694819576E-3</v>
      </c>
      <c r="AQ9" s="83">
        <f t="shared" si="9"/>
        <v>1.396618490594026E-3</v>
      </c>
      <c r="AR9" s="83">
        <f t="shared" si="9"/>
        <v>1.415023190181941E-3</v>
      </c>
      <c r="AS9" s="83">
        <f t="shared" si="9"/>
        <v>1.4321650388193774E-3</v>
      </c>
      <c r="AT9" s="83">
        <f t="shared" si="9"/>
        <v>1.4480992974927887E-3</v>
      </c>
      <c r="AU9" s="83">
        <f t="shared" si="9"/>
        <v>1.4628794458322325E-3</v>
      </c>
      <c r="AV9" s="83">
        <f t="shared" si="9"/>
        <v>1.4765564202021686E-3</v>
      </c>
      <c r="AW9" s="83">
        <f t="shared" si="9"/>
        <v>1.4891787664468303E-3</v>
      </c>
      <c r="AX9" s="83">
        <f t="shared" si="9"/>
        <v>1.500792777488158E-3</v>
      </c>
      <c r="AY9" s="83">
        <f t="shared" si="9"/>
        <v>1.511442619067882E-3</v>
      </c>
      <c r="AZ9" s="83">
        <f t="shared" si="9"/>
        <v>1.521170445774267E-3</v>
      </c>
      <c r="BA9" s="83">
        <f t="shared" si="9"/>
        <v>1.530016508804799E-3</v>
      </c>
      <c r="BB9" s="83">
        <f t="shared" si="9"/>
        <v>1.5380192564893314E-3</v>
      </c>
      <c r="BC9" s="83">
        <f t="shared" si="9"/>
        <v>1.5452154283339681E-3</v>
      </c>
      <c r="BD9" s="83">
        <f t="shared" si="9"/>
        <v>1.5516401431883153E-3</v>
      </c>
      <c r="BE9" s="83">
        <f t="shared" si="9"/>
        <v>1.5573271401438937E-3</v>
      </c>
      <c r="BF9" s="83">
        <f t="shared" si="9"/>
        <v>1.5623086753158155E-3</v>
      </c>
      <c r="BG9" s="83">
        <f t="shared" si="9"/>
        <v>1.5666155994566999E-3</v>
      </c>
      <c r="BH9" s="83">
        <f t="shared" si="9"/>
        <v>1.5702774298977928E-3</v>
      </c>
      <c r="BI9" s="83">
        <f t="shared" si="9"/>
        <v>1.5733224176361915E-3</v>
      </c>
      <c r="BJ9" s="83">
        <f t="shared" si="9"/>
        <v>1.5757776101512633E-3</v>
      </c>
      <c r="BK9" s="83">
        <f t="shared" si="9"/>
        <v>1.5776689103823571E-3</v>
      </c>
      <c r="BL9" s="83">
        <f t="shared" si="9"/>
        <v>1.5790211322190828E-3</v>
      </c>
      <c r="BM9" s="83">
        <f t="shared" si="9"/>
        <v>1.5798580527648376E-3</v>
      </c>
      <c r="BN9" s="83">
        <f t="shared" si="9"/>
        <v>1.5802024616338173E-3</v>
      </c>
      <c r="BO9" s="83">
        <f t="shared" si="9"/>
        <v>1.5800762813205083E-3</v>
      </c>
      <c r="BP9" s="83">
        <f t="shared" ref="BP9:EA9" si="10">BP8-BP7</f>
        <v>1.5795005270318185E-3</v>
      </c>
      <c r="BQ9" s="83">
        <f t="shared" si="10"/>
        <v>1.5784953501838395E-3</v>
      </c>
      <c r="BR9" s="83">
        <f t="shared" si="10"/>
        <v>1.5770800790080308E-3</v>
      </c>
      <c r="BS9" s="83">
        <f t="shared" si="10"/>
        <v>1.5752732566611805E-3</v>
      </c>
      <c r="BT9" s="83">
        <f t="shared" si="10"/>
        <v>1.5730926771033715E-3</v>
      </c>
      <c r="BU9" s="83">
        <f t="shared" si="10"/>
        <v>1.5705554189588966E-3</v>
      </c>
      <c r="BV9" s="83">
        <f t="shared" si="10"/>
        <v>1.5676778775226552E-3</v>
      </c>
      <c r="BW9" s="83">
        <f t="shared" si="10"/>
        <v>1.5644757950532551E-3</v>
      </c>
      <c r="BX9" s="83">
        <f t="shared" si="10"/>
        <v>1.5609642894642839E-3</v>
      </c>
      <c r="BY9" s="83">
        <f t="shared" si="10"/>
        <v>1.5571573147266093E-3</v>
      </c>
      <c r="BZ9" s="83">
        <f t="shared" si="10"/>
        <v>1.5530683296534065E-3</v>
      </c>
      <c r="CA9" s="83">
        <f t="shared" si="10"/>
        <v>1.5487103078664077E-3</v>
      </c>
      <c r="CB9" s="83">
        <f t="shared" si="10"/>
        <v>1.5440957511740905E-3</v>
      </c>
      <c r="CC9" s="83">
        <f t="shared" si="10"/>
        <v>1.5392367046533906E-3</v>
      </c>
      <c r="CD9" s="83">
        <f t="shared" si="10"/>
        <v>1.5341447724108725E-3</v>
      </c>
      <c r="CE9" s="83">
        <f t="shared" si="10"/>
        <v>1.5288311334513693E-3</v>
      </c>
      <c r="CF9" s="83">
        <f t="shared" si="10"/>
        <v>1.5233065573263538E-3</v>
      </c>
      <c r="CG9" s="83">
        <f t="shared" si="10"/>
        <v>1.5175814193701953E-3</v>
      </c>
      <c r="CH9" s="83">
        <f t="shared" si="10"/>
        <v>1.5116657154368163E-3</v>
      </c>
      <c r="CI9" s="83">
        <f t="shared" si="10"/>
        <v>1.5055688322500593E-3</v>
      </c>
      <c r="CJ9" s="83">
        <f t="shared" si="10"/>
        <v>1.4992998370142452E-3</v>
      </c>
      <c r="CK9" s="83">
        <f t="shared" si="10"/>
        <v>1.4928674844076895E-3</v>
      </c>
      <c r="CL9" s="83">
        <f t="shared" si="10"/>
        <v>1.4862802250013019E-3</v>
      </c>
      <c r="CM9" s="83">
        <f t="shared" si="10"/>
        <v>1.4795462143579741E-3</v>
      </c>
      <c r="CN9" s="83">
        <f t="shared" si="10"/>
        <v>1.4726733223859867E-3</v>
      </c>
      <c r="CO9" s="83">
        <f t="shared" si="10"/>
        <v>1.4656691426804258E-3</v>
      </c>
      <c r="CP9" s="83">
        <f t="shared" si="10"/>
        <v>1.458541001722935E-3</v>
      </c>
      <c r="CQ9" s="83">
        <f t="shared" si="10"/>
        <v>1.4512959678576465E-3</v>
      </c>
      <c r="CR9" s="83">
        <f t="shared" si="10"/>
        <v>1.4439408599926651E-3</v>
      </c>
      <c r="CS9" s="83">
        <f t="shared" si="10"/>
        <v>1.4368060536069649E-3</v>
      </c>
      <c r="CT9" s="83">
        <f t="shared" si="10"/>
        <v>1.4298715387015548E-3</v>
      </c>
      <c r="CU9" s="83">
        <f t="shared" si="10"/>
        <v>1.4231225924641322E-3</v>
      </c>
      <c r="CV9" s="83">
        <f t="shared" si="10"/>
        <v>1.4165478480263616E-3</v>
      </c>
      <c r="CW9" s="83">
        <f t="shared" si="10"/>
        <v>1.4101380966158317E-3</v>
      </c>
      <c r="CX9" s="83">
        <f t="shared" si="10"/>
        <v>1.4038855461748767E-3</v>
      </c>
      <c r="CY9" s="83">
        <f t="shared" si="10"/>
        <v>1.3977833623233238E-3</v>
      </c>
      <c r="CZ9" s="83">
        <f t="shared" si="10"/>
        <v>1.3918253833278271E-3</v>
      </c>
      <c r="DA9" s="83">
        <f t="shared" si="10"/>
        <v>1.3860059420451876E-3</v>
      </c>
      <c r="DB9" s="83">
        <f t="shared" si="10"/>
        <v>1.380319753595316E-3</v>
      </c>
      <c r="DC9" s="83">
        <f t="shared" si="10"/>
        <v>1.3747618433752606E-3</v>
      </c>
      <c r="DD9" s="83">
        <f t="shared" si="10"/>
        <v>1.3693274998844984E-3</v>
      </c>
      <c r="DE9" s="83">
        <f t="shared" si="10"/>
        <v>1.3640122428224544E-3</v>
      </c>
      <c r="DF9" s="83">
        <f t="shared" si="10"/>
        <v>1.3588118006229166E-3</v>
      </c>
      <c r="DG9" s="83">
        <f t="shared" si="10"/>
        <v>1.3537220938673045E-3</v>
      </c>
      <c r="DH9" s="83">
        <f t="shared" si="10"/>
        <v>1.3487392223794359E-3</v>
      </c>
      <c r="DI9" s="83">
        <f t="shared" si="10"/>
        <v>1.3438594546775207E-3</v>
      </c>
      <c r="DJ9" s="83">
        <f t="shared" si="10"/>
        <v>1.3390792189618139E-3</v>
      </c>
      <c r="DK9" s="83">
        <f t="shared" si="10"/>
        <v>1.3343950951414385E-3</v>
      </c>
      <c r="DL9" s="83">
        <f t="shared" si="10"/>
        <v>1.3298038075850727E-3</v>
      </c>
      <c r="DM9" s="83">
        <f t="shared" si="10"/>
        <v>1.3253022184098739E-3</v>
      </c>
      <c r="DN9" s="83">
        <f t="shared" si="10"/>
        <v>1.3208873211958405E-3</v>
      </c>
      <c r="DO9" s="83">
        <f t="shared" si="10"/>
        <v>1.3165562350447857E-3</v>
      </c>
      <c r="DP9" s="83">
        <f t="shared" si="10"/>
        <v>1.3123061989332996E-3</v>
      </c>
      <c r="DQ9" s="83">
        <f t="shared" si="10"/>
        <v>1.3081345663374933E-3</v>
      </c>
      <c r="DR9" s="83">
        <f t="shared" si="10"/>
        <v>1.304038800101992E-3</v>
      </c>
      <c r="DS9" s="83">
        <f t="shared" si="10"/>
        <v>1.3000164675363024E-3</v>
      </c>
      <c r="DT9" s="83">
        <f t="shared" si="10"/>
        <v>1.2960652357296709E-3</v>
      </c>
      <c r="DU9" s="83">
        <f t="shared" si="10"/>
        <v>1.2921828670675595E-3</v>
      </c>
      <c r="DV9" s="83">
        <f t="shared" si="10"/>
        <v>1.2883672149550662E-3</v>
      </c>
      <c r="DW9" s="83">
        <f t="shared" si="10"/>
        <v>1.2846162197188704E-3</v>
      </c>
      <c r="DX9" s="83">
        <f t="shared" si="10"/>
        <v>1.2809279047001354E-3</v>
      </c>
      <c r="DY9" s="83">
        <f t="shared" si="10"/>
        <v>1.277300372517054E-3</v>
      </c>
      <c r="DZ9" s="83">
        <f t="shared" si="10"/>
        <v>1.2737318014961474E-3</v>
      </c>
      <c r="EA9" s="83">
        <f t="shared" si="10"/>
        <v>1.2702204422669894E-3</v>
      </c>
      <c r="EB9" s="83">
        <f t="shared" ref="EB9:GM9" si="11">EB8-EB7</f>
        <v>1.2667646145088085E-3</v>
      </c>
      <c r="EC9" s="83">
        <f t="shared" si="11"/>
        <v>1.2633627038507456E-3</v>
      </c>
      <c r="ED9" s="83">
        <f t="shared" si="11"/>
        <v>1.2600131589088903E-3</v>
      </c>
      <c r="EE9" s="83">
        <f t="shared" si="11"/>
        <v>1.2567144884618742E-3</v>
      </c>
      <c r="EF9" s="83">
        <f t="shared" si="11"/>
        <v>1.2534652587588013E-3</v>
      </c>
      <c r="EG9" s="83">
        <f t="shared" si="11"/>
        <v>1.250264090951525E-3</v>
      </c>
      <c r="EH9" s="83">
        <f t="shared" si="11"/>
        <v>1.2471096586414987E-3</v>
      </c>
      <c r="EI9" s="83">
        <f t="shared" si="11"/>
        <v>1.2440006855527486E-3</v>
      </c>
      <c r="EJ9" s="83">
        <f t="shared" si="11"/>
        <v>1.2409359433034339E-3</v>
      </c>
      <c r="EK9" s="83">
        <f t="shared" si="11"/>
        <v>1.2379142492866535E-3</v>
      </c>
      <c r="EL9" s="83">
        <f t="shared" si="11"/>
        <v>1.2349344646462868E-3</v>
      </c>
      <c r="EM9" s="83">
        <f t="shared" si="11"/>
        <v>1.2319954923576404E-3</v>
      </c>
      <c r="EN9" s="83">
        <f t="shared" si="11"/>
        <v>1.2290962753871426E-3</v>
      </c>
      <c r="EO9" s="83">
        <f t="shared" si="11"/>
        <v>1.2262357949497371E-3</v>
      </c>
      <c r="EP9" s="83">
        <f t="shared" si="11"/>
        <v>1.2234130688373313E-3</v>
      </c>
      <c r="EQ9" s="83">
        <f t="shared" si="11"/>
        <v>1.2206271498396148E-3</v>
      </c>
      <c r="ER9" s="83">
        <f t="shared" si="11"/>
        <v>1.2178771242243869E-3</v>
      </c>
      <c r="ES9" s="83">
        <f t="shared" si="11"/>
        <v>1.2151621103031474E-3</v>
      </c>
      <c r="ET9" s="83">
        <f t="shared" si="11"/>
        <v>1.212481257055309E-3</v>
      </c>
      <c r="EU9" s="83">
        <f t="shared" si="11"/>
        <v>1.2098337428243511E-3</v>
      </c>
      <c r="EV9" s="83">
        <f t="shared" si="11"/>
        <v>1.2072187740681528E-3</v>
      </c>
      <c r="EW9" s="83">
        <f t="shared" si="11"/>
        <v>1.2046355841741629E-3</v>
      </c>
      <c r="EX9" s="83">
        <f t="shared" si="11"/>
        <v>1.2020834323278606E-3</v>
      </c>
      <c r="EY9" s="83">
        <f t="shared" si="11"/>
        <v>1.1995616024327305E-3</v>
      </c>
      <c r="EZ9" s="83">
        <f t="shared" si="11"/>
        <v>1.1970694020853045E-3</v>
      </c>
      <c r="FA9" s="83">
        <f t="shared" si="11"/>
        <v>1.1946061615972781E-3</v>
      </c>
      <c r="FB9" s="83">
        <f t="shared" si="11"/>
        <v>1.1921712330558165E-3</v>
      </c>
      <c r="FC9" s="83">
        <f t="shared" si="11"/>
        <v>1.18976398943893E-3</v>
      </c>
      <c r="FD9" s="83">
        <f t="shared" si="11"/>
        <v>1.1873838237654866E-3</v>
      </c>
      <c r="FE9" s="83">
        <f t="shared" si="11"/>
        <v>1.1850301482869696E-3</v>
      </c>
      <c r="FF9" s="83">
        <f t="shared" si="11"/>
        <v>1.1827023937120984E-3</v>
      </c>
      <c r="FG9" s="83">
        <f t="shared" si="11"/>
        <v>1.1804000084749688E-3</v>
      </c>
      <c r="FH9" s="83">
        <f t="shared" si="11"/>
        <v>1.1781224580289518E-3</v>
      </c>
      <c r="FI9" s="83">
        <f t="shared" si="11"/>
        <v>1.1758692241796709E-3</v>
      </c>
      <c r="FJ9" s="83">
        <f t="shared" si="11"/>
        <v>1.1736398044446261E-3</v>
      </c>
      <c r="FK9" s="83">
        <f t="shared" si="11"/>
        <v>1.1714337114430151E-3</v>
      </c>
      <c r="FL9" s="83">
        <f t="shared" si="11"/>
        <v>1.1692504723121999E-3</v>
      </c>
      <c r="FM9" s="83">
        <f t="shared" si="11"/>
        <v>1.1670896281525955E-3</v>
      </c>
      <c r="FN9" s="83">
        <f t="shared" si="11"/>
        <v>1.1649507334947629E-3</v>
      </c>
      <c r="FO9" s="83">
        <f t="shared" si="11"/>
        <v>1.1628333557949233E-3</v>
      </c>
      <c r="FP9" s="83">
        <f t="shared" si="11"/>
        <v>1.1607370749464607E-3</v>
      </c>
      <c r="FQ9" s="83">
        <f t="shared" si="11"/>
        <v>1.1586614828216213E-3</v>
      </c>
      <c r="FR9" s="83">
        <f t="shared" si="11"/>
        <v>1.1566061828247598E-3</v>
      </c>
      <c r="FS9" s="83">
        <f t="shared" si="11"/>
        <v>1.1545707894686785E-3</v>
      </c>
      <c r="FT9" s="83">
        <f t="shared" si="11"/>
        <v>1.1525549279767233E-3</v>
      </c>
      <c r="FU9" s="83">
        <f t="shared" si="11"/>
        <v>1.1505582338839915E-3</v>
      </c>
      <c r="FV9" s="83">
        <f t="shared" si="11"/>
        <v>1.1485803526793958E-3</v>
      </c>
      <c r="FW9" s="83">
        <f t="shared" si="11"/>
        <v>1.1466209394441762E-3</v>
      </c>
      <c r="FX9" s="83">
        <f t="shared" si="11"/>
        <v>1.1446796585152796E-3</v>
      </c>
      <c r="FY9" s="83">
        <f t="shared" si="11"/>
        <v>1.1427561831620636E-3</v>
      </c>
      <c r="FZ9" s="83">
        <f t="shared" si="11"/>
        <v>1.1408501952701045E-3</v>
      </c>
      <c r="GA9" s="83">
        <f t="shared" si="11"/>
        <v>1.1389613850525393E-3</v>
      </c>
      <c r="GB9" s="83">
        <f t="shared" si="11"/>
        <v>1.1370894507578555E-3</v>
      </c>
      <c r="GC9" s="83">
        <f t="shared" si="11"/>
        <v>1.135234098398108E-3</v>
      </c>
      <c r="GD9" s="83">
        <f t="shared" si="11"/>
        <v>1.1333950414877947E-3</v>
      </c>
      <c r="GE9" s="83">
        <f t="shared" si="11"/>
        <v>1.131572000796055E-3</v>
      </c>
      <c r="GF9" s="83">
        <f t="shared" si="11"/>
        <v>1.1297647041006442E-3</v>
      </c>
      <c r="GG9" s="83">
        <f t="shared" si="11"/>
        <v>1.1279728859587834E-3</v>
      </c>
      <c r="GH9" s="83">
        <f t="shared" si="11"/>
        <v>1.1261962874860032E-3</v>
      </c>
      <c r="GI9" s="83">
        <f t="shared" si="11"/>
        <v>1.1244346561456453E-3</v>
      </c>
      <c r="GJ9" s="83">
        <f t="shared" si="11"/>
        <v>1.1226877455419171E-3</v>
      </c>
      <c r="GK9" s="83">
        <f t="shared" si="11"/>
        <v>1.1209553152244922E-3</v>
      </c>
      <c r="GL9" s="83">
        <f t="shared" si="11"/>
        <v>1.1192371304993287E-3</v>
      </c>
      <c r="GM9" s="83">
        <f t="shared" si="11"/>
        <v>1.1175329622492569E-3</v>
      </c>
      <c r="GN9" s="83">
        <f t="shared" ref="GN9:IY9" si="12">GN8-GN7</f>
        <v>1.1158425867598964E-3</v>
      </c>
      <c r="GO9" s="83">
        <f t="shared" si="12"/>
        <v>1.1141657855526788E-3</v>
      </c>
      <c r="GP9" s="83">
        <f t="shared" si="12"/>
        <v>1.1125023452227545E-3</v>
      </c>
      <c r="GQ9" s="83">
        <f t="shared" si="12"/>
        <v>1.1108520572857827E-3</v>
      </c>
      <c r="GR9" s="83">
        <f t="shared" si="12"/>
        <v>1.1092147180287171E-3</v>
      </c>
      <c r="GS9" s="83">
        <f t="shared" si="12"/>
        <v>1.1075901283654765E-3</v>
      </c>
      <c r="GT9" s="83">
        <f t="shared" si="12"/>
        <v>1.1059780937010544E-3</v>
      </c>
      <c r="GU9" s="83">
        <f t="shared" si="12"/>
        <v>1.1043784237978471E-3</v>
      </c>
      <c r="GV9" s="83">
        <f t="shared" si="12"/>
        <v>1.1027909326468688E-3</v>
      </c>
      <c r="GW9" s="83">
        <f t="shared" si="12"/>
        <v>1.1012154383469586E-3</v>
      </c>
      <c r="GX9" s="83">
        <f t="shared" si="12"/>
        <v>1.0996517629839886E-3</v>
      </c>
      <c r="GY9" s="83">
        <f t="shared" si="12"/>
        <v>1.0980997325171771E-3</v>
      </c>
      <c r="GZ9" s="83">
        <f t="shared" si="12"/>
        <v>1.0965591766689542E-3</v>
      </c>
      <c r="HA9" s="83">
        <f t="shared" si="12"/>
        <v>1.0950299288174925E-3</v>
      </c>
      <c r="HB9" s="83">
        <f t="shared" si="12"/>
        <v>1.0935118258954546E-3</v>
      </c>
      <c r="HC9" s="83">
        <f t="shared" si="12"/>
        <v>1.0920047082896289E-3</v>
      </c>
      <c r="HD9" s="83">
        <f t="shared" si="12"/>
        <v>1.090508419747227E-3</v>
      </c>
      <c r="HE9" s="83">
        <f t="shared" si="12"/>
        <v>1.0890228072799601E-3</v>
      </c>
      <c r="HF9" s="83">
        <f t="shared" si="12"/>
        <v>1.0875477210787743E-3</v>
      </c>
      <c r="HG9" s="83">
        <f t="shared" si="12"/>
        <v>1.0860830144259204E-3</v>
      </c>
      <c r="HH9" s="83">
        <f t="shared" si="12"/>
        <v>1.0846285436110215E-3</v>
      </c>
      <c r="HI9" s="83">
        <f t="shared" si="12"/>
        <v>1.0831841678506926E-3</v>
      </c>
      <c r="HJ9" s="83">
        <f t="shared" si="12"/>
        <v>1.0817497492130457E-3</v>
      </c>
      <c r="HK9" s="83">
        <f t="shared" si="12"/>
        <v>1.0803251525395297E-3</v>
      </c>
      <c r="HL9" s="83">
        <f t="shared" si="12"/>
        <v>1.0789102453734323E-3</v>
      </c>
      <c r="HM9" s="83">
        <f t="shared" si="12"/>
        <v>1.077504897890158E-3</v>
      </c>
      <c r="HN9" s="83">
        <f t="shared" si="12"/>
        <v>1.076108982827062E-3</v>
      </c>
      <c r="HO9" s="83">
        <f t="shared" si="12"/>
        <v>1.0747223754199453E-3</v>
      </c>
      <c r="HP9" s="83">
        <f t="shared" si="12"/>
        <v>1.0733449533373296E-3</v>
      </c>
      <c r="HQ9" s="83">
        <f t="shared" si="12"/>
        <v>1.071976596619173E-3</v>
      </c>
      <c r="HR9" s="83">
        <f t="shared" si="12"/>
        <v>1.0706171876182502E-3</v>
      </c>
      <c r="HS9" s="83">
        <f t="shared" si="12"/>
        <v>1.0692666109397564E-3</v>
      </c>
      <c r="HT9" s="83">
        <f t="shared" si="12"/>
        <v>1.0679247533871283E-3</v>
      </c>
      <c r="HU9" s="83">
        <f t="shared" si="12"/>
        <v>1.0665915039056451E-3</v>
      </c>
      <c r="HV9" s="83">
        <f t="shared" si="12"/>
        <v>1.0652667535326898E-3</v>
      </c>
      <c r="HW9" s="83">
        <f t="shared" si="12"/>
        <v>1.0639503953431273E-3</v>
      </c>
      <c r="HX9" s="83">
        <f t="shared" si="12"/>
        <v>1.0626423244008976E-3</v>
      </c>
      <c r="HY9" s="83">
        <f t="shared" si="12"/>
        <v>1.0613424377110547E-3</v>
      </c>
      <c r="HZ9" s="83">
        <f t="shared" si="12"/>
        <v>1.0600506341740257E-3</v>
      </c>
      <c r="IA9" s="83">
        <f t="shared" si="12"/>
        <v>1.0587668145376483E-3</v>
      </c>
      <c r="IB9" s="83">
        <f t="shared" si="12"/>
        <v>1.0574908813554273E-3</v>
      </c>
      <c r="IC9" s="83">
        <f t="shared" si="12"/>
        <v>1.0562227389425694E-3</v>
      </c>
      <c r="ID9" s="83">
        <f t="shared" si="12"/>
        <v>1.0549622933355707E-3</v>
      </c>
      <c r="IE9" s="83">
        <f t="shared" si="12"/>
        <v>1.0537094522513613E-3</v>
      </c>
      <c r="IF9" s="83">
        <f t="shared" si="12"/>
        <v>1.0524641250468925E-3</v>
      </c>
      <c r="IG9" s="83">
        <f t="shared" si="12"/>
        <v>1.0512262226827218E-3</v>
      </c>
      <c r="IH9" s="83">
        <f t="shared" si="12"/>
        <v>1.0499956576852654E-3</v>
      </c>
      <c r="II9" s="83">
        <f t="shared" si="12"/>
        <v>1.0487723441126029E-3</v>
      </c>
      <c r="IJ9" s="83">
        <f t="shared" si="12"/>
        <v>1.0475561975158421E-3</v>
      </c>
      <c r="IK9" s="83">
        <f t="shared" si="12"/>
        <v>1.0463471349098086E-3</v>
      </c>
      <c r="IL9" s="83">
        <f t="shared" si="12"/>
        <v>1.0451450747357427E-3</v>
      </c>
      <c r="IM9" s="83">
        <f t="shared" si="12"/>
        <v>1.0439499368319893E-3</v>
      </c>
      <c r="IN9" s="83">
        <f t="shared" si="12"/>
        <v>1.0427616424020236E-3</v>
      </c>
      <c r="IO9" s="83">
        <f t="shared" si="12"/>
        <v>1.0415801139838088E-3</v>
      </c>
      <c r="IP9" s="83">
        <f t="shared" si="12"/>
        <v>1.0404052754213744E-3</v>
      </c>
      <c r="IQ9" s="83">
        <f t="shared" si="12"/>
        <v>1.0392370518346183E-3</v>
      </c>
      <c r="IR9" s="83">
        <f t="shared" si="12"/>
        <v>1.0380753695917733E-3</v>
      </c>
      <c r="IS9" s="83">
        <f t="shared" si="12"/>
        <v>1.036920156281429E-3</v>
      </c>
      <c r="IT9" s="83">
        <f t="shared" si="12"/>
        <v>1.0357713406889957E-3</v>
      </c>
      <c r="IU9" s="83">
        <f t="shared" si="12"/>
        <v>1.0346288527678382E-3</v>
      </c>
      <c r="IV9" s="83">
        <f t="shared" si="12"/>
        <v>1.0334926236152953E-3</v>
      </c>
      <c r="IW9" s="83">
        <f t="shared" si="12"/>
        <v>1.0323625854478102E-3</v>
      </c>
      <c r="IX9" s="83">
        <f t="shared" si="12"/>
        <v>1.0312386715778388E-3</v>
      </c>
      <c r="IY9" s="83">
        <f t="shared" si="12"/>
        <v>1.0301208163903119E-3</v>
      </c>
      <c r="IZ9" s="83">
        <f t="shared" ref="IZ9:LK9" si="13">IZ8-IZ7</f>
        <v>1.0290089553195436E-3</v>
      </c>
      <c r="JA9" s="83">
        <f t="shared" si="13"/>
        <v>1.0279030248283583E-3</v>
      </c>
      <c r="JB9" s="83">
        <f t="shared" si="13"/>
        <v>1.0268029623854424E-3</v>
      </c>
      <c r="JC9" s="83">
        <f t="shared" si="13"/>
        <v>1.0257087064444725E-3</v>
      </c>
      <c r="JD9" s="83">
        <f t="shared" si="13"/>
        <v>1.0246201964254631E-3</v>
      </c>
      <c r="JE9" s="83">
        <f t="shared" si="13"/>
        <v>1.0235373726925623E-3</v>
      </c>
      <c r="JF9" s="83">
        <f t="shared" si="13"/>
        <v>1.0224601765358443E-3</v>
      </c>
      <c r="JG9" s="83">
        <f t="shared" si="13"/>
        <v>1.0213885501526576E-3</v>
      </c>
      <c r="JH9" s="83">
        <f t="shared" si="13"/>
        <v>1.0203224366289732E-3</v>
      </c>
      <c r="JI9" s="83">
        <f t="shared" si="13"/>
        <v>1.0192617799211767E-3</v>
      </c>
      <c r="JJ9" s="83">
        <f t="shared" si="13"/>
        <v>1.0182065248383054E-3</v>
      </c>
      <c r="JK9" s="83">
        <f t="shared" si="13"/>
        <v>1.0171566170260604E-3</v>
      </c>
      <c r="JL9" s="83">
        <f t="shared" si="13"/>
        <v>1.0161120029499315E-3</v>
      </c>
      <c r="JM9" s="83">
        <f t="shared" si="13"/>
        <v>1.0150726298774337E-3</v>
      </c>
      <c r="JN9" s="83">
        <f t="shared" si="13"/>
        <v>1.0140384458638962E-3</v>
      </c>
      <c r="JO9" s="83">
        <f t="shared" si="13"/>
        <v>1.0130093997369194E-3</v>
      </c>
      <c r="JP9" s="83">
        <f t="shared" si="13"/>
        <v>1.0119854410790552E-3</v>
      </c>
      <c r="JQ9" s="83">
        <f t="shared" si="13"/>
        <v>1.0109665202171492E-3</v>
      </c>
      <c r="JR9" s="83">
        <f t="shared" si="13"/>
        <v>1.0099525882032445E-3</v>
      </c>
      <c r="JS9" s="83">
        <f t="shared" si="13"/>
        <v>1.0089435968052562E-3</v>
      </c>
      <c r="JT9" s="83">
        <f t="shared" si="13"/>
        <v>1.0079394984896517E-3</v>
      </c>
      <c r="JU9" s="83">
        <f t="shared" si="13"/>
        <v>1.0069402464094601E-3</v>
      </c>
      <c r="JV9" s="83">
        <f t="shared" si="13"/>
        <v>1.0059457943913941E-3</v>
      </c>
      <c r="JW9" s="83">
        <f t="shared" si="13"/>
        <v>1.0049560969220828E-3</v>
      </c>
      <c r="JX9" s="83">
        <f t="shared" si="13"/>
        <v>1.0039711091383019E-3</v>
      </c>
      <c r="JY9" s="83">
        <f t="shared" si="13"/>
        <v>1.0029907868105425E-3</v>
      </c>
      <c r="JZ9" s="83">
        <f t="shared" si="13"/>
        <v>1.0020150863354615E-3</v>
      </c>
      <c r="KA9" s="83">
        <f t="shared" si="13"/>
        <v>1.0010439647203384E-3</v>
      </c>
      <c r="KB9" s="83">
        <f t="shared" si="13"/>
        <v>1.0000773795750817E-3</v>
      </c>
      <c r="KC9" s="83">
        <f t="shared" si="13"/>
        <v>9.9911528909890635E-4</v>
      </c>
      <c r="KD9" s="83">
        <f t="shared" si="13"/>
        <v>9.9815765207145191E-4</v>
      </c>
      <c r="KE9" s="83">
        <f t="shared" si="13"/>
        <v>9.9720442783990393E-4</v>
      </c>
      <c r="KF9" s="83">
        <f t="shared" si="13"/>
        <v>9.9625557631055628E-4</v>
      </c>
      <c r="KG9" s="83">
        <f t="shared" si="13"/>
        <v>9.9531105793770891E-4</v>
      </c>
      <c r="KH9" s="83">
        <f t="shared" si="13"/>
        <v>9.9437083371478607E-4</v>
      </c>
      <c r="KI9" s="83">
        <f t="shared" si="13"/>
        <v>9.9343486516234591E-4</v>
      </c>
      <c r="KJ9" s="83">
        <f t="shared" si="13"/>
        <v>9.9250311432230731E-4</v>
      </c>
      <c r="KK9" s="83">
        <f t="shared" si="13"/>
        <v>9.9157554374551538E-4</v>
      </c>
      <c r="KL9" s="83">
        <f t="shared" si="13"/>
        <v>9.9065211648508011E-4</v>
      </c>
      <c r="KM9" s="83">
        <f t="shared" si="13"/>
        <v>9.8973279608483011E-4</v>
      </c>
      <c r="KN9" s="83">
        <f t="shared" si="13"/>
        <v>9.8881754657353937E-4</v>
      </c>
      <c r="KO9" s="83">
        <f t="shared" si="13"/>
        <v>9.8790633245426918E-4</v>
      </c>
      <c r="KP9" s="83">
        <f t="shared" si="13"/>
        <v>9.8699911869859491E-4</v>
      </c>
      <c r="KQ9" s="83">
        <f t="shared" si="13"/>
        <v>9.8609587073461569E-4</v>
      </c>
      <c r="KR9" s="83">
        <f t="shared" si="13"/>
        <v>9.8519655444473386E-4</v>
      </c>
      <c r="KS9" s="83">
        <f t="shared" si="13"/>
        <v>9.843011361518883E-4</v>
      </c>
      <c r="KT9" s="83">
        <f t="shared" si="13"/>
        <v>9.8340958261644573E-4</v>
      </c>
      <c r="KU9" s="83">
        <f t="shared" si="13"/>
        <v>9.8252186102554262E-4</v>
      </c>
      <c r="KV9" s="83">
        <f t="shared" si="13"/>
        <v>9.8163793898953244E-4</v>
      </c>
      <c r="KW9" s="83">
        <f t="shared" si="13"/>
        <v>9.8075778453221574E-4</v>
      </c>
      <c r="KX9" s="83">
        <f t="shared" si="13"/>
        <v>9.7988136608462284E-4</v>
      </c>
      <c r="KY9" s="83">
        <f t="shared" si="13"/>
        <v>9.7900865247702029E-4</v>
      </c>
      <c r="KZ9" s="83">
        <f t="shared" si="13"/>
        <v>9.7813961293491403E-4</v>
      </c>
      <c r="LA9" s="83">
        <f t="shared" si="13"/>
        <v>9.7727421707061168E-4</v>
      </c>
      <c r="LB9" s="83">
        <f t="shared" si="13"/>
        <v>9.7641243487700535E-4</v>
      </c>
      <c r="LC9" s="83">
        <f t="shared" si="13"/>
        <v>9.7555423672224251E-4</v>
      </c>
      <c r="LD9" s="83">
        <f t="shared" si="13"/>
        <v>9.7469959334262057E-4</v>
      </c>
      <c r="LE9" s="83">
        <f t="shared" si="13"/>
        <v>9.7384847583725787E-4</v>
      </c>
      <c r="LF9" s="83">
        <f t="shared" si="13"/>
        <v>9.730008556632086E-4</v>
      </c>
      <c r="LG9" s="83">
        <f t="shared" si="13"/>
        <v>9.7215670462702519E-4</v>
      </c>
      <c r="LH9" s="83">
        <f t="shared" si="13"/>
        <v>9.7131599488164966E-4</v>
      </c>
      <c r="LI9" s="83">
        <f t="shared" si="13"/>
        <v>9.7047869891841998E-4</v>
      </c>
      <c r="LJ9" s="83">
        <f t="shared" si="13"/>
        <v>9.6964478956618194E-4</v>
      </c>
      <c r="LK9" s="83">
        <f t="shared" si="13"/>
        <v>9.6881423998107508E-4</v>
      </c>
      <c r="LL9" s="83">
        <f t="shared" ref="LL9:NW9" si="14">LL8-LL7</f>
        <v>9.6798702364431222E-4</v>
      </c>
      <c r="LM9" s="83">
        <f t="shared" si="14"/>
        <v>9.6716311435596225E-4</v>
      </c>
      <c r="LN9" s="83">
        <f t="shared" si="14"/>
        <v>9.6634248623006513E-4</v>
      </c>
      <c r="LO9" s="83">
        <f t="shared" si="14"/>
        <v>9.6552511369019101E-4</v>
      </c>
      <c r="LP9" s="83">
        <f t="shared" si="14"/>
        <v>9.6471097146366702E-4</v>
      </c>
      <c r="LQ9" s="83">
        <f t="shared" si="14"/>
        <v>9.6390003458024509E-4</v>
      </c>
      <c r="LR9" s="83">
        <f t="shared" si="14"/>
        <v>9.6309227836188782E-4</v>
      </c>
      <c r="LS9" s="83">
        <f t="shared" si="14"/>
        <v>9.6228767842321261E-4</v>
      </c>
      <c r="LT9" s="83">
        <f t="shared" si="14"/>
        <v>9.614862106652744E-4</v>
      </c>
      <c r="LU9" s="83">
        <f t="shared" si="14"/>
        <v>9.6068785127112477E-4</v>
      </c>
      <c r="LV9" s="83">
        <f t="shared" si="14"/>
        <v>9.5989257670092698E-4</v>
      </c>
      <c r="LW9" s="83">
        <f t="shared" si="14"/>
        <v>9.5910036369017959E-4</v>
      </c>
      <c r="LX9" s="83">
        <f t="shared" si="14"/>
        <v>9.5831118924216696E-4</v>
      </c>
      <c r="LY9" s="83">
        <f t="shared" si="14"/>
        <v>9.5752503062840333E-4</v>
      </c>
      <c r="LZ9" s="83">
        <f t="shared" si="14"/>
        <v>9.5674186537975103E-4</v>
      </c>
      <c r="MA9" s="83">
        <f t="shared" si="14"/>
        <v>9.5596167128597642E-4</v>
      </c>
      <c r="MB9" s="83">
        <f t="shared" si="14"/>
        <v>9.5518442639130896E-4</v>
      </c>
      <c r="MC9" s="83">
        <f t="shared" si="14"/>
        <v>9.5441010899044443E-4</v>
      </c>
      <c r="MD9" s="83">
        <f t="shared" si="14"/>
        <v>9.536386976249922E-4</v>
      </c>
      <c r="ME9" s="83">
        <f t="shared" si="14"/>
        <v>9.5287017108036665E-4</v>
      </c>
      <c r="MF9" s="83">
        <f t="shared" si="14"/>
        <v>9.5210450837956984E-4</v>
      </c>
      <c r="MG9" s="83">
        <f t="shared" si="14"/>
        <v>9.5134168878496794E-4</v>
      </c>
      <c r="MH9" s="83">
        <f t="shared" si="14"/>
        <v>9.5058169179118579E-4</v>
      </c>
      <c r="MI9" s="83">
        <f t="shared" si="14"/>
        <v>9.4982449712155415E-4</v>
      </c>
      <c r="MJ9" s="83">
        <f t="shared" si="14"/>
        <v>9.4907008472722154E-4</v>
      </c>
      <c r="MK9" s="83">
        <f t="shared" si="14"/>
        <v>9.483184347818252E-4</v>
      </c>
      <c r="ML9" s="83">
        <f t="shared" si="14"/>
        <v>9.4756952767927061E-4</v>
      </c>
      <c r="MM9" s="83">
        <f t="shared" si="14"/>
        <v>9.4682334403106694E-4</v>
      </c>
      <c r="MN9" s="83">
        <f t="shared" si="14"/>
        <v>9.4607986466321847E-4</v>
      </c>
      <c r="MO9" s="83">
        <f t="shared" si="14"/>
        <v>9.4533907061178368E-4</v>
      </c>
      <c r="MP9" s="83">
        <f t="shared" si="14"/>
        <v>9.4460094312243115E-4</v>
      </c>
      <c r="MQ9" s="83">
        <f t="shared" si="14"/>
        <v>9.4386546364511048E-4</v>
      </c>
      <c r="MR9" s="83">
        <f t="shared" si="14"/>
        <v>9.4313261383272007E-4</v>
      </c>
      <c r="MS9" s="83">
        <f t="shared" si="14"/>
        <v>9.4240237553844253E-4</v>
      </c>
      <c r="MT9" s="83">
        <f t="shared" si="14"/>
        <v>9.4167473081263608E-4</v>
      </c>
      <c r="MU9" s="83">
        <f t="shared" si="14"/>
        <v>9.4094966189928186E-4</v>
      </c>
      <c r="MV9" s="83">
        <f t="shared" si="14"/>
        <v>9.402271512350957E-4</v>
      </c>
      <c r="MW9" s="83">
        <f t="shared" si="14"/>
        <v>9.3950718144686363E-4</v>
      </c>
      <c r="MX9" s="83">
        <f t="shared" si="14"/>
        <v>9.3878973534655685E-4</v>
      </c>
      <c r="MY9" s="83">
        <f t="shared" si="14"/>
        <v>9.3807479593088772E-4</v>
      </c>
      <c r="MZ9" s="83">
        <f t="shared" si="14"/>
        <v>9.3736234637908922E-4</v>
      </c>
      <c r="NA9" s="83">
        <f t="shared" si="14"/>
        <v>9.3665237004980639E-4</v>
      </c>
      <c r="NB9" s="83">
        <f t="shared" si="14"/>
        <v>9.3594485047754361E-4</v>
      </c>
      <c r="NC9" s="83">
        <f t="shared" si="14"/>
        <v>9.3523977137310865E-4</v>
      </c>
      <c r="ND9" s="83">
        <f t="shared" si="14"/>
        <v>9.3453711661917183E-4</v>
      </c>
      <c r="NE9" s="83">
        <f t="shared" si="14"/>
        <v>9.3383687026982187E-4</v>
      </c>
      <c r="NF9" s="83">
        <f t="shared" si="14"/>
        <v>9.331390165452369E-4</v>
      </c>
      <c r="NG9" s="83">
        <f t="shared" si="14"/>
        <v>9.3244353983257255E-4</v>
      </c>
      <c r="NH9" s="83">
        <f t="shared" si="14"/>
        <v>9.317504246832975E-4</v>
      </c>
      <c r="NI9" s="83">
        <f t="shared" si="14"/>
        <v>9.3105965580919658E-4</v>
      </c>
      <c r="NJ9" s="83">
        <f t="shared" si="14"/>
        <v>9.3037121808325907E-4</v>
      </c>
      <c r="NK9" s="83">
        <f t="shared" si="14"/>
        <v>9.2968509653479359E-4</v>
      </c>
      <c r="NL9" s="83">
        <f t="shared" si="14"/>
        <v>9.2900127634898411E-4</v>
      </c>
      <c r="NM9" s="83">
        <f t="shared" si="14"/>
        <v>9.2831974286511354E-4</v>
      </c>
      <c r="NN9" s="83">
        <f t="shared" si="14"/>
        <v>9.2764048157345513E-4</v>
      </c>
      <c r="NO9" s="83">
        <f t="shared" si="14"/>
        <v>9.2696347811438429E-4</v>
      </c>
      <c r="NP9" s="83">
        <f t="shared" si="14"/>
        <v>9.2628871827615811E-4</v>
      </c>
      <c r="NQ9" s="83">
        <f t="shared" si="14"/>
        <v>9.2561618799358314E-4</v>
      </c>
      <c r="NR9" s="83">
        <f t="shared" si="14"/>
        <v>9.2494587334490674E-4</v>
      </c>
      <c r="NS9" s="83">
        <f t="shared" si="14"/>
        <v>9.2427776055092892E-4</v>
      </c>
      <c r="NT9" s="83">
        <f t="shared" si="14"/>
        <v>9.2361183597322594E-4</v>
      </c>
      <c r="NU9" s="83">
        <f t="shared" si="14"/>
        <v>9.22948086112374E-4</v>
      </c>
      <c r="NV9" s="83">
        <f t="shared" si="14"/>
        <v>9.2228649760617287E-4</v>
      </c>
      <c r="NW9" s="83">
        <f t="shared" si="14"/>
        <v>9.2162705722742544E-4</v>
      </c>
      <c r="NX9" s="83">
        <f t="shared" ref="NX9:QI9" si="15">NX8-NX7</f>
        <v>9.209697518839377E-4</v>
      </c>
      <c r="NY9" s="83">
        <f t="shared" si="15"/>
        <v>9.2031456861541017E-4</v>
      </c>
      <c r="NZ9" s="83">
        <f t="shared" si="15"/>
        <v>9.1966149459121738E-4</v>
      </c>
      <c r="OA9" s="83">
        <f t="shared" si="15"/>
        <v>9.1901051711040793E-4</v>
      </c>
      <c r="OB9" s="83">
        <f t="shared" si="15"/>
        <v>9.1836162359992812E-4</v>
      </c>
      <c r="OC9" s="83">
        <f t="shared" si="15"/>
        <v>9.177148016119574E-4</v>
      </c>
      <c r="OD9" s="83">
        <f t="shared" si="15"/>
        <v>9.1707003882346427E-4</v>
      </c>
      <c r="OE9" s="83">
        <f t="shared" si="15"/>
        <v>9.1642732303398589E-4</v>
      </c>
      <c r="OF9" s="83">
        <f t="shared" si="15"/>
        <v>9.1578664216607208E-4</v>
      </c>
      <c r="OG9" s="83">
        <f t="shared" si="15"/>
        <v>9.1514798425995636E-4</v>
      </c>
      <c r="OH9" s="83">
        <f t="shared" si="15"/>
        <v>9.1451133747577629E-4</v>
      </c>
      <c r="OI9" s="83">
        <f t="shared" si="15"/>
        <v>9.1387669009090899E-4</v>
      </c>
      <c r="OJ9" s="83">
        <f t="shared" si="15"/>
        <v>9.132440304981948E-4</v>
      </c>
      <c r="OK9" s="83">
        <f t="shared" si="15"/>
        <v>9.1261334720504905E-4</v>
      </c>
      <c r="OL9" s="83">
        <f t="shared" si="15"/>
        <v>9.1198462883124165E-4</v>
      </c>
      <c r="OM9" s="83">
        <f t="shared" si="15"/>
        <v>9.1135786410934116E-4</v>
      </c>
      <c r="ON9" s="83">
        <f t="shared" si="15"/>
        <v>9.1073304188205029E-4</v>
      </c>
      <c r="OO9" s="83">
        <f t="shared" si="15"/>
        <v>9.101101510995413E-4</v>
      </c>
      <c r="OP9" s="83">
        <f t="shared" si="15"/>
        <v>9.0948918082300878E-4</v>
      </c>
      <c r="OQ9" s="83">
        <f t="shared" si="15"/>
        <v>9.088701202171201E-4</v>
      </c>
      <c r="OR9" s="83">
        <f t="shared" si="15"/>
        <v>9.0825295855445631E-4</v>
      </c>
      <c r="OS9" s="83">
        <f t="shared" si="15"/>
        <v>9.0763768520929489E-4</v>
      </c>
      <c r="OT9" s="83">
        <f t="shared" si="15"/>
        <v>9.0702428966071835E-4</v>
      </c>
      <c r="OU9" s="83">
        <f t="shared" si="15"/>
        <v>9.0641276148950567E-4</v>
      </c>
      <c r="OV9" s="83">
        <f t="shared" si="15"/>
        <v>9.0580309037457951E-4</v>
      </c>
      <c r="OW9" s="83">
        <f t="shared" si="15"/>
        <v>9.0519526609655898E-4</v>
      </c>
      <c r="OX9" s="83">
        <f t="shared" si="15"/>
        <v>9.045892785342069E-4</v>
      </c>
      <c r="OY9" s="83">
        <f t="shared" si="15"/>
        <v>9.0398511766176526E-4</v>
      </c>
      <c r="OZ9" s="83">
        <f t="shared" si="15"/>
        <v>9.0338277355117569E-4</v>
      </c>
      <c r="PA9" s="83">
        <f t="shared" si="15"/>
        <v>9.0278223636897081E-4</v>
      </c>
      <c r="PB9" s="83">
        <f t="shared" si="15"/>
        <v>9.0218349637405382E-4</v>
      </c>
      <c r="PC9" s="83">
        <f t="shared" si="15"/>
        <v>9.0158654391991888E-4</v>
      </c>
      <c r="PD9" s="83">
        <f t="shared" si="15"/>
        <v>9.0099136945109848E-4</v>
      </c>
      <c r="PE9" s="83">
        <f t="shared" si="15"/>
        <v>9.003979635018311E-4</v>
      </c>
      <c r="PF9" s="83">
        <f t="shared" si="15"/>
        <v>8.9980631669739353E-4</v>
      </c>
      <c r="PG9" s="83">
        <f t="shared" si="15"/>
        <v>8.9921641975054811E-4</v>
      </c>
      <c r="PH9" s="83">
        <f t="shared" si="15"/>
        <v>8.9862826346154279E-4</v>
      </c>
      <c r="PI9" s="83">
        <f t="shared" si="15"/>
        <v>8.9804183871811105E-4</v>
      </c>
      <c r="PJ9" s="83">
        <f t="shared" si="15"/>
        <v>8.9745713649280745E-4</v>
      </c>
      <c r="PK9" s="83">
        <f t="shared" si="15"/>
        <v>8.9687414784345165E-4</v>
      </c>
      <c r="PL9" s="83">
        <f t="shared" si="15"/>
        <v>8.962928639113521E-4</v>
      </c>
      <c r="PM9" s="83">
        <f t="shared" si="15"/>
        <v>8.9571327591997374E-4</v>
      </c>
      <c r="PN9" s="83">
        <f t="shared" si="15"/>
        <v>8.951353751758262E-4</v>
      </c>
      <c r="PO9" s="83">
        <f t="shared" si="15"/>
        <v>8.9455915306491107E-4</v>
      </c>
      <c r="PP9" s="83">
        <f t="shared" si="15"/>
        <v>8.9398460105449828E-4</v>
      </c>
      <c r="PQ9" s="83">
        <f t="shared" si="15"/>
        <v>8.9341171068957337E-4</v>
      </c>
      <c r="PR9" s="83">
        <f t="shared" si="15"/>
        <v>8.9284047359461383E-4</v>
      </c>
      <c r="PS9" s="83">
        <f t="shared" si="15"/>
        <v>8.922708814704805E-4</v>
      </c>
      <c r="PT9" s="83">
        <f t="shared" si="15"/>
        <v>8.9170292609574986E-4</v>
      </c>
      <c r="PU9" s="83">
        <f t="shared" si="15"/>
        <v>8.9113659932271716E-4</v>
      </c>
      <c r="PV9" s="83">
        <f t="shared" si="15"/>
        <v>8.9057189308050511E-4</v>
      </c>
      <c r="PW9" s="83">
        <f t="shared" si="15"/>
        <v>8.9000879937017885E-4</v>
      </c>
      <c r="PX9" s="83">
        <f t="shared" si="15"/>
        <v>8.8944731026741053E-4</v>
      </c>
      <c r="PY9" s="83">
        <f t="shared" si="15"/>
        <v>8.8888741792025883E-4</v>
      </c>
      <c r="PZ9" s="83">
        <f t="shared" si="15"/>
        <v>8.8832911454739261E-4</v>
      </c>
      <c r="QA9" s="83">
        <f t="shared" si="15"/>
        <v>8.8777239243853501E-4</v>
      </c>
      <c r="QB9" s="83">
        <f t="shared" si="15"/>
        <v>8.8721724395313117E-4</v>
      </c>
      <c r="QC9" s="83">
        <f t="shared" si="15"/>
        <v>8.8666366151990417E-4</v>
      </c>
      <c r="QD9" s="83">
        <f t="shared" si="15"/>
        <v>8.8611163763641088E-4</v>
      </c>
      <c r="QE9" s="83">
        <f t="shared" si="15"/>
        <v>8.8556116486815384E-4</v>
      </c>
      <c r="QF9" s="83">
        <f t="shared" si="15"/>
        <v>8.850122358463608E-4</v>
      </c>
      <c r="QG9" s="83">
        <f t="shared" si="15"/>
        <v>8.8446484326887287E-4</v>
      </c>
      <c r="QH9" s="83">
        <f t="shared" si="15"/>
        <v>8.8391897989925639E-4</v>
      </c>
      <c r="QI9" s="83">
        <f t="shared" si="15"/>
        <v>8.833746385654706E-4</v>
      </c>
      <c r="QJ9" s="83">
        <f t="shared" ref="QJ9:RV9" si="16">QJ8-QJ7</f>
        <v>8.8283181215986772E-4</v>
      </c>
      <c r="QK9" s="83">
        <f t="shared" si="16"/>
        <v>8.8229049363786061E-4</v>
      </c>
      <c r="QL9" s="83">
        <f t="shared" si="16"/>
        <v>8.817506760174787E-4</v>
      </c>
      <c r="QM9" s="83">
        <f t="shared" si="16"/>
        <v>8.8121235237803575E-4</v>
      </c>
      <c r="QN9" s="83">
        <f t="shared" si="16"/>
        <v>8.80675515861018E-4</v>
      </c>
      <c r="QO9" s="83">
        <f t="shared" si="16"/>
        <v>8.8014015966830783E-4</v>
      </c>
      <c r="QP9" s="83">
        <f t="shared" si="16"/>
        <v>8.7960627706129557E-4</v>
      </c>
      <c r="QQ9" s="83">
        <f t="shared" si="16"/>
        <v>8.7907386136176768E-4</v>
      </c>
      <c r="QR9" s="83">
        <f t="shared" si="16"/>
        <v>8.7854290594835405E-4</v>
      </c>
      <c r="QS9" s="83">
        <f t="shared" si="16"/>
        <v>8.7801340425963659E-4</v>
      </c>
      <c r="QT9" s="83">
        <f t="shared" si="16"/>
        <v>8.7748534979015247E-4</v>
      </c>
      <c r="QU9" s="83">
        <f t="shared" si="16"/>
        <v>8.769587360903941E-4</v>
      </c>
      <c r="QV9" s="83">
        <f t="shared" si="16"/>
        <v>8.7643355676814139E-4</v>
      </c>
      <c r="QW9" s="83">
        <f t="shared" si="16"/>
        <v>8.7590980548712949E-4</v>
      </c>
      <c r="QX9" s="83">
        <f t="shared" si="16"/>
        <v>8.7538747596527244E-4</v>
      </c>
      <c r="QY9" s="83">
        <f t="shared" si="16"/>
        <v>8.7486656197466317E-4</v>
      </c>
      <c r="QZ9" s="83">
        <f t="shared" si="16"/>
        <v>8.743470573406853E-4</v>
      </c>
      <c r="RA9" s="83">
        <f t="shared" si="16"/>
        <v>8.7382895594290133E-4</v>
      </c>
      <c r="RB9" s="83">
        <f t="shared" si="16"/>
        <v>8.7331225171327631E-4</v>
      </c>
      <c r="RC9" s="83">
        <f t="shared" si="16"/>
        <v>8.7279693863440144E-4</v>
      </c>
      <c r="RD9" s="83">
        <f t="shared" si="16"/>
        <v>8.7228301074171455E-4</v>
      </c>
      <c r="RE9" s="83">
        <f t="shared" si="16"/>
        <v>8.7177046212083553E-4</v>
      </c>
      <c r="RF9" s="83">
        <f t="shared" si="16"/>
        <v>8.7125928690845456E-4</v>
      </c>
      <c r="RG9" s="83">
        <f t="shared" si="16"/>
        <v>8.7074947928877933E-4</v>
      </c>
      <c r="RH9" s="83">
        <f t="shared" si="16"/>
        <v>8.7024103349797599E-4</v>
      </c>
      <c r="RI9" s="83">
        <f t="shared" si="16"/>
        <v>8.6973394381884006E-4</v>
      </c>
      <c r="RJ9" s="83">
        <f t="shared" si="16"/>
        <v>8.6922820458301686E-4</v>
      </c>
      <c r="RK9" s="83">
        <f t="shared" si="16"/>
        <v>8.6872381017011335E-4</v>
      </c>
      <c r="RL9" s="83">
        <f t="shared" si="16"/>
        <v>8.6822075500680995E-4</v>
      </c>
      <c r="RM9" s="83">
        <f t="shared" si="16"/>
        <v>8.6771903356641644E-4</v>
      </c>
      <c r="RN9" s="83">
        <f t="shared" si="16"/>
        <v>8.6721864036665153E-4</v>
      </c>
      <c r="RO9" s="83">
        <f t="shared" si="16"/>
        <v>8.6671956997363964E-4</v>
      </c>
      <c r="RP9" s="83">
        <f t="shared" si="16"/>
        <v>8.6622181699569367E-4</v>
      </c>
      <c r="RQ9" s="83">
        <f t="shared" si="16"/>
        <v>8.657253760877559E-4</v>
      </c>
      <c r="RR9" s="83">
        <f t="shared" si="16"/>
        <v>8.6523024194873344E-4</v>
      </c>
      <c r="RS9" s="83">
        <f t="shared" si="16"/>
        <v>8.6473640932016593E-4</v>
      </c>
      <c r="RT9" s="83">
        <f t="shared" si="16"/>
        <v>8.642438729871138E-4</v>
      </c>
      <c r="RU9" s="83">
        <f t="shared" si="16"/>
        <v>8.637526277781582E-4</v>
      </c>
      <c r="RV9" s="83">
        <f t="shared" si="16"/>
        <v>8.6326266856318057E-4</v>
      </c>
    </row>
    <row r="10" spans="1:490" s="83" customFormat="1" x14ac:dyDescent="0.25">
      <c r="A10" s="86" t="s">
        <v>87</v>
      </c>
      <c r="B10" s="86"/>
      <c r="C10" s="83">
        <v>1.0818093692796191</v>
      </c>
      <c r="D10" s="83">
        <v>1.1053298142986805</v>
      </c>
      <c r="E10" s="83">
        <v>1.1290684121338692</v>
      </c>
      <c r="F10" s="83">
        <v>1.1524551795690465</v>
      </c>
      <c r="G10" s="83">
        <v>1.1755670705115246</v>
      </c>
      <c r="H10" s="83">
        <v>1.1984729585033227</v>
      </c>
      <c r="I10" s="83">
        <v>1.2212323966091529</v>
      </c>
      <c r="J10" s="83">
        <v>1.2438987578432885</v>
      </c>
      <c r="K10" s="83">
        <v>1.2670746712629941</v>
      </c>
      <c r="L10" s="83">
        <v>1.2907709161951453</v>
      </c>
      <c r="M10" s="83">
        <v>1.3149961747427903</v>
      </c>
      <c r="N10" s="83">
        <v>1.3397574576579834</v>
      </c>
      <c r="O10" s="83">
        <v>1.3650603866768378</v>
      </c>
      <c r="P10" s="83">
        <v>1.390874247432903</v>
      </c>
      <c r="Q10" s="83">
        <v>1.4171915580348662</v>
      </c>
      <c r="R10" s="83">
        <v>1.4440050884987521</v>
      </c>
      <c r="S10" s="83">
        <v>1.4713077356168709</v>
      </c>
      <c r="T10" s="83">
        <v>1.4990924503046308</v>
      </c>
      <c r="U10" s="83">
        <v>1.5273521964409102</v>
      </c>
      <c r="V10" s="83">
        <v>1.5560799285746696</v>
      </c>
      <c r="W10" s="83">
        <v>1.5852685808998672</v>
      </c>
      <c r="X10" s="83">
        <v>1.6149110629276284</v>
      </c>
      <c r="Y10" s="83">
        <v>1.6450002591063231</v>
      </c>
      <c r="Z10" s="83">
        <v>1.675528062085738</v>
      </c>
      <c r="AA10" s="83">
        <v>1.7064786687615829</v>
      </c>
      <c r="AB10" s="83">
        <v>1.7378371735881555</v>
      </c>
      <c r="AC10" s="83">
        <v>1.7695894201594431</v>
      </c>
      <c r="AD10" s="83">
        <v>1.8017218992687267</v>
      </c>
      <c r="AE10" s="83">
        <v>1.8342216759010326</v>
      </c>
      <c r="AF10" s="83">
        <v>1.8670763345258825</v>
      </c>
      <c r="AG10" s="83">
        <v>1.9002739362207832</v>
      </c>
      <c r="AH10" s="83">
        <v>1.9338029836654766</v>
      </c>
      <c r="AI10" s="83">
        <v>1.96765239156209</v>
      </c>
      <c r="AJ10" s="83">
        <v>2.0018120503707215</v>
      </c>
      <c r="AK10" s="83">
        <v>2.0362683325916082</v>
      </c>
      <c r="AL10" s="83">
        <v>2.0710082861036359</v>
      </c>
      <c r="AM10" s="83">
        <v>2.1060195520857765</v>
      </c>
      <c r="AN10" s="83">
        <v>2.1412903058257284</v>
      </c>
      <c r="AO10" s="83">
        <v>2.1768092119511215</v>
      </c>
      <c r="AP10" s="83">
        <v>2.2125653889432879</v>
      </c>
      <c r="AQ10" s="83">
        <v>2.248548379796393</v>
      </c>
      <c r="AR10" s="83">
        <v>2.2847481268927177</v>
      </c>
      <c r="AS10" s="83">
        <v>2.3211549498947233</v>
      </c>
      <c r="AT10" s="83">
        <v>2.3577865034760719</v>
      </c>
      <c r="AU10" s="83">
        <v>2.3946315262021991</v>
      </c>
      <c r="AV10" s="83">
        <v>2.4316792623707917</v>
      </c>
      <c r="AW10" s="83">
        <v>2.4689194125161724</v>
      </c>
      <c r="AX10" s="83">
        <v>2.5063420965883654</v>
      </c>
      <c r="AY10" s="83">
        <v>2.5439378251722276</v>
      </c>
      <c r="AZ10" s="83">
        <v>2.5816974759298774</v>
      </c>
      <c r="BA10" s="83">
        <v>2.6196122735452092</v>
      </c>
      <c r="BB10" s="83">
        <v>2.6576737721103361</v>
      </c>
      <c r="BC10" s="83">
        <v>2.6958738392933213</v>
      </c>
      <c r="BD10" s="83">
        <v>2.7342058906078761</v>
      </c>
      <c r="BE10" s="83">
        <v>2.7726622912220766</v>
      </c>
      <c r="BF10" s="83">
        <v>2.8112356810733652</v>
      </c>
      <c r="BG10" s="83">
        <v>2.8499189587839586</v>
      </c>
      <c r="BH10" s="83">
        <v>2.888705268705313</v>
      </c>
      <c r="BI10" s="83">
        <v>2.927587989978707</v>
      </c>
      <c r="BJ10" s="83">
        <v>2.9665607269359056</v>
      </c>
      <c r="BK10" s="83">
        <v>3.0056173004271192</v>
      </c>
      <c r="BL10" s="83">
        <v>3.0447517398222224</v>
      </c>
      <c r="BM10" s="83">
        <v>3.0839582755270429</v>
      </c>
      <c r="BN10" s="83">
        <v>3.1232345471692811</v>
      </c>
      <c r="BO10" s="83">
        <v>3.162575195921121</v>
      </c>
      <c r="BP10" s="83">
        <v>3.2019750302113699</v>
      </c>
      <c r="BQ10" s="83">
        <v>3.2414290186560102</v>
      </c>
      <c r="BR10" s="83">
        <v>3.2809322844247553</v>
      </c>
      <c r="BS10" s="83">
        <v>3.3204801004758773</v>
      </c>
      <c r="BT10" s="83">
        <v>3.3600678853209609</v>
      </c>
      <c r="BU10" s="83">
        <v>3.3996911991189056</v>
      </c>
      <c r="BV10" s="83">
        <v>3.4393457399809981</v>
      </c>
      <c r="BW10" s="83">
        <v>3.4790273404181979</v>
      </c>
      <c r="BX10" s="83">
        <v>3.5187264201902839</v>
      </c>
      <c r="BY10" s="83">
        <v>3.5584401577238114</v>
      </c>
      <c r="BZ10" s="83">
        <v>3.5981657762757631</v>
      </c>
      <c r="CA10" s="83">
        <v>3.637900567877673</v>
      </c>
      <c r="CB10" s="83">
        <v>3.6776419053561011</v>
      </c>
      <c r="CC10" s="83">
        <v>3.7173872473619141</v>
      </c>
      <c r="CD10" s="83">
        <v>3.7571341393633015</v>
      </c>
      <c r="CE10" s="83">
        <v>3.7968802123673653</v>
      </c>
      <c r="CF10" s="83">
        <v>3.8366231804194268</v>
      </c>
      <c r="CG10" s="83">
        <v>3.876360837499254</v>
      </c>
      <c r="CH10" s="83">
        <v>3.9161029629530906</v>
      </c>
      <c r="CI10" s="83">
        <v>3.9558482736034972</v>
      </c>
      <c r="CJ10" s="83">
        <v>3.9955954632449728</v>
      </c>
      <c r="CK10" s="83">
        <v>4.0353432181962221</v>
      </c>
      <c r="CL10" s="83">
        <v>4.0750902267121525</v>
      </c>
      <c r="CM10" s="83">
        <v>4.1148351847009801</v>
      </c>
      <c r="CN10" s="83">
        <v>4.1545767992185754</v>
      </c>
      <c r="CO10" s="83">
        <v>4.1943137906257908</v>
      </c>
      <c r="CP10" s="83">
        <v>4.2340448939412987</v>
      </c>
      <c r="CQ10" s="83">
        <v>4.2737688597097661</v>
      </c>
      <c r="CR10" s="83">
        <v>3.4251548625580059</v>
      </c>
      <c r="CS10" s="83">
        <v>3.4507022787563115</v>
      </c>
      <c r="CT10" s="83">
        <v>3.4750198854869256</v>
      </c>
      <c r="CU10" s="83">
        <v>3.4981806826569866</v>
      </c>
      <c r="CV10" s="83">
        <v>3.5202435749041738</v>
      </c>
      <c r="CW10" s="83">
        <v>3.5412583072868289</v>
      </c>
      <c r="CX10" s="83">
        <v>3.561268510810585</v>
      </c>
      <c r="CY10" s="83">
        <v>3.5803135865871574</v>
      </c>
      <c r="CZ10" s="83">
        <v>3.5984298775411601</v>
      </c>
      <c r="DA10" s="83">
        <v>3.6156514033424747</v>
      </c>
      <c r="DB10" s="83">
        <v>3.6320103275334397</v>
      </c>
      <c r="DC10" s="83">
        <v>3.6475372602918066</v>
      </c>
      <c r="DD10" s="83">
        <v>3.6622614601082506</v>
      </c>
      <c r="DE10" s="83">
        <v>3.6762109730730446</v>
      </c>
      <c r="DF10" s="83">
        <v>3.6894127334308888</v>
      </c>
      <c r="DG10" s="83">
        <v>3.7018926398725864</v>
      </c>
      <c r="DH10" s="83">
        <v>3.7136756164173046</v>
      </c>
      <c r="DI10" s="83">
        <v>3.7247856633096967</v>
      </c>
      <c r="DJ10" s="83">
        <v>3.7352459012620609</v>
      </c>
      <c r="DK10" s="83">
        <v>3.7450786110931755</v>
      </c>
      <c r="DL10" s="83">
        <v>3.7543052700349047</v>
      </c>
      <c r="DM10" s="83">
        <v>3.7629465855010951</v>
      </c>
      <c r="DN10" s="83">
        <v>3.7710225268221693</v>
      </c>
      <c r="DO10" s="83">
        <v>3.7785523552709046</v>
      </c>
      <c r="DP10" s="83">
        <v>3.7855546525959309</v>
      </c>
      <c r="DQ10" s="83">
        <v>3.7920473482126367</v>
      </c>
      <c r="DR10" s="83">
        <v>3.7980477451599532</v>
      </c>
      <c r="DS10" s="83">
        <v>3.8035725449058755</v>
      </c>
      <c r="DT10" s="83">
        <v>3.8086378710685014</v>
      </c>
      <c r="DU10" s="83">
        <v>3.8132592921090689</v>
      </c>
      <c r="DV10" s="83">
        <v>3.8174518430466913</v>
      </c>
      <c r="DW10" s="83">
        <v>3.8212300462398718</v>
      </c>
      <c r="DX10" s="83">
        <v>3.8246079312765446</v>
      </c>
      <c r="DY10" s="83">
        <v>3.8275990540118725</v>
      </c>
      <c r="DZ10" s="83">
        <v>3.8302165147909992</v>
      </c>
      <c r="EA10" s="83">
        <v>3.8324729758922218</v>
      </c>
      <c r="EB10" s="83">
        <v>3.8343806782245178</v>
      </c>
      <c r="EC10" s="83">
        <v>3.8359514573119524</v>
      </c>
      <c r="ED10" s="83">
        <v>3.8371967585961637</v>
      </c>
      <c r="EE10" s="83">
        <v>3.8381276520868743</v>
      </c>
      <c r="EF10" s="83">
        <v>3.8387548463891594</v>
      </c>
      <c r="EG10" s="83">
        <v>3.8390887021350415</v>
      </c>
      <c r="EH10" s="83">
        <v>3.8391392448458426</v>
      </c>
      <c r="EI10" s="83">
        <v>3.8389161772506486</v>
      </c>
      <c r="EJ10" s="83">
        <v>3.8384288910851558</v>
      </c>
      <c r="EK10" s="83">
        <v>3.8376864783941707</v>
      </c>
      <c r="EL10" s="83">
        <v>3.8366977423600188</v>
      </c>
      <c r="EM10" s="83">
        <v>3.8354712076781778</v>
      </c>
      <c r="EN10" s="83">
        <v>3.8340151305005121</v>
      </c>
      <c r="EO10" s="83">
        <v>3.832337507965597</v>
      </c>
      <c r="EP10" s="83">
        <v>3.8304460873347645</v>
      </c>
      <c r="EQ10" s="83">
        <v>3.8283483747516631</v>
      </c>
      <c r="ER10" s="83">
        <v>3.8260516436423422</v>
      </c>
      <c r="ES10" s="83">
        <v>3.8235629427720919</v>
      </c>
      <c r="ET10" s="83">
        <v>3.8208891039745416</v>
      </c>
      <c r="EU10" s="83">
        <v>3.818036749567812</v>
      </c>
      <c r="EV10" s="83">
        <v>3.8150122994718374</v>
      </c>
      <c r="EW10" s="83">
        <v>3.8118219780403324</v>
      </c>
      <c r="EX10" s="83">
        <v>3.8084718206202464</v>
      </c>
      <c r="EY10" s="83">
        <v>3.8049676798509591</v>
      </c>
      <c r="EZ10" s="83">
        <v>3.8013152317149057</v>
      </c>
      <c r="FA10" s="83">
        <v>3.7975199813507658</v>
      </c>
      <c r="FB10" s="83">
        <v>3.793587268639842</v>
      </c>
      <c r="FC10" s="83">
        <v>3.7895222735757437</v>
      </c>
      <c r="FD10" s="83">
        <v>3.7853300214270273</v>
      </c>
      <c r="FE10" s="83">
        <v>3.7810153877019905</v>
      </c>
      <c r="FF10" s="83">
        <v>3.7765831029243748</v>
      </c>
      <c r="FG10" s="83">
        <v>3.7720377572283335</v>
      </c>
      <c r="FH10" s="83">
        <v>3.7673838047806112</v>
      </c>
      <c r="FI10" s="83">
        <v>3.7626255680375258</v>
      </c>
      <c r="FJ10" s="83">
        <v>3.757767241843962</v>
      </c>
      <c r="FK10" s="83">
        <v>3.7528128973812707</v>
      </c>
      <c r="FL10" s="83">
        <v>3.7477664859706161</v>
      </c>
      <c r="FM10" s="83">
        <v>3.7426318427380303</v>
      </c>
      <c r="FN10" s="83">
        <v>3.7374126901471145</v>
      </c>
      <c r="FO10" s="83">
        <v>3.7321126414050645</v>
      </c>
      <c r="FP10" s="83">
        <v>3.7267352037474208</v>
      </c>
      <c r="FQ10" s="83">
        <v>3.7212837816066915</v>
      </c>
      <c r="FR10" s="83">
        <v>3.715761679669753</v>
      </c>
      <c r="FS10" s="83">
        <v>3.7101721058287067</v>
      </c>
      <c r="FT10" s="83">
        <v>3.7045181740296416</v>
      </c>
      <c r="FU10" s="83">
        <v>3.6988029070235564</v>
      </c>
      <c r="FV10" s="83">
        <v>3.6930292390234825</v>
      </c>
      <c r="FW10" s="83">
        <v>3.6872000182716707</v>
      </c>
      <c r="FX10" s="83">
        <v>3.6813180095205205</v>
      </c>
      <c r="FY10" s="83">
        <v>3.6753858964307557</v>
      </c>
      <c r="FZ10" s="83">
        <v>3.669406283890198</v>
      </c>
      <c r="GA10" s="83">
        <v>3.6633817002563198</v>
      </c>
      <c r="GB10" s="83">
        <v>3.6573145995256287</v>
      </c>
      <c r="GC10" s="83">
        <v>3.6512073634327797</v>
      </c>
      <c r="GD10" s="83">
        <v>3.6450623034821845</v>
      </c>
      <c r="GE10" s="83">
        <v>3.6388816629147671</v>
      </c>
      <c r="GF10" s="83">
        <v>3.6326676186123796</v>
      </c>
      <c r="GG10" s="83">
        <v>3.6264222829422916</v>
      </c>
      <c r="GH10" s="83">
        <v>3.6201477055440496</v>
      </c>
      <c r="GI10" s="83">
        <v>3.6138458750609006</v>
      </c>
      <c r="GJ10" s="83">
        <v>3.6075187208178785</v>
      </c>
      <c r="GK10" s="83">
        <v>3.6011681144485532</v>
      </c>
      <c r="GL10" s="83">
        <v>3.594795871472356</v>
      </c>
      <c r="GM10" s="83">
        <v>3.5884037528243113</v>
      </c>
      <c r="GN10" s="83">
        <v>3.5819934663389197</v>
      </c>
      <c r="GO10" s="83">
        <v>3.5755666681898641</v>
      </c>
      <c r="GP10" s="83">
        <v>3.569124964287139</v>
      </c>
      <c r="GQ10" s="83">
        <v>3.5626699116331237</v>
      </c>
      <c r="GR10" s="83">
        <v>3.5562030196390695</v>
      </c>
      <c r="GS10" s="83">
        <v>3.5497257514033942</v>
      </c>
      <c r="GT10" s="83">
        <v>3.5432395249531257</v>
      </c>
      <c r="GU10" s="83">
        <v>3.5367457144497716</v>
      </c>
      <c r="GV10" s="83">
        <v>3.53024565136085</v>
      </c>
      <c r="GW10" s="83">
        <v>3.5237406255982497</v>
      </c>
      <c r="GX10" s="83">
        <v>3.5172318866245491</v>
      </c>
      <c r="GY10" s="83">
        <v>3.5107206445283738</v>
      </c>
      <c r="GZ10" s="83">
        <v>3.504208071069828</v>
      </c>
      <c r="HA10" s="83">
        <v>3.4976953006969884</v>
      </c>
      <c r="HB10" s="83">
        <v>3.4911834315344175</v>
      </c>
      <c r="HC10" s="83">
        <v>3.4846735263446034</v>
      </c>
      <c r="HD10" s="83">
        <v>3.4781666134632081</v>
      </c>
      <c r="HE10" s="83">
        <v>3.4716636877089613</v>
      </c>
      <c r="HF10" s="83">
        <v>3.4651657112690084</v>
      </c>
      <c r="HG10" s="83">
        <v>3.4586736145604902</v>
      </c>
      <c r="HH10" s="83">
        <v>3.4521882970690956</v>
      </c>
      <c r="HI10" s="83">
        <v>3.4457106281653092</v>
      </c>
      <c r="HJ10" s="83">
        <v>3.4392414478990365</v>
      </c>
      <c r="HK10" s="83">
        <v>3.432781567773274</v>
      </c>
      <c r="HL10" s="83">
        <v>3.4263317714974559</v>
      </c>
      <c r="HM10" s="83">
        <v>3.4198928157210977</v>
      </c>
      <c r="HN10" s="83">
        <v>3.4134654307483183</v>
      </c>
      <c r="HO10" s="83">
        <v>3.4070503212338141</v>
      </c>
      <c r="HP10" s="83">
        <v>3.4006481668608326</v>
      </c>
      <c r="HQ10" s="83">
        <v>3.3942596230016662</v>
      </c>
      <c r="HR10" s="83">
        <v>3.3878853213611833</v>
      </c>
      <c r="HS10" s="83">
        <v>3.3815258706038782</v>
      </c>
      <c r="HT10" s="83">
        <v>3.3751818569649181</v>
      </c>
      <c r="HU10" s="83">
        <v>3.3688538448456367</v>
      </c>
      <c r="HV10" s="83">
        <v>3.36254237739392</v>
      </c>
      <c r="HW10" s="83">
        <v>3.3562479770699034</v>
      </c>
      <c r="HX10" s="83">
        <v>3.349971146197392</v>
      </c>
      <c r="HY10" s="83">
        <v>3.3437123675014</v>
      </c>
      <c r="HZ10" s="83">
        <v>3.3374721046321882</v>
      </c>
      <c r="IA10" s="83">
        <v>3.3312508026761734</v>
      </c>
      <c r="IB10" s="83">
        <v>3.325048888654063</v>
      </c>
      <c r="IC10" s="83">
        <v>3.318866772006559</v>
      </c>
      <c r="ID10" s="83">
        <v>3.3127048450679695</v>
      </c>
      <c r="IE10" s="83">
        <v>3.3065634835280462</v>
      </c>
      <c r="IF10" s="83">
        <v>3.3004430468823629</v>
      </c>
      <c r="IG10" s="83">
        <v>3.2943438788715365</v>
      </c>
      <c r="IH10" s="83">
        <v>3.2882663079095811</v>
      </c>
      <c r="II10" s="83">
        <v>3.2822106475016848</v>
      </c>
      <c r="IJ10" s="83">
        <v>3.2761771966516768</v>
      </c>
      <c r="IK10" s="83">
        <v>3.2701662402594565</v>
      </c>
      <c r="IL10" s="83">
        <v>3.2641780495086392</v>
      </c>
      <c r="IM10" s="83">
        <v>3.2582128822446714</v>
      </c>
      <c r="IN10" s="83">
        <v>3.2522709833436552</v>
      </c>
      <c r="IO10" s="83">
        <v>3.2463525850721209</v>
      </c>
      <c r="IP10" s="83">
        <v>3.2404579074379725</v>
      </c>
      <c r="IQ10" s="83">
        <v>3.2345871585328312</v>
      </c>
      <c r="IR10" s="83">
        <v>3.2287405348659912</v>
      </c>
      <c r="IS10" s="83">
        <v>3.2229182216901924</v>
      </c>
      <c r="IT10" s="83">
        <v>3.217120393319421</v>
      </c>
      <c r="IU10" s="83">
        <v>3.2113472134389274</v>
      </c>
      <c r="IV10" s="83">
        <v>3.2055988354076601</v>
      </c>
      <c r="IW10" s="83">
        <v>3.1998754025532952</v>
      </c>
      <c r="IX10" s="83">
        <v>3.1941770484600456</v>
      </c>
      <c r="IY10" s="83">
        <v>3.1885038972494293</v>
      </c>
      <c r="IZ10" s="83">
        <v>3.1828560638541576</v>
      </c>
      <c r="JA10" s="83">
        <v>3.1772336542853248</v>
      </c>
      <c r="JB10" s="83">
        <v>3.1716367658930467</v>
      </c>
      <c r="JC10" s="83">
        <v>3.1660654876207142</v>
      </c>
      <c r="JD10" s="83">
        <v>3.1605199002530133</v>
      </c>
      <c r="JE10" s="83">
        <v>3.1550000766578608</v>
      </c>
      <c r="JF10" s="83">
        <v>3.1495060820223988</v>
      </c>
      <c r="JG10" s="83">
        <v>3.1440379740831936</v>
      </c>
      <c r="JH10" s="83">
        <v>3.1385958033507744</v>
      </c>
      <c r="JI10" s="83">
        <v>3.1331796133286463</v>
      </c>
      <c r="JJ10" s="83">
        <v>3.1277894407269078</v>
      </c>
      <c r="JK10" s="83">
        <v>3.1224253156706037</v>
      </c>
      <c r="JL10" s="83">
        <v>3.1170872619029311</v>
      </c>
      <c r="JM10" s="83">
        <v>3.1117752969834283</v>
      </c>
      <c r="JN10" s="83">
        <v>3.1064894324812546</v>
      </c>
      <c r="JO10" s="83">
        <v>3.1012296741636862</v>
      </c>
      <c r="JP10" s="83">
        <v>3.095996022179933</v>
      </c>
      <c r="JQ10" s="83">
        <v>3.0907884712403875</v>
      </c>
      <c r="JR10" s="83">
        <v>3.0856070107914175</v>
      </c>
      <c r="JS10" s="83">
        <v>3.0804516251857965</v>
      </c>
      <c r="JT10" s="83">
        <v>3.0753222938488847</v>
      </c>
      <c r="JU10" s="83">
        <v>3.070218991440651</v>
      </c>
      <c r="JV10" s="83">
        <v>3.0651416880136395</v>
      </c>
      <c r="JW10" s="83">
        <v>3.0600903491669667</v>
      </c>
      <c r="JX10" s="83">
        <v>3.0550649361964504</v>
      </c>
      <c r="JY10" s="83">
        <v>3.0500654062409556</v>
      </c>
      <c r="JZ10" s="83">
        <v>3.0450917124250432</v>
      </c>
      <c r="KA10" s="83">
        <v>3.0401438039980109</v>
      </c>
      <c r="KB10" s="83">
        <v>3.0352216264694114</v>
      </c>
      <c r="KC10" s="83">
        <v>3.0303251217411207</v>
      </c>
      <c r="KD10" s="83">
        <v>3.025454228236049</v>
      </c>
      <c r="KE10" s="83">
        <v>3.0206088810235601</v>
      </c>
      <c r="KF10" s="83">
        <v>3.0157890119416839</v>
      </c>
      <c r="KG10" s="83">
        <v>3.0109945497161927</v>
      </c>
      <c r="KH10" s="83">
        <v>3.0062254200766136</v>
      </c>
      <c r="KI10" s="83">
        <v>3.0014815458692481</v>
      </c>
      <c r="KJ10" s="83">
        <v>2.9967628471672705</v>
      </c>
      <c r="KK10" s="83">
        <v>2.9920692413779686</v>
      </c>
      <c r="KL10" s="83">
        <v>2.9874006433471973</v>
      </c>
      <c r="KM10" s="83">
        <v>2.9827569654611064</v>
      </c>
      <c r="KN10" s="83">
        <v>2.9781381177452064</v>
      </c>
      <c r="KO10" s="83">
        <v>2.9735440079608364</v>
      </c>
      <c r="KP10" s="83">
        <v>2.9689745416990894</v>
      </c>
      <c r="KQ10" s="83">
        <v>2.9644296224722604</v>
      </c>
      <c r="KR10" s="83">
        <v>2.9599091518028686</v>
      </c>
      <c r="KS10" s="83">
        <v>2.9554130293103147</v>
      </c>
      <c r="KT10" s="83">
        <v>2.9509411527952243</v>
      </c>
      <c r="KU10" s="83">
        <v>2.9464934183215359</v>
      </c>
      <c r="KV10" s="83">
        <v>2.9420697202963813</v>
      </c>
      <c r="KW10" s="83">
        <v>2.9376699515478135</v>
      </c>
      <c r="KX10" s="83">
        <v>2.9332940034004293</v>
      </c>
      <c r="KY10" s="83">
        <v>2.9289417657489381</v>
      </c>
      <c r="KZ10" s="83">
        <v>2.9246131271297213</v>
      </c>
      <c r="LA10" s="83">
        <v>2.9203079747904384</v>
      </c>
      <c r="LB10" s="83">
        <v>2.9160261947577109</v>
      </c>
      <c r="LC10" s="83">
        <v>2.9117676719029415</v>
      </c>
      <c r="LD10" s="83">
        <v>2.9075322900063094</v>
      </c>
      <c r="LE10" s="83">
        <v>2.9033199318189786</v>
      </c>
      <c r="LF10" s="83">
        <v>2.8991304791235697</v>
      </c>
      <c r="LG10" s="83">
        <v>2.89496381279293</v>
      </c>
      <c r="LH10" s="83">
        <v>2.8908198128472447</v>
      </c>
      <c r="LI10" s="83">
        <v>2.8866983585095278</v>
      </c>
      <c r="LJ10" s="83">
        <v>2.8825993282595315</v>
      </c>
      <c r="LK10" s="83">
        <v>2.8785225998861099</v>
      </c>
      <c r="LL10" s="83">
        <v>2.8744680505380757</v>
      </c>
      <c r="LM10" s="83">
        <v>2.8704355567735846</v>
      </c>
      <c r="LN10" s="83">
        <v>2.8664249946080838</v>
      </c>
      <c r="LO10" s="83">
        <v>2.8624362395608545</v>
      </c>
      <c r="LP10" s="83">
        <v>2.8584691667001878</v>
      </c>
      <c r="LQ10" s="83">
        <v>2.8545236506872236</v>
      </c>
      <c r="LR10" s="83">
        <v>2.8505995658184844</v>
      </c>
      <c r="LS10" s="83">
        <v>2.8466967860671364</v>
      </c>
      <c r="LT10" s="83">
        <v>2.8428151851230061</v>
      </c>
      <c r="LU10" s="83">
        <v>2.8389546364313865</v>
      </c>
      <c r="LV10" s="83">
        <v>2.8351150132306584</v>
      </c>
      <c r="LW10" s="83">
        <v>2.8312961885887575</v>
      </c>
      <c r="LX10" s="83">
        <v>2.8274980354385151</v>
      </c>
      <c r="LY10" s="83">
        <v>2.8237204266118963</v>
      </c>
      <c r="LZ10" s="83">
        <v>2.8199632348731698</v>
      </c>
      <c r="MA10" s="83">
        <v>2.8162263329510284</v>
      </c>
      <c r="MB10" s="83">
        <v>2.812509593569688</v>
      </c>
      <c r="MC10" s="83">
        <v>2.8088128894789923</v>
      </c>
      <c r="MD10" s="83">
        <v>2.8051360934835454</v>
      </c>
      <c r="ME10" s="83">
        <v>2.8014790784708952</v>
      </c>
      <c r="MF10" s="83">
        <v>2.7978417174387942</v>
      </c>
      <c r="MG10" s="83">
        <v>2.7942238835215596</v>
      </c>
      <c r="MH10" s="83">
        <v>2.7906254500155518</v>
      </c>
      <c r="MI10" s="83">
        <v>2.7870462904037967</v>
      </c>
      <c r="MJ10" s="83">
        <v>2.7834862783797725</v>
      </c>
      <c r="MK10" s="83">
        <v>2.7799452878703814</v>
      </c>
      <c r="ML10" s="83">
        <v>2.7764231930581262</v>
      </c>
      <c r="MM10" s="83">
        <v>2.7729198684025125</v>
      </c>
      <c r="MN10" s="83">
        <v>2.7694351886606952</v>
      </c>
      <c r="MO10" s="83">
        <v>2.7659690289073904</v>
      </c>
      <c r="MP10" s="83">
        <v>2.7625212645540671</v>
      </c>
      <c r="MQ10" s="83">
        <v>2.7590917713674439</v>
      </c>
      <c r="MR10" s="83">
        <v>2.7556804254872986</v>
      </c>
      <c r="MS10" s="83">
        <v>2.7522871034436194</v>
      </c>
      <c r="MT10" s="83">
        <v>2.7489116821731052</v>
      </c>
      <c r="MU10" s="83">
        <v>2.7455540390350364</v>
      </c>
      <c r="MV10" s="83">
        <v>2.7422140518265334</v>
      </c>
      <c r="MW10" s="83">
        <v>2.7388915987972151</v>
      </c>
      <c r="MX10" s="83">
        <v>2.7355865586632744</v>
      </c>
      <c r="MY10" s="83">
        <v>2.7322988106209873</v>
      </c>
      <c r="MZ10" s="83">
        <v>2.7290282343596686</v>
      </c>
      <c r="NA10" s="83">
        <v>2.7257747100740897</v>
      </c>
      <c r="NB10" s="83">
        <v>2.7225381184763728</v>
      </c>
      <c r="NC10" s="83">
        <v>2.7193183408073733</v>
      </c>
      <c r="ND10" s="83">
        <v>2.7161152588475681</v>
      </c>
      <c r="NE10" s="83">
        <v>2.7129287549274572</v>
      </c>
      <c r="NF10" s="83">
        <v>2.7097587119374977</v>
      </c>
      <c r="NG10" s="83">
        <v>2.7066050133375779</v>
      </c>
      <c r="NH10" s="83">
        <v>2.7034675431660466</v>
      </c>
      <c r="NI10" s="83">
        <v>2.7003461860483107</v>
      </c>
      <c r="NJ10" s="83">
        <v>2.6972408272050057</v>
      </c>
      <c r="NK10" s="83">
        <v>2.694151352459762</v>
      </c>
      <c r="NL10" s="83">
        <v>2.6910776482465684</v>
      </c>
      <c r="NM10" s="83">
        <v>2.6880196016167481</v>
      </c>
      <c r="NN10" s="83">
        <v>2.6849771002455585</v>
      </c>
      <c r="NO10" s="83">
        <v>2.6819500324384227</v>
      </c>
      <c r="NP10" s="83">
        <v>2.6789382871368055</v>
      </c>
      <c r="NQ10" s="83">
        <v>2.675941753923742</v>
      </c>
      <c r="NR10" s="83">
        <v>2.6729603230290278</v>
      </c>
      <c r="NS10" s="83">
        <v>2.6699938853340859</v>
      </c>
      <c r="NT10" s="83">
        <v>2.6670423323765107</v>
      </c>
      <c r="NU10" s="83">
        <v>2.6641055563543059</v>
      </c>
      <c r="NV10" s="83">
        <v>2.6611834501298217</v>
      </c>
      <c r="NW10" s="83">
        <v>2.6582759072333983</v>
      </c>
      <c r="NX10" s="83">
        <v>2.6553828218667319</v>
      </c>
      <c r="NY10" s="83">
        <v>2.6525040889059577</v>
      </c>
      <c r="NZ10" s="83">
        <v>2.6496396039044736</v>
      </c>
      <c r="OA10" s="83">
        <v>2.646789263095501</v>
      </c>
      <c r="OB10" s="83">
        <v>2.643952963394395</v>
      </c>
      <c r="OC10" s="83">
        <v>2.6411306024007115</v>
      </c>
      <c r="OD10" s="83">
        <v>2.6383220784000381</v>
      </c>
      <c r="OE10" s="83">
        <v>2.6355272903655944</v>
      </c>
      <c r="OF10" s="83">
        <v>2.6327461379596122</v>
      </c>
      <c r="OG10" s="83">
        <v>2.6299785215344964</v>
      </c>
      <c r="OH10" s="83">
        <v>2.6272243421337822</v>
      </c>
      <c r="OI10" s="83">
        <v>2.624483501492886</v>
      </c>
      <c r="OJ10" s="83">
        <v>2.6217559020396615</v>
      </c>
      <c r="OK10" s="83">
        <v>2.6190414468947658</v>
      </c>
      <c r="OL10" s="83">
        <v>2.6163400398718424</v>
      </c>
      <c r="OM10" s="83">
        <v>2.6136515854775242</v>
      </c>
      <c r="ON10" s="83">
        <v>2.6109759889112678</v>
      </c>
      <c r="OO10" s="83">
        <v>2.6083131560650168</v>
      </c>
      <c r="OP10" s="83">
        <v>2.6056629935227074</v>
      </c>
      <c r="OQ10" s="83">
        <v>2.6030254085596152</v>
      </c>
      <c r="OR10" s="83">
        <v>2.6004003091415542</v>
      </c>
      <c r="OS10" s="83">
        <v>2.597787603923928</v>
      </c>
      <c r="OT10" s="83">
        <v>2.5951872022506408</v>
      </c>
      <c r="OU10" s="83">
        <v>2.5925990141528734</v>
      </c>
      <c r="OV10" s="83">
        <v>2.5900229503477261</v>
      </c>
      <c r="OW10" s="83">
        <v>2.5874589222367361</v>
      </c>
      <c r="OX10" s="83">
        <v>2.5849068419042731</v>
      </c>
      <c r="OY10" s="83">
        <v>2.5823666221158161</v>
      </c>
      <c r="OZ10" s="83">
        <v>2.5798381763161169</v>
      </c>
      <c r="PA10" s="83">
        <v>2.5773214186272533</v>
      </c>
      <c r="PB10" s="83">
        <v>2.5748162638465795</v>
      </c>
      <c r="PC10" s="83">
        <v>2.5723226274445707</v>
      </c>
      <c r="PD10" s="83">
        <v>2.5698404255625742</v>
      </c>
      <c r="PE10" s="83">
        <v>2.5673695750104626</v>
      </c>
      <c r="PF10" s="83">
        <v>2.5649099932641994</v>
      </c>
      <c r="PG10" s="83">
        <v>2.5624615984633166</v>
      </c>
      <c r="PH10" s="83">
        <v>2.5600243094083091</v>
      </c>
      <c r="PI10" s="83">
        <v>2.5575980455579481</v>
      </c>
      <c r="PJ10" s="83">
        <v>2.5551827270265193</v>
      </c>
      <c r="PK10" s="83">
        <v>2.5527782745809859</v>
      </c>
      <c r="PL10" s="83">
        <v>2.550384609638082</v>
      </c>
      <c r="PM10" s="83">
        <v>2.5480016542613368</v>
      </c>
      <c r="PN10" s="83">
        <v>2.5456293311580378</v>
      </c>
      <c r="PO10" s="83">
        <v>2.5432675636761273</v>
      </c>
      <c r="PP10" s="83">
        <v>2.5409162758010435</v>
      </c>
      <c r="PQ10" s="83">
        <v>2.5385753921525049</v>
      </c>
      <c r="PR10" s="83">
        <v>2.5362448379812395</v>
      </c>
      <c r="PS10" s="83">
        <v>2.5339245391656626</v>
      </c>
      <c r="PT10" s="83">
        <v>2.5316144222085097</v>
      </c>
      <c r="PU10" s="83">
        <v>2.5293144142334181</v>
      </c>
      <c r="PV10" s="83">
        <v>2.5270244429814683</v>
      </c>
      <c r="PW10" s="83">
        <v>2.5247444368076826</v>
      </c>
      <c r="PX10" s="83">
        <v>2.5224743246774839</v>
      </c>
      <c r="PY10" s="83">
        <v>2.5202140361631176</v>
      </c>
      <c r="PZ10" s="83">
        <v>2.5179635014400406</v>
      </c>
      <c r="QA10" s="83">
        <v>2.5157226512832715</v>
      </c>
      <c r="QB10" s="83">
        <v>2.5134914170637184</v>
      </c>
      <c r="QC10" s="83">
        <v>2.511269730744468</v>
      </c>
      <c r="QD10" s="83">
        <v>2.5090575248770568</v>
      </c>
      <c r="QE10" s="83">
        <v>2.5068547325977084</v>
      </c>
      <c r="QF10" s="83">
        <v>2.5046612876235539</v>
      </c>
      <c r="QG10" s="83">
        <v>2.5024771242488262</v>
      </c>
      <c r="QH10" s="83">
        <v>2.5003021773410361</v>
      </c>
      <c r="QI10" s="83">
        <v>2.4981363823371292</v>
      </c>
      <c r="QJ10" s="83">
        <v>2.4959796752396253</v>
      </c>
      <c r="QK10" s="83">
        <v>2.4938319926127432</v>
      </c>
      <c r="QL10" s="83">
        <v>2.4916932715785105</v>
      </c>
      <c r="QM10" s="83">
        <v>2.4895634498128625</v>
      </c>
      <c r="QN10" s="83">
        <v>2.4874424655417271</v>
      </c>
      <c r="QO10" s="83">
        <v>2.485330257537103</v>
      </c>
      <c r="QP10" s="83">
        <v>2.4832267651131268</v>
      </c>
      <c r="QQ10" s="83">
        <v>2.4811319281221342</v>
      </c>
      <c r="QR10" s="83">
        <v>2.4790456869507151</v>
      </c>
      <c r="QS10" s="83">
        <v>2.4769679825157636</v>
      </c>
      <c r="QT10" s="83">
        <v>2.4748987562605245</v>
      </c>
      <c r="QU10" s="83">
        <v>2.4728379501506366</v>
      </c>
      <c r="QV10" s="83">
        <v>2.4707855066701749</v>
      </c>
      <c r="QW10" s="83">
        <v>2.4687413688176947</v>
      </c>
      <c r="QX10" s="83">
        <v>2.4667054801022705</v>
      </c>
      <c r="QY10" s="83">
        <v>2.4646777845395427</v>
      </c>
      <c r="QZ10" s="83">
        <v>2.4626582266477643</v>
      </c>
      <c r="RA10" s="83">
        <v>2.4606467514438499</v>
      </c>
      <c r="RB10" s="83">
        <v>2.4586433044394305</v>
      </c>
      <c r="RC10" s="83">
        <v>2.4566478316369134</v>
      </c>
      <c r="RD10" s="83">
        <v>2.4546602795255477</v>
      </c>
      <c r="RE10" s="83">
        <v>2.452680595077497</v>
      </c>
      <c r="RF10" s="83">
        <v>2.4507087257439197</v>
      </c>
      <c r="RG10" s="83">
        <v>2.4487446194510567</v>
      </c>
      <c r="RH10" s="83">
        <v>2.4467882245963306</v>
      </c>
      <c r="RI10" s="83">
        <v>2.4448394900444508</v>
      </c>
      <c r="RJ10" s="83">
        <v>2.4428983651235336</v>
      </c>
      <c r="RK10" s="83">
        <v>2.4409647996212294</v>
      </c>
      <c r="RL10" s="83">
        <v>2.4390387437808645</v>
      </c>
      <c r="RM10" s="83">
        <v>2.4371201482975935</v>
      </c>
      <c r="RN10" s="83">
        <v>2.4352089643145645</v>
      </c>
      <c r="RO10" s="83">
        <v>2.4333051434191004</v>
      </c>
      <c r="RP10" s="83">
        <v>2.4314086376388904</v>
      </c>
      <c r="RQ10" s="83">
        <v>2.4295193994381981</v>
      </c>
      <c r="RR10" s="83">
        <v>2.4276373817140846</v>
      </c>
      <c r="RS10" s="83">
        <v>2.4257625377926471</v>
      </c>
      <c r="RT10" s="83">
        <v>2.423894821425272</v>
      </c>
      <c r="RU10" s="83">
        <v>2.4220341867849067</v>
      </c>
      <c r="RV10" s="83">
        <v>2.4201805884623453</v>
      </c>
    </row>
    <row r="11" spans="1:490" s="83" customFormat="1" x14ac:dyDescent="0.25">
      <c r="A11" s="83" t="s">
        <v>95</v>
      </c>
      <c r="C11" s="83">
        <v>1.0818093692796191</v>
      </c>
      <c r="D11" s="83">
        <v>1.1053298142986805</v>
      </c>
      <c r="E11" s="83">
        <v>1.1290684121338692</v>
      </c>
      <c r="F11" s="83">
        <v>1.1524551795690465</v>
      </c>
      <c r="G11" s="83">
        <v>1.1755670705115246</v>
      </c>
      <c r="H11" s="83">
        <v>1.1984729585033227</v>
      </c>
      <c r="I11" s="83">
        <v>1.2212323966091529</v>
      </c>
      <c r="J11" s="83">
        <v>1.2438987578432885</v>
      </c>
      <c r="K11" s="83">
        <v>1.2670746712629941</v>
      </c>
      <c r="L11" s="83">
        <v>1.2907709161951453</v>
      </c>
      <c r="M11" s="83">
        <v>1.3149961747427903</v>
      </c>
      <c r="N11" s="83">
        <v>1.3397574576579834</v>
      </c>
      <c r="O11" s="83">
        <v>1.3650603866768378</v>
      </c>
      <c r="P11" s="83">
        <v>1.3909776801287876</v>
      </c>
      <c r="Q11" s="83">
        <v>1.417389401779519</v>
      </c>
      <c r="R11" s="83">
        <v>1.4442902763428809</v>
      </c>
      <c r="S11" s="83">
        <v>1.4716744535547643</v>
      </c>
      <c r="T11" s="83">
        <v>1.4995357110363861</v>
      </c>
      <c r="U11" s="83">
        <v>1.5278675791690983</v>
      </c>
      <c r="V11" s="83">
        <v>1.5566634189253035</v>
      </c>
      <c r="W11" s="83">
        <v>1.585916471288199</v>
      </c>
      <c r="X11" s="83">
        <v>1.6156198894786353</v>
      </c>
      <c r="Y11" s="83">
        <v>1.6457667607432724</v>
      </c>
      <c r="Z11" s="83">
        <v>1.6763491531201133</v>
      </c>
      <c r="AA11" s="83">
        <v>1.7073514242524186</v>
      </c>
      <c r="AB11" s="83">
        <v>1.7387588145442134</v>
      </c>
      <c r="AC11" s="83">
        <v>1.7705573021215502</v>
      </c>
      <c r="AD11" s="83">
        <v>1.8027335030698952</v>
      </c>
      <c r="AE11" s="83">
        <v>1.835274599872792</v>
      </c>
      <c r="AF11" s="83">
        <v>1.8681682877025869</v>
      </c>
      <c r="AG11" s="83">
        <v>1.9014027322644229</v>
      </c>
      <c r="AH11" s="83">
        <v>1.9349665353366483</v>
      </c>
      <c r="AI11" s="83">
        <v>1.9688487056252486</v>
      </c>
      <c r="AJ11" s="83">
        <v>2.003039222859849</v>
      </c>
      <c r="AK11" s="83">
        <v>2.0375245461019906</v>
      </c>
      <c r="AL11" s="83">
        <v>2.072291805361405</v>
      </c>
      <c r="AM11" s="83">
        <v>2.1073287198192072</v>
      </c>
      <c r="AN11" s="83">
        <v>2.1426235389002417</v>
      </c>
      <c r="AO11" s="83">
        <v>2.178164997740045</v>
      </c>
      <c r="AP11" s="83">
        <v>2.2139422819127699</v>
      </c>
      <c r="AQ11" s="83">
        <v>2.249944998286987</v>
      </c>
      <c r="AR11" s="83">
        <v>2.2861631500828996</v>
      </c>
      <c r="AS11" s="83">
        <v>2.3225871149335426</v>
      </c>
      <c r="AT11" s="83">
        <v>2.3592346027735647</v>
      </c>
      <c r="AU11" s="83">
        <v>2.3960944056480313</v>
      </c>
      <c r="AV11" s="83">
        <v>2.4331558187909939</v>
      </c>
      <c r="AW11" s="83">
        <v>2.4704085912826192</v>
      </c>
      <c r="AX11" s="83">
        <v>2.5078428893658535</v>
      </c>
      <c r="AY11" s="83">
        <v>2.5454492677912954</v>
      </c>
      <c r="AZ11" s="83">
        <v>2.5832186463756517</v>
      </c>
      <c r="BA11" s="83">
        <v>2.621142290054014</v>
      </c>
      <c r="BB11" s="83">
        <v>2.6592117913668254</v>
      </c>
      <c r="BC11" s="83">
        <v>2.6974190547216552</v>
      </c>
      <c r="BD11" s="83">
        <v>2.7357575307510644</v>
      </c>
      <c r="BE11" s="83">
        <v>2.7742196183622205</v>
      </c>
      <c r="BF11" s="83">
        <v>2.812797989748681</v>
      </c>
      <c r="BG11" s="83">
        <v>2.8514855743834153</v>
      </c>
      <c r="BH11" s="83">
        <v>2.8902755461352108</v>
      </c>
      <c r="BI11" s="83">
        <v>2.9291613123963431</v>
      </c>
      <c r="BJ11" s="83">
        <v>2.9681365045460568</v>
      </c>
      <c r="BK11" s="83">
        <v>3.0071949693375015</v>
      </c>
      <c r="BL11" s="83">
        <v>3.0463307609544414</v>
      </c>
      <c r="BM11" s="83">
        <v>3.0855381335798078</v>
      </c>
      <c r="BN11" s="83">
        <v>3.1248147496309149</v>
      </c>
      <c r="BO11" s="83">
        <v>3.1641552722024415</v>
      </c>
      <c r="BP11" s="83">
        <v>3.2035545307384017</v>
      </c>
      <c r="BQ11" s="83">
        <v>3.243007514006194</v>
      </c>
      <c r="BR11" s="83">
        <v>3.2825093645037633</v>
      </c>
      <c r="BS11" s="83">
        <v>3.3220553737325385</v>
      </c>
      <c r="BT11" s="83">
        <v>3.3616409779980643</v>
      </c>
      <c r="BU11" s="83">
        <v>3.4012617545378645</v>
      </c>
      <c r="BV11" s="83">
        <v>3.4409134178585208</v>
      </c>
      <c r="BW11" s="83">
        <v>3.4805918162132512</v>
      </c>
      <c r="BX11" s="83">
        <v>3.5202873844797482</v>
      </c>
      <c r="BY11" s="83">
        <v>3.559997315038538</v>
      </c>
      <c r="BZ11" s="83">
        <v>3.5997188446054165</v>
      </c>
      <c r="CA11" s="83">
        <v>3.6394492781855394</v>
      </c>
      <c r="CB11" s="83">
        <v>3.6791860011072752</v>
      </c>
      <c r="CC11" s="83">
        <v>3.7189264840665675</v>
      </c>
      <c r="CD11" s="83">
        <v>3.7586682841357124</v>
      </c>
      <c r="CE11" s="83">
        <v>3.7984090435008167</v>
      </c>
      <c r="CF11" s="83">
        <v>3.8381464869767532</v>
      </c>
      <c r="CG11" s="83">
        <v>3.8778784189186242</v>
      </c>
      <c r="CH11" s="83">
        <v>3.9176146286685274</v>
      </c>
      <c r="CI11" s="83">
        <v>3.9573538424357473</v>
      </c>
      <c r="CJ11" s="83">
        <v>3.9970947630819871</v>
      </c>
      <c r="CK11" s="83">
        <v>4.0368360856806298</v>
      </c>
      <c r="CL11" s="83">
        <v>4.0765765069371538</v>
      </c>
      <c r="CM11" s="83">
        <v>4.1163147309153381</v>
      </c>
      <c r="CN11" s="83">
        <v>4.1560494725409614</v>
      </c>
      <c r="CO11" s="83">
        <v>4.1957794597684712</v>
      </c>
      <c r="CP11" s="83">
        <v>4.2355034349430216</v>
      </c>
      <c r="CQ11" s="83">
        <v>4.2752201556776237</v>
      </c>
      <c r="CR11" s="83">
        <v>3.4265988034179999</v>
      </c>
      <c r="CS11" s="83">
        <v>3.4521390848099198</v>
      </c>
      <c r="CT11" s="83">
        <v>3.4764497570256281</v>
      </c>
      <c r="CU11" s="83">
        <v>3.4996038052494516</v>
      </c>
      <c r="CV11" s="83">
        <v>3.5216601227522024</v>
      </c>
      <c r="CW11" s="83">
        <v>3.5426684453834474</v>
      </c>
      <c r="CX11" s="83">
        <v>3.5626723963567617</v>
      </c>
      <c r="CY11" s="83">
        <v>3.5817113699494825</v>
      </c>
      <c r="CZ11" s="83">
        <v>3.5998217029244888</v>
      </c>
      <c r="DA11" s="83">
        <v>3.6170374092845217</v>
      </c>
      <c r="DB11" s="83">
        <v>3.6333906472870368</v>
      </c>
      <c r="DC11" s="83">
        <v>3.6489120221351841</v>
      </c>
      <c r="DD11" s="83">
        <v>3.6636307876081378</v>
      </c>
      <c r="DE11" s="83">
        <v>3.6775749853158692</v>
      </c>
      <c r="DF11" s="83">
        <v>3.6907715452315144</v>
      </c>
      <c r="DG11" s="83">
        <v>3.7032463619664564</v>
      </c>
      <c r="DH11" s="83">
        <v>3.7150243556396862</v>
      </c>
      <c r="DI11" s="83">
        <v>3.7261295227643756</v>
      </c>
      <c r="DJ11" s="83">
        <v>3.7365849804810245</v>
      </c>
      <c r="DK11" s="83">
        <v>3.7464130061883192</v>
      </c>
      <c r="DL11" s="83">
        <v>3.755635073842492</v>
      </c>
      <c r="DM11" s="83">
        <v>3.7642718877195067</v>
      </c>
      <c r="DN11" s="83">
        <v>3.7723434141433674</v>
      </c>
      <c r="DO11" s="83">
        <v>3.7798689115059516</v>
      </c>
      <c r="DP11" s="83">
        <v>3.786866958794866</v>
      </c>
      <c r="DQ11" s="83">
        <v>3.7933554827789759</v>
      </c>
      <c r="DR11" s="83">
        <v>3.7993517839600575</v>
      </c>
      <c r="DS11" s="83">
        <v>3.8048725613734145</v>
      </c>
      <c r="DT11" s="83">
        <v>3.8099339363042333</v>
      </c>
      <c r="DU11" s="83">
        <v>3.8145514749761391</v>
      </c>
      <c r="DV11" s="83">
        <v>3.818740210261649</v>
      </c>
      <c r="DW11" s="83">
        <v>3.8225146624595943</v>
      </c>
      <c r="DX11" s="83">
        <v>3.8258888591812492</v>
      </c>
      <c r="DY11" s="83">
        <v>3.828876354384394</v>
      </c>
      <c r="DZ11" s="83">
        <v>3.8314902465924989</v>
      </c>
      <c r="EA11" s="83">
        <v>3.8337431963344915</v>
      </c>
      <c r="EB11" s="83">
        <v>3.8356474428390297</v>
      </c>
      <c r="EC11" s="83">
        <v>3.8372148200158063</v>
      </c>
      <c r="ED11" s="83">
        <v>3.8384567717550757</v>
      </c>
      <c r="EE11" s="83">
        <v>3.8393843665753393</v>
      </c>
      <c r="EF11" s="83">
        <v>3.8400083116479213</v>
      </c>
      <c r="EG11" s="83">
        <v>3.8403389662259944</v>
      </c>
      <c r="EH11" s="83">
        <v>3.8403863545044854</v>
      </c>
      <c r="EI11" s="83">
        <v>3.8401601779362031</v>
      </c>
      <c r="EJ11" s="83">
        <v>3.8396698270284619</v>
      </c>
      <c r="EK11" s="83">
        <v>3.8389243926434595</v>
      </c>
      <c r="EL11" s="83">
        <v>3.8379326768246678</v>
      </c>
      <c r="EM11" s="83">
        <v>3.8367032031705381</v>
      </c>
      <c r="EN11" s="83">
        <v>3.8352442267759024</v>
      </c>
      <c r="EO11" s="83">
        <v>3.8335637437605499</v>
      </c>
      <c r="EP11" s="83">
        <v>3.8316695004036054</v>
      </c>
      <c r="EQ11" s="83">
        <v>3.8295690019015058</v>
      </c>
      <c r="ER11" s="83">
        <v>3.8272695207665697</v>
      </c>
      <c r="ES11" s="83">
        <v>3.8247781048823986</v>
      </c>
      <c r="ET11" s="83">
        <v>3.8221015852316014</v>
      </c>
      <c r="EU11" s="83">
        <v>3.8192465833106408</v>
      </c>
      <c r="EV11" s="83">
        <v>3.8162195182459104</v>
      </c>
      <c r="EW11" s="83">
        <v>3.8130266136245119</v>
      </c>
      <c r="EX11" s="83">
        <v>3.8096739040525782</v>
      </c>
      <c r="EY11" s="83">
        <v>3.8061672414533954</v>
      </c>
      <c r="EZ11" s="83">
        <v>3.8025123011169946</v>
      </c>
      <c r="FA11" s="83">
        <v>3.7987145875123662</v>
      </c>
      <c r="FB11" s="83">
        <v>3.7947794398729005</v>
      </c>
      <c r="FC11" s="83">
        <v>3.7907120375651848</v>
      </c>
      <c r="FD11" s="83">
        <v>3.7865174052507955</v>
      </c>
      <c r="FE11" s="83">
        <v>3.7822004178502793</v>
      </c>
      <c r="FF11" s="83">
        <v>3.7777658053180887</v>
      </c>
      <c r="FG11" s="83">
        <v>3.7732181572368093</v>
      </c>
      <c r="FH11" s="83">
        <v>3.768561927238641</v>
      </c>
      <c r="FI11" s="83">
        <v>3.7638014372617064</v>
      </c>
      <c r="FJ11" s="83">
        <v>3.7589408816484084</v>
      </c>
      <c r="FK11" s="83">
        <v>3.7539843310927155</v>
      </c>
      <c r="FL11" s="83">
        <v>3.7489357364429301</v>
      </c>
      <c r="FM11" s="83">
        <v>3.7437989323661847</v>
      </c>
      <c r="FN11" s="83">
        <v>3.7385776408806111</v>
      </c>
      <c r="FO11" s="83">
        <v>3.7332754747608612</v>
      </c>
      <c r="FP11" s="83">
        <v>3.7278959408223695</v>
      </c>
      <c r="FQ11" s="83">
        <v>3.7224424430895158</v>
      </c>
      <c r="FR11" s="83">
        <v>3.7169182858525804</v>
      </c>
      <c r="FS11" s="83">
        <v>3.7113266766181785</v>
      </c>
      <c r="FT11" s="83">
        <v>3.7056707289576201</v>
      </c>
      <c r="FU11" s="83">
        <v>3.6999534652574422</v>
      </c>
      <c r="FV11" s="83">
        <v>3.6941778193761632</v>
      </c>
      <c r="FW11" s="83">
        <v>3.6883466392111162</v>
      </c>
      <c r="FX11" s="83">
        <v>3.6824626891790371</v>
      </c>
      <c r="FY11" s="83">
        <v>3.6765286526139183</v>
      </c>
      <c r="FZ11" s="83">
        <v>3.6705471340854694</v>
      </c>
      <c r="GA11" s="83">
        <v>3.6645206616413737</v>
      </c>
      <c r="GB11" s="83">
        <v>3.6584516889763874</v>
      </c>
      <c r="GC11" s="83">
        <v>3.6523425975311778</v>
      </c>
      <c r="GD11" s="83">
        <v>3.6461956985236728</v>
      </c>
      <c r="GE11" s="83">
        <v>3.6400132349155632</v>
      </c>
      <c r="GF11" s="83">
        <v>3.6337973833164794</v>
      </c>
      <c r="GG11" s="83">
        <v>3.6275502558282486</v>
      </c>
      <c r="GH11" s="83">
        <v>3.6212739018315343</v>
      </c>
      <c r="GI11" s="83">
        <v>3.6149703097170454</v>
      </c>
      <c r="GJ11" s="83">
        <v>3.6086414085634195</v>
      </c>
      <c r="GK11" s="83">
        <v>3.6022890697637764</v>
      </c>
      <c r="GL11" s="83">
        <v>3.5959151086028536</v>
      </c>
      <c r="GM11" s="83">
        <v>3.5895212857865588</v>
      </c>
      <c r="GN11" s="83">
        <v>3.5831093089256782</v>
      </c>
      <c r="GO11" s="83">
        <v>3.5766808339754159</v>
      </c>
      <c r="GP11" s="83">
        <v>3.5702374666323613</v>
      </c>
      <c r="GQ11" s="83">
        <v>3.5637807636904091</v>
      </c>
      <c r="GR11" s="83">
        <v>3.5573122343570978</v>
      </c>
      <c r="GS11" s="83">
        <v>3.5508333415317592</v>
      </c>
      <c r="GT11" s="83">
        <v>3.5443455030468263</v>
      </c>
      <c r="GU11" s="83">
        <v>3.5378500928735686</v>
      </c>
      <c r="GV11" s="83">
        <v>3.5313484422934964</v>
      </c>
      <c r="GW11" s="83">
        <v>3.5248418410365963</v>
      </c>
      <c r="GX11" s="83">
        <v>3.5183315383875327</v>
      </c>
      <c r="GY11" s="83">
        <v>3.5118187442608906</v>
      </c>
      <c r="GZ11" s="83">
        <v>3.5053046302464961</v>
      </c>
      <c r="HA11" s="83">
        <v>3.498790330625805</v>
      </c>
      <c r="HB11" s="83">
        <v>3.492276943360312</v>
      </c>
      <c r="HC11" s="83">
        <v>3.4857655310528921</v>
      </c>
      <c r="HD11" s="83">
        <v>3.479257121882954</v>
      </c>
      <c r="HE11" s="83">
        <v>3.4727527105162403</v>
      </c>
      <c r="HF11" s="83">
        <v>3.4662532589900867</v>
      </c>
      <c r="HG11" s="83">
        <v>3.4597596975749152</v>
      </c>
      <c r="HH11" s="83">
        <v>3.4532729256127057</v>
      </c>
      <c r="HI11" s="83">
        <v>3.4467938123331594</v>
      </c>
      <c r="HJ11" s="83">
        <v>3.4403231976482496</v>
      </c>
      <c r="HK11" s="83">
        <v>3.4338618929258136</v>
      </c>
      <c r="HL11" s="83">
        <v>3.4274106817428298</v>
      </c>
      <c r="HM11" s="83">
        <v>3.4209703206189883</v>
      </c>
      <c r="HN11" s="83">
        <v>3.4145415397311458</v>
      </c>
      <c r="HO11" s="83">
        <v>3.4081250436092345</v>
      </c>
      <c r="HP11" s="83">
        <v>3.4017215118141704</v>
      </c>
      <c r="HQ11" s="83">
        <v>3.3953315995982862</v>
      </c>
      <c r="HR11" s="83">
        <v>3.3889559385488024</v>
      </c>
      <c r="HS11" s="83">
        <v>3.3825951372148189</v>
      </c>
      <c r="HT11" s="83">
        <v>3.3762497817183061</v>
      </c>
      <c r="HU11" s="83">
        <v>3.3699204363495441</v>
      </c>
      <c r="HV11" s="83">
        <v>3.3636076441474545</v>
      </c>
      <c r="HW11" s="83">
        <v>3.3573119274652479</v>
      </c>
      <c r="HX11" s="83">
        <v>3.3510337885217942</v>
      </c>
      <c r="HY11" s="83">
        <v>3.3447737099391124</v>
      </c>
      <c r="HZ11" s="83">
        <v>3.3385321552663632</v>
      </c>
      <c r="IA11" s="83">
        <v>3.3323095694907119</v>
      </c>
      <c r="IB11" s="83">
        <v>3.3261063795354189</v>
      </c>
      <c r="IC11" s="83">
        <v>3.3199229947455025</v>
      </c>
      <c r="ID11" s="83">
        <v>3.3137598073613064</v>
      </c>
      <c r="IE11" s="83">
        <v>3.3076171929802989</v>
      </c>
      <c r="IF11" s="83">
        <v>3.3014955110074111</v>
      </c>
      <c r="IG11" s="83">
        <v>3.2953951050942201</v>
      </c>
      <c r="IH11" s="83">
        <v>3.2893163035672677</v>
      </c>
      <c r="II11" s="83">
        <v>3.2832594198457983</v>
      </c>
      <c r="IJ11" s="83">
        <v>3.2772247528491936</v>
      </c>
      <c r="IK11" s="83">
        <v>3.2712125873943667</v>
      </c>
      <c r="IL11" s="83">
        <v>3.2652231945833754</v>
      </c>
      <c r="IM11" s="83">
        <v>3.2592568321815039</v>
      </c>
      <c r="IN11" s="83">
        <v>3.2533137449860576</v>
      </c>
      <c r="IO11" s="83">
        <v>3.2473941651861051</v>
      </c>
      <c r="IP11" s="83">
        <v>3.2414983127133943</v>
      </c>
      <c r="IQ11" s="83">
        <v>3.2356263955846667</v>
      </c>
      <c r="IR11" s="83">
        <v>3.229778610235583</v>
      </c>
      <c r="IS11" s="83">
        <v>3.2239551418464742</v>
      </c>
      <c r="IT11" s="83">
        <v>3.21815616466011</v>
      </c>
      <c r="IU11" s="83">
        <v>3.2123818422916952</v>
      </c>
      <c r="IV11" s="83">
        <v>3.206632328031275</v>
      </c>
      <c r="IW11" s="83">
        <v>3.2009077651387421</v>
      </c>
      <c r="IX11" s="83">
        <v>3.1952082871316225</v>
      </c>
      <c r="IY11" s="83">
        <v>3.1895340180658183</v>
      </c>
      <c r="IZ11" s="83">
        <v>3.1838850728094759</v>
      </c>
      <c r="JA11" s="83">
        <v>3.1782615573101518</v>
      </c>
      <c r="JB11" s="83">
        <v>3.1726635688554308</v>
      </c>
      <c r="JC11" s="83">
        <v>3.1670911963271577</v>
      </c>
      <c r="JD11" s="83">
        <v>3.1615445204494383</v>
      </c>
      <c r="JE11" s="83">
        <v>3.1560236140305529</v>
      </c>
      <c r="JF11" s="83">
        <v>3.1505285421989342</v>
      </c>
      <c r="JG11" s="83">
        <v>3.1450593626333458</v>
      </c>
      <c r="JH11" s="83">
        <v>3.1396161257874029</v>
      </c>
      <c r="JI11" s="83">
        <v>3.1341988751085665</v>
      </c>
      <c r="JJ11" s="83">
        <v>3.1288076472517456</v>
      </c>
      <c r="JK11" s="83">
        <v>3.1234424722876297</v>
      </c>
      <c r="JL11" s="83">
        <v>3.118103373905881</v>
      </c>
      <c r="JM11" s="83">
        <v>3.1127903696133057</v>
      </c>
      <c r="JN11" s="83">
        <v>3.1075034709271181</v>
      </c>
      <c r="JO11" s="83">
        <v>3.1022426835634223</v>
      </c>
      <c r="JP11" s="83">
        <v>3.0970080076210107</v>
      </c>
      <c r="JQ11" s="83">
        <v>3.0917994377606033</v>
      </c>
      <c r="JR11" s="83">
        <v>3.0866169633796199</v>
      </c>
      <c r="JS11" s="83">
        <v>3.0814605687826009</v>
      </c>
      <c r="JT11" s="83">
        <v>3.0763302333473734</v>
      </c>
      <c r="JU11" s="83">
        <v>3.07122593168706</v>
      </c>
      <c r="JV11" s="83">
        <v>3.06614763380803</v>
      </c>
      <c r="JW11" s="83">
        <v>3.0610953052638878</v>
      </c>
      <c r="JX11" s="83">
        <v>3.0560689073055878</v>
      </c>
      <c r="JY11" s="83">
        <v>3.0510683970277657</v>
      </c>
      <c r="JZ11" s="83">
        <v>3.0460937275113777</v>
      </c>
      <c r="KA11" s="83">
        <v>3.0411448479627308</v>
      </c>
      <c r="KB11" s="83">
        <v>3.036221703848986</v>
      </c>
      <c r="KC11" s="83">
        <v>3.0313242370302196</v>
      </c>
      <c r="KD11" s="83">
        <v>3.0264523858881205</v>
      </c>
      <c r="KE11" s="83">
        <v>3.0216060854514</v>
      </c>
      <c r="KF11" s="83">
        <v>3.0167852675179945</v>
      </c>
      <c r="KG11" s="83">
        <v>3.0119898607741304</v>
      </c>
      <c r="KH11" s="83">
        <v>3.007219790910328</v>
      </c>
      <c r="KI11" s="83">
        <v>3.0024749807344104</v>
      </c>
      <c r="KJ11" s="83">
        <v>2.9977553502815928</v>
      </c>
      <c r="KK11" s="83">
        <v>2.9930608169217146</v>
      </c>
      <c r="KL11" s="83">
        <v>2.9883912954636824</v>
      </c>
      <c r="KM11" s="83">
        <v>2.9837466982571912</v>
      </c>
      <c r="KN11" s="83">
        <v>2.97912693529178</v>
      </c>
      <c r="KO11" s="83">
        <v>2.9745319142932907</v>
      </c>
      <c r="KP11" s="83">
        <v>2.969961540817788</v>
      </c>
      <c r="KQ11" s="83">
        <v>2.9654157183429954</v>
      </c>
      <c r="KR11" s="83">
        <v>2.9608943483573138</v>
      </c>
      <c r="KS11" s="83">
        <v>2.9563973304464666</v>
      </c>
      <c r="KT11" s="83">
        <v>2.9519245623778403</v>
      </c>
      <c r="KU11" s="83">
        <v>2.9474759401825614</v>
      </c>
      <c r="KV11" s="83">
        <v>2.9430513582353717</v>
      </c>
      <c r="KW11" s="83">
        <v>2.9386507093323471</v>
      </c>
      <c r="KX11" s="83">
        <v>2.9342738847665153</v>
      </c>
      <c r="KY11" s="83">
        <v>2.929920774401416</v>
      </c>
      <c r="KZ11" s="83">
        <v>2.9255912667426571</v>
      </c>
      <c r="LA11" s="83">
        <v>2.9212852490075099</v>
      </c>
      <c r="LB11" s="83">
        <v>2.9170026071925883</v>
      </c>
      <c r="LC11" s="83">
        <v>2.9127432261396642</v>
      </c>
      <c r="LD11" s="83">
        <v>2.9085069895996529</v>
      </c>
      <c r="LE11" s="83">
        <v>2.9042937802948172</v>
      </c>
      <c r="LF11" s="83">
        <v>2.9001034799792342</v>
      </c>
      <c r="LG11" s="83">
        <v>2.8959359694975584</v>
      </c>
      <c r="LH11" s="83">
        <v>2.8917911288421272</v>
      </c>
      <c r="LI11" s="83">
        <v>2.887668837208448</v>
      </c>
      <c r="LJ11" s="83">
        <v>2.8835689730490994</v>
      </c>
      <c r="LK11" s="83">
        <v>2.8794914141260928</v>
      </c>
      <c r="LL11" s="83">
        <v>2.8754360375617214</v>
      </c>
      <c r="LM11" s="83">
        <v>2.8714027198879419</v>
      </c>
      <c r="LN11" s="83">
        <v>2.8673913370943152</v>
      </c>
      <c r="LO11" s="83">
        <v>2.8634017646745451</v>
      </c>
      <c r="LP11" s="83">
        <v>2.8594338776716519</v>
      </c>
      <c r="LQ11" s="83">
        <v>2.8554875507218038</v>
      </c>
      <c r="LR11" s="83">
        <v>2.8515626580968467</v>
      </c>
      <c r="LS11" s="83">
        <v>2.84765907374556</v>
      </c>
      <c r="LT11" s="83">
        <v>2.8437766713336718</v>
      </c>
      <c r="LU11" s="83">
        <v>2.839915324282658</v>
      </c>
      <c r="LV11" s="83">
        <v>2.8360749058073598</v>
      </c>
      <c r="LW11" s="83">
        <v>2.8322552889524482</v>
      </c>
      <c r="LX11" s="83">
        <v>2.8284563466277577</v>
      </c>
      <c r="LY11" s="83">
        <v>2.8246779516425247</v>
      </c>
      <c r="LZ11" s="83">
        <v>2.8209199767385496</v>
      </c>
      <c r="MA11" s="83">
        <v>2.817182294622314</v>
      </c>
      <c r="MB11" s="83">
        <v>2.8134647779960789</v>
      </c>
      <c r="MC11" s="83">
        <v>2.8097672995879823</v>
      </c>
      <c r="MD11" s="83">
        <v>2.8060897321811695</v>
      </c>
      <c r="ME11" s="83">
        <v>2.8024319486419738</v>
      </c>
      <c r="MF11" s="83">
        <v>2.7987938219471724</v>
      </c>
      <c r="MG11" s="83">
        <v>2.7951752252103437</v>
      </c>
      <c r="MH11" s="83">
        <v>2.7915760317073417</v>
      </c>
      <c r="MI11" s="83">
        <v>2.7879961149009169</v>
      </c>
      <c r="MJ11" s="83">
        <v>2.7844353484644984</v>
      </c>
      <c r="MK11" s="83">
        <v>2.7808936063051615</v>
      </c>
      <c r="ML11" s="83">
        <v>2.7773707625858042</v>
      </c>
      <c r="MM11" s="83">
        <v>2.7738666917465422</v>
      </c>
      <c r="MN11" s="83">
        <v>2.770381268525357</v>
      </c>
      <c r="MO11" s="83">
        <v>2.7669143679780008</v>
      </c>
      <c r="MP11" s="83">
        <v>2.7634658654971882</v>
      </c>
      <c r="MQ11" s="83">
        <v>2.7600356368310877</v>
      </c>
      <c r="MR11" s="83">
        <v>2.75662355810113</v>
      </c>
      <c r="MS11" s="83">
        <v>2.7532295058191565</v>
      </c>
      <c r="MT11" s="83">
        <v>2.7498533569039161</v>
      </c>
      <c r="MU11" s="83">
        <v>2.7464949886969343</v>
      </c>
      <c r="MV11" s="83">
        <v>2.7431542789777676</v>
      </c>
      <c r="MW11" s="83">
        <v>2.7398311059786611</v>
      </c>
      <c r="MX11" s="83">
        <v>2.7365253483986196</v>
      </c>
      <c r="MY11" s="83">
        <v>2.7332368854169169</v>
      </c>
      <c r="MZ11" s="83">
        <v>2.7299655967060459</v>
      </c>
      <c r="NA11" s="83">
        <v>2.7267113624441373</v>
      </c>
      <c r="NB11" s="83">
        <v>2.7234740633268482</v>
      </c>
      <c r="NC11" s="83">
        <v>2.7202535805787442</v>
      </c>
      <c r="ND11" s="83">
        <v>2.7170497959641851</v>
      </c>
      <c r="NE11" s="83">
        <v>2.7138625917977244</v>
      </c>
      <c r="NF11" s="83">
        <v>2.7106918509540399</v>
      </c>
      <c r="NG11" s="83">
        <v>2.7075374568774073</v>
      </c>
      <c r="NH11" s="83">
        <v>2.7043992935907273</v>
      </c>
      <c r="NI11" s="83">
        <v>2.7012772457041176</v>
      </c>
      <c r="NJ11" s="83">
        <v>2.6981711984230872</v>
      </c>
      <c r="NK11" s="83">
        <v>2.695081037556295</v>
      </c>
      <c r="NL11" s="83">
        <v>2.6920066495229156</v>
      </c>
      <c r="NM11" s="83">
        <v>2.6889479213596115</v>
      </c>
      <c r="NN11" s="83">
        <v>2.6859047407271301</v>
      </c>
      <c r="NO11" s="83">
        <v>2.6828769959165357</v>
      </c>
      <c r="NP11" s="83">
        <v>2.6798645758550808</v>
      </c>
      <c r="NQ11" s="83">
        <v>2.6768673701117343</v>
      </c>
      <c r="NR11" s="83">
        <v>2.6738852689023713</v>
      </c>
      <c r="NS11" s="83">
        <v>2.6709181630946355</v>
      </c>
      <c r="NT11" s="83">
        <v>2.6679659442124826</v>
      </c>
      <c r="NU11" s="83">
        <v>2.6650285044404169</v>
      </c>
      <c r="NV11" s="83">
        <v>2.6621057366274261</v>
      </c>
      <c r="NW11" s="83">
        <v>2.6591975342906249</v>
      </c>
      <c r="NX11" s="83">
        <v>2.656303791618615</v>
      </c>
      <c r="NY11" s="83">
        <v>2.6534244034745718</v>
      </c>
      <c r="NZ11" s="83">
        <v>2.6505592653990635</v>
      </c>
      <c r="OA11" s="83">
        <v>2.6477082736126096</v>
      </c>
      <c r="OB11" s="83">
        <v>2.6448713250179927</v>
      </c>
      <c r="OC11" s="83">
        <v>2.6420483172023213</v>
      </c>
      <c r="OD11" s="83">
        <v>2.6392391484388593</v>
      </c>
      <c r="OE11" s="83">
        <v>2.6364437176886266</v>
      </c>
      <c r="OF11" s="83">
        <v>2.6336619246017761</v>
      </c>
      <c r="OG11" s="83">
        <v>2.6308936695187541</v>
      </c>
      <c r="OH11" s="83">
        <v>2.6281388534712562</v>
      </c>
      <c r="OI11" s="83">
        <v>2.6253973781829751</v>
      </c>
      <c r="OJ11" s="83">
        <v>2.6226691460701579</v>
      </c>
      <c r="OK11" s="83">
        <v>2.6199540602419691</v>
      </c>
      <c r="OL11" s="83">
        <v>2.6172520245006718</v>
      </c>
      <c r="OM11" s="83">
        <v>2.6145629433416318</v>
      </c>
      <c r="ON11" s="83">
        <v>2.6118867219531481</v>
      </c>
      <c r="OO11" s="83">
        <v>2.609223266216115</v>
      </c>
      <c r="OP11" s="83">
        <v>2.606572482703529</v>
      </c>
      <c r="OQ11" s="83">
        <v>2.6039342786798314</v>
      </c>
      <c r="OR11" s="83">
        <v>2.6013085621001077</v>
      </c>
      <c r="OS11" s="83">
        <v>2.5986952416091369</v>
      </c>
      <c r="OT11" s="83">
        <v>2.5960942265403015</v>
      </c>
      <c r="OU11" s="83">
        <v>2.5935054269143625</v>
      </c>
      <c r="OV11" s="83">
        <v>2.5909287534381007</v>
      </c>
      <c r="OW11" s="83">
        <v>2.5883641175028331</v>
      </c>
      <c r="OX11" s="83">
        <v>2.5858114311828073</v>
      </c>
      <c r="OY11" s="83">
        <v>2.5832706072334779</v>
      </c>
      <c r="OZ11" s="83">
        <v>2.5807415590896681</v>
      </c>
      <c r="PA11" s="83">
        <v>2.5782242008636223</v>
      </c>
      <c r="PB11" s="83">
        <v>2.575718447342954</v>
      </c>
      <c r="PC11" s="83">
        <v>2.5732242139884911</v>
      </c>
      <c r="PD11" s="83">
        <v>2.5707414169320253</v>
      </c>
      <c r="PE11" s="83">
        <v>2.5682699729739644</v>
      </c>
      <c r="PF11" s="83">
        <v>2.5658097995808959</v>
      </c>
      <c r="PG11" s="83">
        <v>2.5633608148830662</v>
      </c>
      <c r="PH11" s="83">
        <v>2.5609229376717693</v>
      </c>
      <c r="PI11" s="83">
        <v>2.5584960873966649</v>
      </c>
      <c r="PJ11" s="83">
        <v>2.5560801841630107</v>
      </c>
      <c r="PK11" s="83">
        <v>2.5536751487288281</v>
      </c>
      <c r="PL11" s="83">
        <v>2.551280902501992</v>
      </c>
      <c r="PM11" s="83">
        <v>2.5488973675372559</v>
      </c>
      <c r="PN11" s="83">
        <v>2.5465244665332123</v>
      </c>
      <c r="PO11" s="83">
        <v>2.5441621228291909</v>
      </c>
      <c r="PP11" s="83">
        <v>2.5418102604020967</v>
      </c>
      <c r="PQ11" s="83">
        <v>2.5394688038631932</v>
      </c>
      <c r="PR11" s="83">
        <v>2.5371376784548327</v>
      </c>
      <c r="PS11" s="83">
        <v>2.5348168100471322</v>
      </c>
      <c r="PT11" s="83">
        <v>2.5325061251346042</v>
      </c>
      <c r="PU11" s="83">
        <v>2.5302055508327399</v>
      </c>
      <c r="PV11" s="83">
        <v>2.5279150148745479</v>
      </c>
      <c r="PW11" s="83">
        <v>2.5256344456070523</v>
      </c>
      <c r="PX11" s="83">
        <v>2.5233637719877513</v>
      </c>
      <c r="PY11" s="83">
        <v>2.5211029235810383</v>
      </c>
      <c r="PZ11" s="83">
        <v>2.5188518305545879</v>
      </c>
      <c r="QA11" s="83">
        <v>2.5166104236757101</v>
      </c>
      <c r="QB11" s="83">
        <v>2.5143786343076715</v>
      </c>
      <c r="QC11" s="83">
        <v>2.5121563944059888</v>
      </c>
      <c r="QD11" s="83">
        <v>2.5099436365146945</v>
      </c>
      <c r="QE11" s="83">
        <v>2.5077402937625779</v>
      </c>
      <c r="QF11" s="83">
        <v>2.5055462998594016</v>
      </c>
      <c r="QG11" s="83">
        <v>2.5033615890920964</v>
      </c>
      <c r="QH11" s="83">
        <v>2.5011860963209367</v>
      </c>
      <c r="QI11" s="83">
        <v>2.499019756975696</v>
      </c>
      <c r="QJ11" s="83">
        <v>2.4968625070517865</v>
      </c>
      <c r="QK11" s="83">
        <v>2.494714283106382</v>
      </c>
      <c r="QL11" s="83">
        <v>2.4925750222545284</v>
      </c>
      <c r="QM11" s="83">
        <v>2.490444662165241</v>
      </c>
      <c r="QN11" s="83">
        <v>2.4883231410575886</v>
      </c>
      <c r="QO11" s="83">
        <v>2.4862103976967718</v>
      </c>
      <c r="QP11" s="83">
        <v>2.4841063713901894</v>
      </c>
      <c r="QQ11" s="83">
        <v>2.4820110019834973</v>
      </c>
      <c r="QR11" s="83">
        <v>2.4799242298566653</v>
      </c>
      <c r="QS11" s="83">
        <v>2.477845995920025</v>
      </c>
      <c r="QT11" s="83">
        <v>2.4757762416103155</v>
      </c>
      <c r="QU11" s="83">
        <v>2.4737149088867278</v>
      </c>
      <c r="QV11" s="83">
        <v>2.4716619402269449</v>
      </c>
      <c r="QW11" s="83">
        <v>2.4696172786231831</v>
      </c>
      <c r="QX11" s="83">
        <v>2.4675808675782367</v>
      </c>
      <c r="QY11" s="83">
        <v>2.4655526511015182</v>
      </c>
      <c r="QZ11" s="83">
        <v>2.4635325737051064</v>
      </c>
      <c r="RA11" s="83">
        <v>2.4615205803997946</v>
      </c>
      <c r="RB11" s="83">
        <v>2.4595166166911455</v>
      </c>
      <c r="RC11" s="83">
        <v>2.4575206285755495</v>
      </c>
      <c r="RD11" s="83">
        <v>2.4555325625362916</v>
      </c>
      <c r="RE11" s="83">
        <v>2.4535523655396201</v>
      </c>
      <c r="RF11" s="83">
        <v>2.45157998503083</v>
      </c>
      <c r="RG11" s="83">
        <v>2.4496153689303477</v>
      </c>
      <c r="RH11" s="83">
        <v>2.4476584656298304</v>
      </c>
      <c r="RI11" s="83">
        <v>2.4457092239882714</v>
      </c>
      <c r="RJ11" s="83">
        <v>2.4437675933281184</v>
      </c>
      <c r="RK11" s="83">
        <v>2.4418335234314017</v>
      </c>
      <c r="RL11" s="83">
        <v>2.4399069645358735</v>
      </c>
      <c r="RM11" s="83">
        <v>2.4379878673311612</v>
      </c>
      <c r="RN11" s="83">
        <v>2.4360761829549324</v>
      </c>
      <c r="RO11" s="83">
        <v>2.434171862989075</v>
      </c>
      <c r="RP11" s="83">
        <v>2.4322748594558865</v>
      </c>
      <c r="RQ11" s="83">
        <v>2.4303851248142863</v>
      </c>
      <c r="RR11" s="83">
        <v>2.4285026119560338</v>
      </c>
      <c r="RS11" s="83">
        <v>2.4266272742019677</v>
      </c>
      <c r="RT11" s="83">
        <v>2.4247590652982596</v>
      </c>
      <c r="RU11" s="83">
        <v>2.4228979394126848</v>
      </c>
      <c r="RV11" s="83">
        <v>2.421043851130908</v>
      </c>
    </row>
    <row r="12" spans="1:490" s="83" customFormat="1" x14ac:dyDescent="0.25">
      <c r="A12" s="83" t="s">
        <v>86</v>
      </c>
      <c r="C12" s="83">
        <f>C11-C10</f>
        <v>0</v>
      </c>
      <c r="D12" s="83">
        <f t="shared" ref="D12:BO12" si="17">D11-D10</f>
        <v>0</v>
      </c>
      <c r="E12" s="83">
        <f t="shared" si="17"/>
        <v>0</v>
      </c>
      <c r="F12" s="83">
        <f t="shared" si="17"/>
        <v>0</v>
      </c>
      <c r="G12" s="83">
        <f t="shared" si="17"/>
        <v>0</v>
      </c>
      <c r="H12" s="83">
        <f t="shared" si="17"/>
        <v>0</v>
      </c>
      <c r="I12" s="83">
        <f t="shared" si="17"/>
        <v>0</v>
      </c>
      <c r="J12" s="83">
        <f t="shared" si="17"/>
        <v>0</v>
      </c>
      <c r="K12" s="83">
        <f t="shared" si="17"/>
        <v>0</v>
      </c>
      <c r="L12" s="83">
        <f t="shared" si="17"/>
        <v>0</v>
      </c>
      <c r="M12" s="83">
        <f t="shared" si="17"/>
        <v>0</v>
      </c>
      <c r="N12" s="83">
        <f t="shared" si="17"/>
        <v>0</v>
      </c>
      <c r="O12" s="83">
        <f t="shared" si="17"/>
        <v>0</v>
      </c>
      <c r="P12" s="83">
        <f t="shared" si="17"/>
        <v>1.034326958846421E-4</v>
      </c>
      <c r="Q12" s="83">
        <f t="shared" si="17"/>
        <v>1.9784374465281473E-4</v>
      </c>
      <c r="R12" s="83">
        <f t="shared" si="17"/>
        <v>2.8518784412878695E-4</v>
      </c>
      <c r="S12" s="83">
        <f t="shared" si="17"/>
        <v>3.6671793789344598E-4</v>
      </c>
      <c r="T12" s="83">
        <f t="shared" si="17"/>
        <v>4.4326073175526837E-4</v>
      </c>
      <c r="U12" s="83">
        <f t="shared" si="17"/>
        <v>5.1538272818807407E-4</v>
      </c>
      <c r="V12" s="83">
        <f t="shared" si="17"/>
        <v>5.8349035063387511E-4</v>
      </c>
      <c r="W12" s="83">
        <f t="shared" si="17"/>
        <v>6.4789038833179546E-4</v>
      </c>
      <c r="X12" s="83">
        <f t="shared" si="17"/>
        <v>7.0882655100690251E-4</v>
      </c>
      <c r="Y12" s="83">
        <f t="shared" si="17"/>
        <v>7.6650163694935713E-4</v>
      </c>
      <c r="Z12" s="83">
        <f t="shared" si="17"/>
        <v>8.2109103437533193E-4</v>
      </c>
      <c r="AA12" s="83">
        <f t="shared" si="17"/>
        <v>8.7275549083565274E-4</v>
      </c>
      <c r="AB12" s="83">
        <f t="shared" si="17"/>
        <v>9.2164095605795637E-4</v>
      </c>
      <c r="AC12" s="83">
        <f t="shared" si="17"/>
        <v>9.6788196210706445E-4</v>
      </c>
      <c r="AD12" s="83">
        <f t="shared" si="17"/>
        <v>1.0116038011684925E-3</v>
      </c>
      <c r="AE12" s="83">
        <f t="shared" si="17"/>
        <v>1.0529239717593786E-3</v>
      </c>
      <c r="AF12" s="83">
        <f t="shared" si="17"/>
        <v>1.0919531767044077E-3</v>
      </c>
      <c r="AG12" s="83">
        <f t="shared" si="17"/>
        <v>1.1287960436396904E-3</v>
      </c>
      <c r="AH12" s="83">
        <f t="shared" si="17"/>
        <v>1.1635516711716587E-3</v>
      </c>
      <c r="AI12" s="83">
        <f t="shared" si="17"/>
        <v>1.1963140631585656E-3</v>
      </c>
      <c r="AJ12" s="83">
        <f t="shared" si="17"/>
        <v>1.2271724891275149E-3</v>
      </c>
      <c r="AK12" s="83">
        <f t="shared" si="17"/>
        <v>1.256213510382409E-3</v>
      </c>
      <c r="AL12" s="83">
        <f t="shared" si="17"/>
        <v>1.2835192577691501E-3</v>
      </c>
      <c r="AM12" s="83">
        <f t="shared" si="17"/>
        <v>1.309167733430705E-3</v>
      </c>
      <c r="AN12" s="83">
        <f t="shared" si="17"/>
        <v>1.3332330745132737E-3</v>
      </c>
      <c r="AO12" s="83">
        <f t="shared" si="17"/>
        <v>1.3557857889234803E-3</v>
      </c>
      <c r="AP12" s="83">
        <f t="shared" si="17"/>
        <v>1.3768929694819576E-3</v>
      </c>
      <c r="AQ12" s="83">
        <f t="shared" si="17"/>
        <v>1.396618490594026E-3</v>
      </c>
      <c r="AR12" s="83">
        <f t="shared" si="17"/>
        <v>1.415023190181941E-3</v>
      </c>
      <c r="AS12" s="83">
        <f t="shared" si="17"/>
        <v>1.4321650388193774E-3</v>
      </c>
      <c r="AT12" s="83">
        <f t="shared" si="17"/>
        <v>1.4480992974927887E-3</v>
      </c>
      <c r="AU12" s="83">
        <f t="shared" si="17"/>
        <v>1.4628794458322325E-3</v>
      </c>
      <c r="AV12" s="83">
        <f t="shared" si="17"/>
        <v>1.4765564202021686E-3</v>
      </c>
      <c r="AW12" s="83">
        <f t="shared" si="17"/>
        <v>1.4891787664468303E-3</v>
      </c>
      <c r="AX12" s="83">
        <f t="shared" si="17"/>
        <v>1.500792777488158E-3</v>
      </c>
      <c r="AY12" s="83">
        <f t="shared" si="17"/>
        <v>1.511442619067882E-3</v>
      </c>
      <c r="AZ12" s="83">
        <f t="shared" si="17"/>
        <v>1.521170445774267E-3</v>
      </c>
      <c r="BA12" s="83">
        <f t="shared" si="17"/>
        <v>1.530016508804799E-3</v>
      </c>
      <c r="BB12" s="83">
        <f t="shared" si="17"/>
        <v>1.5380192564893314E-3</v>
      </c>
      <c r="BC12" s="83">
        <f t="shared" si="17"/>
        <v>1.5452154283339681E-3</v>
      </c>
      <c r="BD12" s="83">
        <f t="shared" si="17"/>
        <v>1.5516401431883153E-3</v>
      </c>
      <c r="BE12" s="83">
        <f t="shared" si="17"/>
        <v>1.5573271401438937E-3</v>
      </c>
      <c r="BF12" s="83">
        <f t="shared" si="17"/>
        <v>1.5623086753158155E-3</v>
      </c>
      <c r="BG12" s="83">
        <f t="shared" si="17"/>
        <v>1.5666155994566999E-3</v>
      </c>
      <c r="BH12" s="83">
        <f t="shared" si="17"/>
        <v>1.5702774298977928E-3</v>
      </c>
      <c r="BI12" s="83">
        <f t="shared" si="17"/>
        <v>1.5733224176361915E-3</v>
      </c>
      <c r="BJ12" s="83">
        <f t="shared" si="17"/>
        <v>1.5757776101512633E-3</v>
      </c>
      <c r="BK12" s="83">
        <f t="shared" si="17"/>
        <v>1.5776689103823571E-3</v>
      </c>
      <c r="BL12" s="83">
        <f t="shared" si="17"/>
        <v>1.5790211322190828E-3</v>
      </c>
      <c r="BM12" s="83">
        <f t="shared" si="17"/>
        <v>1.5798580527648376E-3</v>
      </c>
      <c r="BN12" s="83">
        <f t="shared" si="17"/>
        <v>1.5802024616338173E-3</v>
      </c>
      <c r="BO12" s="83">
        <f t="shared" si="17"/>
        <v>1.5800762813205083E-3</v>
      </c>
      <c r="BP12" s="83">
        <f t="shared" ref="BP12:EA12" si="18">BP11-BP10</f>
        <v>1.5795005270318185E-3</v>
      </c>
      <c r="BQ12" s="83">
        <f t="shared" si="18"/>
        <v>1.5784953501838395E-3</v>
      </c>
      <c r="BR12" s="83">
        <f t="shared" si="18"/>
        <v>1.5770800790080308E-3</v>
      </c>
      <c r="BS12" s="83">
        <f t="shared" si="18"/>
        <v>1.5752732566611805E-3</v>
      </c>
      <c r="BT12" s="83">
        <f t="shared" si="18"/>
        <v>1.5730926771033715E-3</v>
      </c>
      <c r="BU12" s="83">
        <f t="shared" si="18"/>
        <v>1.5705554189588966E-3</v>
      </c>
      <c r="BV12" s="83">
        <f t="shared" si="18"/>
        <v>1.5676778775226552E-3</v>
      </c>
      <c r="BW12" s="83">
        <f t="shared" si="18"/>
        <v>1.5644757950532551E-3</v>
      </c>
      <c r="BX12" s="83">
        <f t="shared" si="18"/>
        <v>1.5609642894642839E-3</v>
      </c>
      <c r="BY12" s="83">
        <f t="shared" si="18"/>
        <v>1.5571573147266093E-3</v>
      </c>
      <c r="BZ12" s="83">
        <f t="shared" si="18"/>
        <v>1.5530683296534065E-3</v>
      </c>
      <c r="CA12" s="83">
        <f t="shared" si="18"/>
        <v>1.5487103078664077E-3</v>
      </c>
      <c r="CB12" s="83">
        <f t="shared" si="18"/>
        <v>1.5440957511740905E-3</v>
      </c>
      <c r="CC12" s="83">
        <f t="shared" si="18"/>
        <v>1.5392367046533906E-3</v>
      </c>
      <c r="CD12" s="83">
        <f t="shared" si="18"/>
        <v>1.5341447724108725E-3</v>
      </c>
      <c r="CE12" s="83">
        <f t="shared" si="18"/>
        <v>1.5288311334513693E-3</v>
      </c>
      <c r="CF12" s="83">
        <f t="shared" si="18"/>
        <v>1.5233065573263538E-3</v>
      </c>
      <c r="CG12" s="83">
        <f t="shared" si="18"/>
        <v>1.5175814193701953E-3</v>
      </c>
      <c r="CH12" s="83">
        <f t="shared" si="18"/>
        <v>1.5116657154368163E-3</v>
      </c>
      <c r="CI12" s="83">
        <f t="shared" si="18"/>
        <v>1.5055688322500593E-3</v>
      </c>
      <c r="CJ12" s="83">
        <f t="shared" si="18"/>
        <v>1.4992998370142452E-3</v>
      </c>
      <c r="CK12" s="83">
        <f t="shared" si="18"/>
        <v>1.4928674844076895E-3</v>
      </c>
      <c r="CL12" s="83">
        <f t="shared" si="18"/>
        <v>1.4862802250013019E-3</v>
      </c>
      <c r="CM12" s="83">
        <f t="shared" si="18"/>
        <v>1.4795462143579741E-3</v>
      </c>
      <c r="CN12" s="83">
        <f t="shared" si="18"/>
        <v>1.4726733223859867E-3</v>
      </c>
      <c r="CO12" s="83">
        <f t="shared" si="18"/>
        <v>1.4656691426804258E-3</v>
      </c>
      <c r="CP12" s="83">
        <f t="shared" si="18"/>
        <v>1.458541001722935E-3</v>
      </c>
      <c r="CQ12" s="83">
        <f t="shared" si="18"/>
        <v>1.4512959678576465E-3</v>
      </c>
      <c r="CR12" s="83">
        <f t="shared" si="18"/>
        <v>1.4439408599939973E-3</v>
      </c>
      <c r="CS12" s="83">
        <f t="shared" si="18"/>
        <v>1.4368060536082972E-3</v>
      </c>
      <c r="CT12" s="83">
        <f t="shared" si="18"/>
        <v>1.429871538702443E-3</v>
      </c>
      <c r="CU12" s="83">
        <f t="shared" si="18"/>
        <v>1.4231225924650204E-3</v>
      </c>
      <c r="CV12" s="83">
        <f t="shared" si="18"/>
        <v>1.416547848028582E-3</v>
      </c>
      <c r="CW12" s="83">
        <f t="shared" si="18"/>
        <v>1.4101380966184962E-3</v>
      </c>
      <c r="CX12" s="83">
        <f t="shared" si="18"/>
        <v>1.4038855461766531E-3</v>
      </c>
      <c r="CY12" s="83">
        <f t="shared" si="18"/>
        <v>1.3977833623251001E-3</v>
      </c>
      <c r="CZ12" s="83">
        <f t="shared" si="18"/>
        <v>1.3918253833287153E-3</v>
      </c>
      <c r="DA12" s="83">
        <f t="shared" si="18"/>
        <v>1.3860059420469639E-3</v>
      </c>
      <c r="DB12" s="83">
        <f t="shared" si="18"/>
        <v>1.3803197535970924E-3</v>
      </c>
      <c r="DC12" s="83">
        <f t="shared" si="18"/>
        <v>1.3747618433774811E-3</v>
      </c>
      <c r="DD12" s="83">
        <f t="shared" si="18"/>
        <v>1.369327499887163E-3</v>
      </c>
      <c r="DE12" s="83">
        <f t="shared" si="18"/>
        <v>1.3640122428246748E-3</v>
      </c>
      <c r="DF12" s="83">
        <f t="shared" si="18"/>
        <v>1.3588118006255812E-3</v>
      </c>
      <c r="DG12" s="83">
        <f t="shared" si="18"/>
        <v>1.353722093869969E-3</v>
      </c>
      <c r="DH12" s="83">
        <f t="shared" si="18"/>
        <v>1.3487392223816563E-3</v>
      </c>
      <c r="DI12" s="83">
        <f t="shared" si="18"/>
        <v>1.3438594546788529E-3</v>
      </c>
      <c r="DJ12" s="83">
        <f t="shared" si="18"/>
        <v>1.3390792189635903E-3</v>
      </c>
      <c r="DK12" s="83">
        <f t="shared" si="18"/>
        <v>1.3343950951436589E-3</v>
      </c>
      <c r="DL12" s="83">
        <f t="shared" si="18"/>
        <v>1.3298038075872931E-3</v>
      </c>
      <c r="DM12" s="83">
        <f t="shared" si="18"/>
        <v>1.3253022184116503E-3</v>
      </c>
      <c r="DN12" s="83">
        <f t="shared" si="18"/>
        <v>1.320887321198061E-3</v>
      </c>
      <c r="DO12" s="83">
        <f t="shared" si="18"/>
        <v>1.3165562350470061E-3</v>
      </c>
      <c r="DP12" s="83">
        <f t="shared" si="18"/>
        <v>1.3123061989350759E-3</v>
      </c>
      <c r="DQ12" s="83">
        <f t="shared" si="18"/>
        <v>1.3081345663392696E-3</v>
      </c>
      <c r="DR12" s="83">
        <f t="shared" si="18"/>
        <v>1.3040388001042125E-3</v>
      </c>
      <c r="DS12" s="83">
        <f t="shared" si="18"/>
        <v>1.3000164675389669E-3</v>
      </c>
      <c r="DT12" s="83">
        <f t="shared" si="18"/>
        <v>1.2960652357318914E-3</v>
      </c>
      <c r="DU12" s="83">
        <f t="shared" si="18"/>
        <v>1.292182867070224E-3</v>
      </c>
      <c r="DV12" s="83">
        <f t="shared" si="18"/>
        <v>1.2883672149577308E-3</v>
      </c>
      <c r="DW12" s="83">
        <f t="shared" si="18"/>
        <v>1.2846162197224231E-3</v>
      </c>
      <c r="DX12" s="83">
        <f t="shared" si="18"/>
        <v>1.2809279047045763E-3</v>
      </c>
      <c r="DY12" s="83">
        <f t="shared" si="18"/>
        <v>1.2773003725214949E-3</v>
      </c>
      <c r="DZ12" s="83">
        <f t="shared" si="18"/>
        <v>1.2737318014997001E-3</v>
      </c>
      <c r="EA12" s="83">
        <f t="shared" si="18"/>
        <v>1.2702204422696539E-3</v>
      </c>
      <c r="EB12" s="83">
        <f t="shared" ref="EB12:GM12" si="19">EB11-EB10</f>
        <v>1.2667646145119171E-3</v>
      </c>
      <c r="EC12" s="83">
        <f t="shared" si="19"/>
        <v>1.2633627038538542E-3</v>
      </c>
      <c r="ED12" s="83">
        <f t="shared" si="19"/>
        <v>1.2600131589119989E-3</v>
      </c>
      <c r="EE12" s="83">
        <f t="shared" si="19"/>
        <v>1.2567144884649828E-3</v>
      </c>
      <c r="EF12" s="83">
        <f t="shared" si="19"/>
        <v>1.25346525876191E-3</v>
      </c>
      <c r="EG12" s="83">
        <f t="shared" si="19"/>
        <v>1.2502640909528573E-3</v>
      </c>
      <c r="EH12" s="83">
        <f t="shared" si="19"/>
        <v>1.247109658642831E-3</v>
      </c>
      <c r="EI12" s="83">
        <f t="shared" si="19"/>
        <v>1.2440006855545249E-3</v>
      </c>
      <c r="EJ12" s="83">
        <f t="shared" si="19"/>
        <v>1.2409359433060985E-3</v>
      </c>
      <c r="EK12" s="83">
        <f t="shared" si="19"/>
        <v>1.2379142492888739E-3</v>
      </c>
      <c r="EL12" s="83">
        <f t="shared" si="19"/>
        <v>1.2349344646489513E-3</v>
      </c>
      <c r="EM12" s="83">
        <f t="shared" si="19"/>
        <v>1.2319954923603049E-3</v>
      </c>
      <c r="EN12" s="83">
        <f t="shared" si="19"/>
        <v>1.2290962753902512E-3</v>
      </c>
      <c r="EO12" s="83">
        <f t="shared" si="19"/>
        <v>1.2262357949528457E-3</v>
      </c>
      <c r="EP12" s="83">
        <f t="shared" si="19"/>
        <v>1.223413068840884E-3</v>
      </c>
      <c r="EQ12" s="83">
        <f t="shared" si="19"/>
        <v>1.2206271498427235E-3</v>
      </c>
      <c r="ER12" s="83">
        <f t="shared" si="19"/>
        <v>1.2178771242274955E-3</v>
      </c>
      <c r="ES12" s="83">
        <f t="shared" si="19"/>
        <v>1.2151621103067001E-3</v>
      </c>
      <c r="ET12" s="83">
        <f t="shared" si="19"/>
        <v>1.2124812570597499E-3</v>
      </c>
      <c r="EU12" s="83">
        <f t="shared" si="19"/>
        <v>1.209833742828792E-3</v>
      </c>
      <c r="EV12" s="83">
        <f t="shared" si="19"/>
        <v>1.2072187740730378E-3</v>
      </c>
      <c r="EW12" s="83">
        <f t="shared" si="19"/>
        <v>1.204635584179492E-3</v>
      </c>
      <c r="EX12" s="83">
        <f t="shared" si="19"/>
        <v>1.2020834323318574E-3</v>
      </c>
      <c r="EY12" s="83">
        <f t="shared" si="19"/>
        <v>1.1995616024362832E-3</v>
      </c>
      <c r="EZ12" s="83">
        <f t="shared" si="19"/>
        <v>1.1970694020888573E-3</v>
      </c>
      <c r="FA12" s="83">
        <f t="shared" si="19"/>
        <v>1.1946061616003867E-3</v>
      </c>
      <c r="FB12" s="83">
        <f t="shared" si="19"/>
        <v>1.1921712330584811E-3</v>
      </c>
      <c r="FC12" s="83">
        <f t="shared" si="19"/>
        <v>1.1897639894411505E-3</v>
      </c>
      <c r="FD12" s="83">
        <f t="shared" si="19"/>
        <v>1.1873838237681511E-3</v>
      </c>
      <c r="FE12" s="83">
        <f t="shared" si="19"/>
        <v>1.185030148288746E-3</v>
      </c>
      <c r="FF12" s="83">
        <f t="shared" si="19"/>
        <v>1.1827023937138748E-3</v>
      </c>
      <c r="FG12" s="83">
        <f t="shared" si="19"/>
        <v>1.180400008475857E-3</v>
      </c>
      <c r="FH12" s="83">
        <f t="shared" si="19"/>
        <v>1.1781224580298399E-3</v>
      </c>
      <c r="FI12" s="83">
        <f t="shared" si="19"/>
        <v>1.1758692241805591E-3</v>
      </c>
      <c r="FJ12" s="83">
        <f t="shared" si="19"/>
        <v>1.1736398044464025E-3</v>
      </c>
      <c r="FK12" s="83">
        <f t="shared" si="19"/>
        <v>1.1714337114447915E-3</v>
      </c>
      <c r="FL12" s="83">
        <f t="shared" si="19"/>
        <v>1.1692504723139763E-3</v>
      </c>
      <c r="FM12" s="83">
        <f t="shared" si="19"/>
        <v>1.1670896281543719E-3</v>
      </c>
      <c r="FN12" s="83">
        <f t="shared" si="19"/>
        <v>1.1649507334965392E-3</v>
      </c>
      <c r="FO12" s="83">
        <f t="shared" si="19"/>
        <v>1.1628333557966997E-3</v>
      </c>
      <c r="FP12" s="83">
        <f t="shared" si="19"/>
        <v>1.1607370749486812E-3</v>
      </c>
      <c r="FQ12" s="83">
        <f t="shared" si="19"/>
        <v>1.1586614828242858E-3</v>
      </c>
      <c r="FR12" s="83">
        <f t="shared" si="19"/>
        <v>1.1566061828274243E-3</v>
      </c>
      <c r="FS12" s="83">
        <f t="shared" si="19"/>
        <v>1.1545707894717872E-3</v>
      </c>
      <c r="FT12" s="83">
        <f t="shared" si="19"/>
        <v>1.1525549279784997E-3</v>
      </c>
      <c r="FU12" s="83">
        <f t="shared" si="19"/>
        <v>1.1505582338857678E-3</v>
      </c>
      <c r="FV12" s="83">
        <f t="shared" si="19"/>
        <v>1.1485803526807281E-3</v>
      </c>
      <c r="FW12" s="83">
        <f t="shared" si="19"/>
        <v>1.1466209394455085E-3</v>
      </c>
      <c r="FX12" s="83">
        <f t="shared" si="19"/>
        <v>1.1446796585166119E-3</v>
      </c>
      <c r="FY12" s="83">
        <f t="shared" si="19"/>
        <v>1.1427561831625077E-3</v>
      </c>
      <c r="FZ12" s="83">
        <f t="shared" si="19"/>
        <v>1.1408501952714367E-3</v>
      </c>
      <c r="GA12" s="83">
        <f t="shared" si="19"/>
        <v>1.1389613850538716E-3</v>
      </c>
      <c r="GB12" s="83">
        <f t="shared" si="19"/>
        <v>1.1370894507587437E-3</v>
      </c>
      <c r="GC12" s="83">
        <f t="shared" si="19"/>
        <v>1.135234098398108E-3</v>
      </c>
      <c r="GD12" s="83">
        <f t="shared" si="19"/>
        <v>1.1333950414882388E-3</v>
      </c>
      <c r="GE12" s="83">
        <f t="shared" si="19"/>
        <v>1.131572000796055E-3</v>
      </c>
      <c r="GF12" s="83">
        <f t="shared" si="19"/>
        <v>1.129764704099756E-3</v>
      </c>
      <c r="GG12" s="83">
        <f t="shared" si="19"/>
        <v>1.1279728859570071E-3</v>
      </c>
      <c r="GH12" s="83">
        <f t="shared" si="19"/>
        <v>1.1261962874846709E-3</v>
      </c>
      <c r="GI12" s="83">
        <f t="shared" si="19"/>
        <v>1.1244346561447571E-3</v>
      </c>
      <c r="GJ12" s="83">
        <f t="shared" si="19"/>
        <v>1.1226877455410289E-3</v>
      </c>
      <c r="GK12" s="83">
        <f t="shared" si="19"/>
        <v>1.1209553152231599E-3</v>
      </c>
      <c r="GL12" s="83">
        <f t="shared" si="19"/>
        <v>1.1192371304975524E-3</v>
      </c>
      <c r="GM12" s="83">
        <f t="shared" si="19"/>
        <v>1.1175329622474806E-3</v>
      </c>
      <c r="GN12" s="83">
        <f t="shared" ref="GN12:IY12" si="20">GN11-GN10</f>
        <v>1.1158425867585642E-3</v>
      </c>
      <c r="GO12" s="83">
        <f t="shared" si="20"/>
        <v>1.1141657855517906E-3</v>
      </c>
      <c r="GP12" s="83">
        <f t="shared" si="20"/>
        <v>1.1125023452223104E-3</v>
      </c>
      <c r="GQ12" s="83">
        <f t="shared" si="20"/>
        <v>1.1108520572853386E-3</v>
      </c>
      <c r="GR12" s="83">
        <f t="shared" si="20"/>
        <v>1.109214718028273E-3</v>
      </c>
      <c r="GS12" s="83">
        <f t="shared" si="20"/>
        <v>1.1075901283650325E-3</v>
      </c>
      <c r="GT12" s="83">
        <f t="shared" si="20"/>
        <v>1.1059780937006103E-3</v>
      </c>
      <c r="GU12" s="83">
        <f t="shared" si="20"/>
        <v>1.1043784237969589E-3</v>
      </c>
      <c r="GV12" s="83">
        <f t="shared" si="20"/>
        <v>1.1027909326464247E-3</v>
      </c>
      <c r="GW12" s="83">
        <f t="shared" si="20"/>
        <v>1.1012154383465145E-3</v>
      </c>
      <c r="GX12" s="83">
        <f t="shared" si="20"/>
        <v>1.0996517629835445E-3</v>
      </c>
      <c r="GY12" s="83">
        <f t="shared" si="20"/>
        <v>1.098099732516733E-3</v>
      </c>
      <c r="GZ12" s="83">
        <f t="shared" si="20"/>
        <v>1.096559176668066E-3</v>
      </c>
      <c r="HA12" s="83">
        <f t="shared" si="20"/>
        <v>1.0950299288166043E-3</v>
      </c>
      <c r="HB12" s="83">
        <f t="shared" si="20"/>
        <v>1.0935118258945664E-3</v>
      </c>
      <c r="HC12" s="83">
        <f t="shared" si="20"/>
        <v>1.0920047082887407E-3</v>
      </c>
      <c r="HD12" s="83">
        <f t="shared" si="20"/>
        <v>1.0905084197458947E-3</v>
      </c>
      <c r="HE12" s="83">
        <f t="shared" si="20"/>
        <v>1.089022807279072E-3</v>
      </c>
      <c r="HF12" s="83">
        <f t="shared" si="20"/>
        <v>1.0875477210783302E-3</v>
      </c>
      <c r="HG12" s="83">
        <f t="shared" si="20"/>
        <v>1.0860830144250322E-3</v>
      </c>
      <c r="HH12" s="83">
        <f t="shared" si="20"/>
        <v>1.0846285436101333E-3</v>
      </c>
      <c r="HI12" s="83">
        <f t="shared" si="20"/>
        <v>1.0831841678502485E-3</v>
      </c>
      <c r="HJ12" s="83">
        <f t="shared" si="20"/>
        <v>1.0817497492130457E-3</v>
      </c>
      <c r="HK12" s="83">
        <f t="shared" si="20"/>
        <v>1.0803251525395297E-3</v>
      </c>
      <c r="HL12" s="83">
        <f t="shared" si="20"/>
        <v>1.0789102453738764E-3</v>
      </c>
      <c r="HM12" s="83">
        <f t="shared" si="20"/>
        <v>1.0775048978906021E-3</v>
      </c>
      <c r="HN12" s="83">
        <f t="shared" si="20"/>
        <v>1.0761089828275061E-3</v>
      </c>
      <c r="HO12" s="83">
        <f t="shared" si="20"/>
        <v>1.0747223754203894E-3</v>
      </c>
      <c r="HP12" s="83">
        <f t="shared" si="20"/>
        <v>1.0733449533377737E-3</v>
      </c>
      <c r="HQ12" s="83">
        <f t="shared" si="20"/>
        <v>1.0719765966200612E-3</v>
      </c>
      <c r="HR12" s="83">
        <f t="shared" si="20"/>
        <v>1.0706171876191384E-3</v>
      </c>
      <c r="HS12" s="83">
        <f t="shared" si="20"/>
        <v>1.0692666109406446E-3</v>
      </c>
      <c r="HT12" s="83">
        <f t="shared" si="20"/>
        <v>1.0679247533880165E-3</v>
      </c>
      <c r="HU12" s="83">
        <f t="shared" si="20"/>
        <v>1.0665915039074214E-3</v>
      </c>
      <c r="HV12" s="83">
        <f t="shared" si="20"/>
        <v>1.0652667535344662E-3</v>
      </c>
      <c r="HW12" s="83">
        <f t="shared" si="20"/>
        <v>1.0639503953444596E-3</v>
      </c>
      <c r="HX12" s="83">
        <f t="shared" si="20"/>
        <v>1.0626423244022298E-3</v>
      </c>
      <c r="HY12" s="83">
        <f t="shared" si="20"/>
        <v>1.061342437712387E-3</v>
      </c>
      <c r="HZ12" s="83">
        <f t="shared" si="20"/>
        <v>1.0600506341749139E-3</v>
      </c>
      <c r="IA12" s="83">
        <f t="shared" si="20"/>
        <v>1.0587668145385365E-3</v>
      </c>
      <c r="IB12" s="83">
        <f t="shared" si="20"/>
        <v>1.0574908813558714E-3</v>
      </c>
      <c r="IC12" s="83">
        <f t="shared" si="20"/>
        <v>1.0562227389434575E-3</v>
      </c>
      <c r="ID12" s="83">
        <f t="shared" si="20"/>
        <v>1.0549622933369029E-3</v>
      </c>
      <c r="IE12" s="83">
        <f t="shared" si="20"/>
        <v>1.0537094522526935E-3</v>
      </c>
      <c r="IF12" s="83">
        <f t="shared" si="20"/>
        <v>1.0524641250482247E-3</v>
      </c>
      <c r="IG12" s="83">
        <f t="shared" si="20"/>
        <v>1.05122622268361E-3</v>
      </c>
      <c r="IH12" s="83">
        <f t="shared" si="20"/>
        <v>1.0499956576865976E-3</v>
      </c>
      <c r="II12" s="83">
        <f t="shared" si="20"/>
        <v>1.0487723441134911E-3</v>
      </c>
      <c r="IJ12" s="83">
        <f t="shared" si="20"/>
        <v>1.0475561975167302E-3</v>
      </c>
      <c r="IK12" s="83">
        <f t="shared" si="20"/>
        <v>1.0463471349102527E-3</v>
      </c>
      <c r="IL12" s="83">
        <f t="shared" si="20"/>
        <v>1.0451450747361868E-3</v>
      </c>
      <c r="IM12" s="83">
        <f t="shared" si="20"/>
        <v>1.0439499368324334E-3</v>
      </c>
      <c r="IN12" s="83">
        <f t="shared" si="20"/>
        <v>1.0427616424024677E-3</v>
      </c>
      <c r="IO12" s="83">
        <f t="shared" si="20"/>
        <v>1.0415801139842529E-3</v>
      </c>
      <c r="IP12" s="83">
        <f t="shared" si="20"/>
        <v>1.0404052754218185E-3</v>
      </c>
      <c r="IQ12" s="83">
        <f t="shared" si="20"/>
        <v>1.0392370518355065E-3</v>
      </c>
      <c r="IR12" s="83">
        <f t="shared" si="20"/>
        <v>1.0380753695917733E-3</v>
      </c>
      <c r="IS12" s="83">
        <f t="shared" si="20"/>
        <v>1.0369201562818731E-3</v>
      </c>
      <c r="IT12" s="83">
        <f t="shared" si="20"/>
        <v>1.0357713406889957E-3</v>
      </c>
      <c r="IU12" s="83">
        <f t="shared" si="20"/>
        <v>1.0346288527678382E-3</v>
      </c>
      <c r="IV12" s="83">
        <f t="shared" si="20"/>
        <v>1.0334926236148512E-3</v>
      </c>
      <c r="IW12" s="83">
        <f t="shared" si="20"/>
        <v>1.0323625854469221E-3</v>
      </c>
      <c r="IX12" s="83">
        <f t="shared" si="20"/>
        <v>1.0312386715769506E-3</v>
      </c>
      <c r="IY12" s="83">
        <f t="shared" si="20"/>
        <v>1.0301208163889797E-3</v>
      </c>
      <c r="IZ12" s="83">
        <f t="shared" ref="IZ12:LK12" si="21">IZ11-IZ10</f>
        <v>1.0290089553182113E-3</v>
      </c>
      <c r="JA12" s="83">
        <f t="shared" si="21"/>
        <v>1.027903024827026E-3</v>
      </c>
      <c r="JB12" s="83">
        <f t="shared" si="21"/>
        <v>1.0268029623841102E-3</v>
      </c>
      <c r="JC12" s="83">
        <f t="shared" si="21"/>
        <v>1.0257087064435844E-3</v>
      </c>
      <c r="JD12" s="83">
        <f t="shared" si="21"/>
        <v>1.024620196425019E-3</v>
      </c>
      <c r="JE12" s="83">
        <f t="shared" si="21"/>
        <v>1.0235373726921182E-3</v>
      </c>
      <c r="JF12" s="83">
        <f t="shared" si="21"/>
        <v>1.0224601765354002E-3</v>
      </c>
      <c r="JG12" s="83">
        <f t="shared" si="21"/>
        <v>1.0213885501522135E-3</v>
      </c>
      <c r="JH12" s="83">
        <f t="shared" si="21"/>
        <v>1.0203224366285291E-3</v>
      </c>
      <c r="JI12" s="83">
        <f t="shared" si="21"/>
        <v>1.0192617799202885E-3</v>
      </c>
      <c r="JJ12" s="83">
        <f t="shared" si="21"/>
        <v>1.0182065248378613E-3</v>
      </c>
      <c r="JK12" s="83">
        <f t="shared" si="21"/>
        <v>1.0171566170260604E-3</v>
      </c>
      <c r="JL12" s="83">
        <f t="shared" si="21"/>
        <v>1.0161120029499315E-3</v>
      </c>
      <c r="JM12" s="83">
        <f t="shared" si="21"/>
        <v>1.0150726298774337E-3</v>
      </c>
      <c r="JN12" s="83">
        <f t="shared" si="21"/>
        <v>1.0140384458634522E-3</v>
      </c>
      <c r="JO12" s="83">
        <f t="shared" si="21"/>
        <v>1.0130093997360312E-3</v>
      </c>
      <c r="JP12" s="83">
        <f t="shared" si="21"/>
        <v>1.0119854410777229E-3</v>
      </c>
      <c r="JQ12" s="83">
        <f t="shared" si="21"/>
        <v>1.0109665202158169E-3</v>
      </c>
      <c r="JR12" s="83">
        <f t="shared" si="21"/>
        <v>1.0099525882023563E-3</v>
      </c>
      <c r="JS12" s="83">
        <f t="shared" si="21"/>
        <v>1.0089435968043681E-3</v>
      </c>
      <c r="JT12" s="83">
        <f t="shared" si="21"/>
        <v>1.0079394984887635E-3</v>
      </c>
      <c r="JU12" s="83">
        <f t="shared" si="21"/>
        <v>1.006940246409016E-3</v>
      </c>
      <c r="JV12" s="83">
        <f t="shared" si="21"/>
        <v>1.0059457943905059E-3</v>
      </c>
      <c r="JW12" s="83">
        <f t="shared" si="21"/>
        <v>1.0049560969211946E-3</v>
      </c>
      <c r="JX12" s="83">
        <f t="shared" si="21"/>
        <v>1.0039711091374137E-3</v>
      </c>
      <c r="JY12" s="83">
        <f t="shared" si="21"/>
        <v>1.0029907868100985E-3</v>
      </c>
      <c r="JZ12" s="83">
        <f t="shared" si="21"/>
        <v>1.0020150863345734E-3</v>
      </c>
      <c r="KA12" s="83">
        <f t="shared" si="21"/>
        <v>1.0010439647198943E-3</v>
      </c>
      <c r="KB12" s="83">
        <f t="shared" si="21"/>
        <v>1.0000773795746376E-3</v>
      </c>
      <c r="KC12" s="83">
        <f t="shared" si="21"/>
        <v>9.9911528909890635E-4</v>
      </c>
      <c r="KD12" s="83">
        <f t="shared" si="21"/>
        <v>9.9815765207145191E-4</v>
      </c>
      <c r="KE12" s="83">
        <f t="shared" si="21"/>
        <v>9.9720442783990393E-4</v>
      </c>
      <c r="KF12" s="83">
        <f t="shared" si="21"/>
        <v>9.9625557631055628E-4</v>
      </c>
      <c r="KG12" s="83">
        <f t="shared" si="21"/>
        <v>9.9531105793770891E-4</v>
      </c>
      <c r="KH12" s="83">
        <f t="shared" si="21"/>
        <v>9.9437083371434198E-4</v>
      </c>
      <c r="KI12" s="83">
        <f t="shared" si="21"/>
        <v>9.9343486516234591E-4</v>
      </c>
      <c r="KJ12" s="83">
        <f t="shared" si="21"/>
        <v>9.9250311432230731E-4</v>
      </c>
      <c r="KK12" s="83">
        <f t="shared" si="21"/>
        <v>9.9157554374595946E-4</v>
      </c>
      <c r="KL12" s="83">
        <f t="shared" si="21"/>
        <v>9.9065211648508011E-4</v>
      </c>
      <c r="KM12" s="83">
        <f t="shared" si="21"/>
        <v>9.8973279608483011E-4</v>
      </c>
      <c r="KN12" s="83">
        <f t="shared" si="21"/>
        <v>9.8881754657353937E-4</v>
      </c>
      <c r="KO12" s="83">
        <f t="shared" si="21"/>
        <v>9.8790633245426918E-4</v>
      </c>
      <c r="KP12" s="83">
        <f t="shared" si="21"/>
        <v>9.8699911869859491E-4</v>
      </c>
      <c r="KQ12" s="83">
        <f t="shared" si="21"/>
        <v>9.8609587073505978E-4</v>
      </c>
      <c r="KR12" s="83">
        <f t="shared" si="21"/>
        <v>9.8519655444517795E-4</v>
      </c>
      <c r="KS12" s="83">
        <f t="shared" si="21"/>
        <v>9.843011361518883E-4</v>
      </c>
      <c r="KT12" s="83">
        <f t="shared" si="21"/>
        <v>9.8340958261600164E-4</v>
      </c>
      <c r="KU12" s="83">
        <f t="shared" si="21"/>
        <v>9.8252186102554262E-4</v>
      </c>
      <c r="KV12" s="83">
        <f t="shared" si="21"/>
        <v>9.8163793899042062E-4</v>
      </c>
      <c r="KW12" s="83">
        <f t="shared" si="21"/>
        <v>9.80757784533548E-4</v>
      </c>
      <c r="KX12" s="83">
        <f t="shared" si="21"/>
        <v>9.7988136608595511E-4</v>
      </c>
      <c r="KY12" s="83">
        <f t="shared" si="21"/>
        <v>9.7900865247790847E-4</v>
      </c>
      <c r="KZ12" s="83">
        <f t="shared" si="21"/>
        <v>9.7813961293580221E-4</v>
      </c>
      <c r="LA12" s="83">
        <f t="shared" si="21"/>
        <v>9.7727421707149986E-4</v>
      </c>
      <c r="LB12" s="83">
        <f t="shared" si="21"/>
        <v>9.7641243487744944E-4</v>
      </c>
      <c r="LC12" s="83">
        <f t="shared" si="21"/>
        <v>9.755542367226866E-4</v>
      </c>
      <c r="LD12" s="83">
        <f t="shared" si="21"/>
        <v>9.7469959334350875E-4</v>
      </c>
      <c r="LE12" s="83">
        <f t="shared" si="21"/>
        <v>9.7384847583859013E-4</v>
      </c>
      <c r="LF12" s="83">
        <f t="shared" si="21"/>
        <v>9.7300085566454086E-4</v>
      </c>
      <c r="LG12" s="83">
        <f t="shared" si="21"/>
        <v>9.7215670462835746E-4</v>
      </c>
      <c r="LH12" s="83">
        <f t="shared" si="21"/>
        <v>9.7131599488253784E-4</v>
      </c>
      <c r="LI12" s="83">
        <f t="shared" si="21"/>
        <v>9.7047869892019634E-4</v>
      </c>
      <c r="LJ12" s="83">
        <f t="shared" si="21"/>
        <v>9.696447895679583E-4</v>
      </c>
      <c r="LK12" s="83">
        <f t="shared" si="21"/>
        <v>9.6881423998285143E-4</v>
      </c>
      <c r="LL12" s="83">
        <f t="shared" ref="LL12:NW12" si="22">LL11-LL10</f>
        <v>9.6798702364564448E-4</v>
      </c>
      <c r="LM12" s="83">
        <f t="shared" si="22"/>
        <v>9.6716311435729452E-4</v>
      </c>
      <c r="LN12" s="83">
        <f t="shared" si="22"/>
        <v>9.663424862313974E-4</v>
      </c>
      <c r="LO12" s="83">
        <f t="shared" si="22"/>
        <v>9.655251136906351E-4</v>
      </c>
      <c r="LP12" s="83">
        <f t="shared" si="22"/>
        <v>9.6471097146411111E-4</v>
      </c>
      <c r="LQ12" s="83">
        <f t="shared" si="22"/>
        <v>9.6390003458024509E-4</v>
      </c>
      <c r="LR12" s="83">
        <f t="shared" si="22"/>
        <v>9.6309227836233191E-4</v>
      </c>
      <c r="LS12" s="83">
        <f t="shared" si="22"/>
        <v>9.622876784236567E-4</v>
      </c>
      <c r="LT12" s="83">
        <f t="shared" si="22"/>
        <v>9.6148621066571849E-4</v>
      </c>
      <c r="LU12" s="83">
        <f t="shared" si="22"/>
        <v>9.6068785127156886E-4</v>
      </c>
      <c r="LV12" s="83">
        <f t="shared" si="22"/>
        <v>9.5989257670137107E-4</v>
      </c>
      <c r="LW12" s="83">
        <f t="shared" si="22"/>
        <v>9.5910036369062368E-4</v>
      </c>
      <c r="LX12" s="83">
        <f t="shared" si="22"/>
        <v>9.5831118924261105E-4</v>
      </c>
      <c r="LY12" s="83">
        <f t="shared" si="22"/>
        <v>9.5752503062840333E-4</v>
      </c>
      <c r="LZ12" s="83">
        <f t="shared" si="22"/>
        <v>9.5674186537975103E-4</v>
      </c>
      <c r="MA12" s="83">
        <f t="shared" si="22"/>
        <v>9.5596167128553233E-4</v>
      </c>
      <c r="MB12" s="83">
        <f t="shared" si="22"/>
        <v>9.5518442639086487E-4</v>
      </c>
      <c r="MC12" s="83">
        <f t="shared" si="22"/>
        <v>9.5441010899000034E-4</v>
      </c>
      <c r="MD12" s="83">
        <f t="shared" si="22"/>
        <v>9.5363869762410403E-4</v>
      </c>
      <c r="ME12" s="83">
        <f t="shared" si="22"/>
        <v>9.5287017107859029E-4</v>
      </c>
      <c r="MF12" s="83">
        <f t="shared" si="22"/>
        <v>9.5210450837823757E-4</v>
      </c>
      <c r="MG12" s="83">
        <f t="shared" si="22"/>
        <v>9.5134168878407976E-4</v>
      </c>
      <c r="MH12" s="83">
        <f t="shared" si="22"/>
        <v>9.5058169178985352E-4</v>
      </c>
      <c r="MI12" s="83">
        <f t="shared" si="22"/>
        <v>9.4982449712022188E-4</v>
      </c>
      <c r="MJ12" s="83">
        <f t="shared" si="22"/>
        <v>9.4907008472588927E-4</v>
      </c>
      <c r="MK12" s="83">
        <f t="shared" si="22"/>
        <v>9.4831843478004885E-4</v>
      </c>
      <c r="ML12" s="83">
        <f t="shared" si="22"/>
        <v>9.4756952767793834E-4</v>
      </c>
      <c r="MM12" s="83">
        <f t="shared" si="22"/>
        <v>9.4682334402973467E-4</v>
      </c>
      <c r="MN12" s="83">
        <f t="shared" si="22"/>
        <v>9.4607986466188621E-4</v>
      </c>
      <c r="MO12" s="83">
        <f t="shared" si="22"/>
        <v>9.4533907061045142E-4</v>
      </c>
      <c r="MP12" s="83">
        <f t="shared" si="22"/>
        <v>9.4460094312109888E-4</v>
      </c>
      <c r="MQ12" s="83">
        <f t="shared" si="22"/>
        <v>9.4386546364377821E-4</v>
      </c>
      <c r="MR12" s="83">
        <f t="shared" si="22"/>
        <v>9.431326138313878E-4</v>
      </c>
      <c r="MS12" s="83">
        <f t="shared" si="22"/>
        <v>9.4240237553711026E-4</v>
      </c>
      <c r="MT12" s="83">
        <f t="shared" si="22"/>
        <v>9.4167473081085973E-4</v>
      </c>
      <c r="MU12" s="83">
        <f t="shared" si="22"/>
        <v>9.409496618979496E-4</v>
      </c>
      <c r="MV12" s="83">
        <f t="shared" si="22"/>
        <v>9.4022715123420753E-4</v>
      </c>
      <c r="MW12" s="83">
        <f t="shared" si="22"/>
        <v>9.3950718144597545E-4</v>
      </c>
      <c r="MX12" s="83">
        <f t="shared" si="22"/>
        <v>9.3878973534522459E-4</v>
      </c>
      <c r="MY12" s="83">
        <f t="shared" si="22"/>
        <v>9.3807479592955545E-4</v>
      </c>
      <c r="MZ12" s="83">
        <f t="shared" si="22"/>
        <v>9.3736234637731286E-4</v>
      </c>
      <c r="NA12" s="83">
        <f t="shared" si="22"/>
        <v>9.3665237004758595E-4</v>
      </c>
      <c r="NB12" s="83">
        <f t="shared" si="22"/>
        <v>9.3594485047532316E-4</v>
      </c>
      <c r="NC12" s="83">
        <f t="shared" si="22"/>
        <v>9.3523977137088821E-4</v>
      </c>
      <c r="ND12" s="83">
        <f t="shared" si="22"/>
        <v>9.3453711661695138E-4</v>
      </c>
      <c r="NE12" s="83">
        <f t="shared" si="22"/>
        <v>9.3383687026715734E-4</v>
      </c>
      <c r="NF12" s="83">
        <f t="shared" si="22"/>
        <v>9.3313901654212827E-4</v>
      </c>
      <c r="NG12" s="83">
        <f t="shared" si="22"/>
        <v>9.3244353982946393E-4</v>
      </c>
      <c r="NH12" s="83">
        <f t="shared" si="22"/>
        <v>9.3175042468063296E-4</v>
      </c>
      <c r="NI12" s="83">
        <f t="shared" si="22"/>
        <v>9.3105965580697614E-4</v>
      </c>
      <c r="NJ12" s="83">
        <f t="shared" si="22"/>
        <v>9.3037121808148271E-4</v>
      </c>
      <c r="NK12" s="83">
        <f t="shared" si="22"/>
        <v>9.2968509653301723E-4</v>
      </c>
      <c r="NL12" s="83">
        <f t="shared" si="22"/>
        <v>9.2900127634720775E-4</v>
      </c>
      <c r="NM12" s="83">
        <f t="shared" si="22"/>
        <v>9.2831974286333718E-4</v>
      </c>
      <c r="NN12" s="83">
        <f t="shared" si="22"/>
        <v>9.2764048157167878E-4</v>
      </c>
      <c r="NO12" s="83">
        <f t="shared" si="22"/>
        <v>9.2696347811305202E-4</v>
      </c>
      <c r="NP12" s="83">
        <f t="shared" si="22"/>
        <v>9.2628871827526993E-4</v>
      </c>
      <c r="NQ12" s="83">
        <f t="shared" si="22"/>
        <v>9.2561618799225087E-4</v>
      </c>
      <c r="NR12" s="83">
        <f t="shared" si="22"/>
        <v>9.2494587334357448E-4</v>
      </c>
      <c r="NS12" s="83">
        <f t="shared" si="22"/>
        <v>9.2427776054959665E-4</v>
      </c>
      <c r="NT12" s="83">
        <f t="shared" si="22"/>
        <v>9.2361183597189367E-4</v>
      </c>
      <c r="NU12" s="83">
        <f t="shared" si="22"/>
        <v>9.2294808611104173E-4</v>
      </c>
      <c r="NV12" s="83">
        <f t="shared" si="22"/>
        <v>9.2228649760439652E-4</v>
      </c>
      <c r="NW12" s="83">
        <f t="shared" si="22"/>
        <v>9.2162705722653726E-4</v>
      </c>
      <c r="NX12" s="83">
        <f t="shared" ref="NX12:QI12" si="23">NX11-NX10</f>
        <v>9.2096975188304953E-4</v>
      </c>
      <c r="NY12" s="83">
        <f t="shared" si="23"/>
        <v>9.203145686140779E-4</v>
      </c>
      <c r="NZ12" s="83">
        <f t="shared" si="23"/>
        <v>9.1966149458988511E-4</v>
      </c>
      <c r="OA12" s="83">
        <f t="shared" si="23"/>
        <v>9.1901051710863157E-4</v>
      </c>
      <c r="OB12" s="83">
        <f t="shared" si="23"/>
        <v>9.1836162359770768E-4</v>
      </c>
      <c r="OC12" s="83">
        <f t="shared" si="23"/>
        <v>9.1771480160973695E-4</v>
      </c>
      <c r="OD12" s="83">
        <f t="shared" si="23"/>
        <v>9.1707003882124383E-4</v>
      </c>
      <c r="OE12" s="83">
        <f t="shared" si="23"/>
        <v>9.1642732303220953E-4</v>
      </c>
      <c r="OF12" s="83">
        <f t="shared" si="23"/>
        <v>9.1578664216385164E-4</v>
      </c>
      <c r="OG12" s="83">
        <f t="shared" si="23"/>
        <v>9.1514798425773591E-4</v>
      </c>
      <c r="OH12" s="83">
        <f t="shared" si="23"/>
        <v>9.1451133747399993E-4</v>
      </c>
      <c r="OI12" s="83">
        <f t="shared" si="23"/>
        <v>9.1387669008913264E-4</v>
      </c>
      <c r="OJ12" s="83">
        <f t="shared" si="23"/>
        <v>9.1324403049641845E-4</v>
      </c>
      <c r="OK12" s="83">
        <f t="shared" si="23"/>
        <v>9.126133472032727E-4</v>
      </c>
      <c r="OL12" s="83">
        <f t="shared" si="23"/>
        <v>9.1198462882946529E-4</v>
      </c>
      <c r="OM12" s="83">
        <f t="shared" si="23"/>
        <v>9.1135786410756481E-4</v>
      </c>
      <c r="ON12" s="83">
        <f t="shared" si="23"/>
        <v>9.1073304188027393E-4</v>
      </c>
      <c r="OO12" s="83">
        <f t="shared" si="23"/>
        <v>9.1011015109820903E-4</v>
      </c>
      <c r="OP12" s="83">
        <f t="shared" si="23"/>
        <v>9.0948918082167651E-4</v>
      </c>
      <c r="OQ12" s="83">
        <f t="shared" si="23"/>
        <v>9.0887012021623192E-4</v>
      </c>
      <c r="OR12" s="83">
        <f t="shared" si="23"/>
        <v>9.0825295855356813E-4</v>
      </c>
      <c r="OS12" s="83">
        <f t="shared" si="23"/>
        <v>9.076376852088508E-4</v>
      </c>
      <c r="OT12" s="83">
        <f t="shared" si="23"/>
        <v>9.0702428966071835E-4</v>
      </c>
      <c r="OU12" s="83">
        <f t="shared" si="23"/>
        <v>9.0641276148906158E-4</v>
      </c>
      <c r="OV12" s="83">
        <f t="shared" si="23"/>
        <v>9.0580309037457951E-4</v>
      </c>
      <c r="OW12" s="83">
        <f t="shared" si="23"/>
        <v>9.0519526609700307E-4</v>
      </c>
      <c r="OX12" s="83">
        <f t="shared" si="23"/>
        <v>9.045892785342069E-4</v>
      </c>
      <c r="OY12" s="83">
        <f t="shared" si="23"/>
        <v>9.0398511766176526E-4</v>
      </c>
      <c r="OZ12" s="83">
        <f t="shared" si="23"/>
        <v>9.0338277355117569E-4</v>
      </c>
      <c r="PA12" s="83">
        <f t="shared" si="23"/>
        <v>9.0278223636897081E-4</v>
      </c>
      <c r="PB12" s="83">
        <f t="shared" si="23"/>
        <v>9.0218349637449791E-4</v>
      </c>
      <c r="PC12" s="83">
        <f t="shared" si="23"/>
        <v>9.0158654392036297E-4</v>
      </c>
      <c r="PD12" s="83">
        <f t="shared" si="23"/>
        <v>9.0099136945109848E-4</v>
      </c>
      <c r="PE12" s="83">
        <f t="shared" si="23"/>
        <v>9.003979635018311E-4</v>
      </c>
      <c r="PF12" s="83">
        <f t="shared" si="23"/>
        <v>8.9980631669650535E-4</v>
      </c>
      <c r="PG12" s="83">
        <f t="shared" si="23"/>
        <v>8.9921641974965993E-4</v>
      </c>
      <c r="PH12" s="83">
        <f t="shared" si="23"/>
        <v>8.9862826346021052E-4</v>
      </c>
      <c r="PI12" s="83">
        <f t="shared" si="23"/>
        <v>8.9804183871677878E-4</v>
      </c>
      <c r="PJ12" s="83">
        <f t="shared" si="23"/>
        <v>8.9745713649147518E-4</v>
      </c>
      <c r="PK12" s="83">
        <f t="shared" si="23"/>
        <v>8.9687414784211938E-4</v>
      </c>
      <c r="PL12" s="83">
        <f t="shared" si="23"/>
        <v>8.9629286391001983E-4</v>
      </c>
      <c r="PM12" s="83">
        <f t="shared" si="23"/>
        <v>8.9571327591908556E-4</v>
      </c>
      <c r="PN12" s="83">
        <f t="shared" si="23"/>
        <v>8.9513537517449393E-4</v>
      </c>
      <c r="PO12" s="83">
        <f t="shared" si="23"/>
        <v>8.945591530635788E-4</v>
      </c>
      <c r="PP12" s="83">
        <f t="shared" si="23"/>
        <v>8.9398460105316602E-4</v>
      </c>
      <c r="PQ12" s="83">
        <f t="shared" si="23"/>
        <v>8.934117106882411E-4</v>
      </c>
      <c r="PR12" s="83">
        <f t="shared" si="23"/>
        <v>8.9284047359328156E-4</v>
      </c>
      <c r="PS12" s="83">
        <f t="shared" si="23"/>
        <v>8.9227088146959233E-4</v>
      </c>
      <c r="PT12" s="83">
        <f t="shared" si="23"/>
        <v>8.9170292609441759E-4</v>
      </c>
      <c r="PU12" s="83">
        <f t="shared" si="23"/>
        <v>8.9113659932182898E-4</v>
      </c>
      <c r="PV12" s="83">
        <f t="shared" si="23"/>
        <v>8.9057189307961693E-4</v>
      </c>
      <c r="PW12" s="83">
        <f t="shared" si="23"/>
        <v>8.9000879936973476E-4</v>
      </c>
      <c r="PX12" s="83">
        <f t="shared" si="23"/>
        <v>8.8944731026741053E-4</v>
      </c>
      <c r="PY12" s="83">
        <f t="shared" si="23"/>
        <v>8.8888741792070292E-4</v>
      </c>
      <c r="PZ12" s="83">
        <f t="shared" si="23"/>
        <v>8.8832911454739261E-4</v>
      </c>
      <c r="QA12" s="83">
        <f t="shared" si="23"/>
        <v>8.8777239243853501E-4</v>
      </c>
      <c r="QB12" s="83">
        <f t="shared" si="23"/>
        <v>8.8721724395313117E-4</v>
      </c>
      <c r="QC12" s="83">
        <f t="shared" si="23"/>
        <v>8.8666366152079235E-4</v>
      </c>
      <c r="QD12" s="83">
        <f t="shared" si="23"/>
        <v>8.8611163763774314E-4</v>
      </c>
      <c r="QE12" s="83">
        <f t="shared" si="23"/>
        <v>8.8556116486948611E-4</v>
      </c>
      <c r="QF12" s="83">
        <f t="shared" si="23"/>
        <v>8.8501223584769306E-4</v>
      </c>
      <c r="QG12" s="83">
        <f t="shared" si="23"/>
        <v>8.8446484327020514E-4</v>
      </c>
      <c r="QH12" s="83">
        <f t="shared" si="23"/>
        <v>8.8391897990058865E-4</v>
      </c>
      <c r="QI12" s="83">
        <f t="shared" si="23"/>
        <v>8.8337463856680287E-4</v>
      </c>
      <c r="QJ12" s="83">
        <f t="shared" ref="QJ12:RV12" si="24">QJ11-QJ10</f>
        <v>8.8283181216119999E-4</v>
      </c>
      <c r="QK12" s="83">
        <f t="shared" si="24"/>
        <v>8.8229049363874879E-4</v>
      </c>
      <c r="QL12" s="83">
        <f t="shared" si="24"/>
        <v>8.8175067601792279E-4</v>
      </c>
      <c r="QM12" s="83">
        <f t="shared" si="24"/>
        <v>8.8121235237847984E-4</v>
      </c>
      <c r="QN12" s="83">
        <f t="shared" si="24"/>
        <v>8.8067551586146209E-4</v>
      </c>
      <c r="QO12" s="83">
        <f t="shared" si="24"/>
        <v>8.8014015966875192E-4</v>
      </c>
      <c r="QP12" s="83">
        <f t="shared" si="24"/>
        <v>8.7960627706262784E-4</v>
      </c>
      <c r="QQ12" s="83">
        <f t="shared" si="24"/>
        <v>8.7907386136309995E-4</v>
      </c>
      <c r="QR12" s="83">
        <f t="shared" si="24"/>
        <v>8.785429059501304E-4</v>
      </c>
      <c r="QS12" s="83">
        <f t="shared" si="24"/>
        <v>8.7801340426141294E-4</v>
      </c>
      <c r="QT12" s="83">
        <f t="shared" si="24"/>
        <v>8.7748534979104065E-4</v>
      </c>
      <c r="QU12" s="83">
        <f t="shared" si="24"/>
        <v>8.7695873609128228E-4</v>
      </c>
      <c r="QV12" s="83">
        <f t="shared" si="24"/>
        <v>8.7643355676991774E-4</v>
      </c>
      <c r="QW12" s="83">
        <f t="shared" si="24"/>
        <v>8.7590980548846176E-4</v>
      </c>
      <c r="QX12" s="83">
        <f t="shared" si="24"/>
        <v>8.7538747596616062E-4</v>
      </c>
      <c r="QY12" s="83">
        <f t="shared" si="24"/>
        <v>8.7486656197555135E-4</v>
      </c>
      <c r="QZ12" s="83">
        <f t="shared" si="24"/>
        <v>8.7434705734201756E-4</v>
      </c>
      <c r="RA12" s="83">
        <f t="shared" si="24"/>
        <v>8.7382895594467769E-4</v>
      </c>
      <c r="RB12" s="83">
        <f t="shared" si="24"/>
        <v>8.7331225171505267E-4</v>
      </c>
      <c r="RC12" s="83">
        <f t="shared" si="24"/>
        <v>8.727969386361778E-4</v>
      </c>
      <c r="RD12" s="83">
        <f t="shared" si="24"/>
        <v>8.7228301074393499E-4</v>
      </c>
      <c r="RE12" s="83">
        <f t="shared" si="24"/>
        <v>8.7177046212305598E-4</v>
      </c>
      <c r="RF12" s="83">
        <f t="shared" si="24"/>
        <v>8.7125928691023091E-4</v>
      </c>
      <c r="RG12" s="83">
        <f t="shared" si="24"/>
        <v>8.7074947929099977E-4</v>
      </c>
      <c r="RH12" s="83">
        <f t="shared" si="24"/>
        <v>8.7024103349975235E-4</v>
      </c>
      <c r="RI12" s="83">
        <f t="shared" si="24"/>
        <v>8.6973394382061642E-4</v>
      </c>
      <c r="RJ12" s="83">
        <f t="shared" si="24"/>
        <v>8.6922820458479322E-4</v>
      </c>
      <c r="RK12" s="83">
        <f t="shared" si="24"/>
        <v>8.687238101723338E-4</v>
      </c>
      <c r="RL12" s="83">
        <f t="shared" si="24"/>
        <v>8.682207550090304E-4</v>
      </c>
      <c r="RM12" s="83">
        <f t="shared" si="24"/>
        <v>8.6771903356774871E-4</v>
      </c>
      <c r="RN12" s="83">
        <f t="shared" si="24"/>
        <v>8.672186403679838E-4</v>
      </c>
      <c r="RO12" s="83">
        <f t="shared" si="24"/>
        <v>8.6671956997452781E-4</v>
      </c>
      <c r="RP12" s="83">
        <f t="shared" si="24"/>
        <v>8.6622181699613776E-4</v>
      </c>
      <c r="RQ12" s="83">
        <f t="shared" si="24"/>
        <v>8.6572537608819999E-4</v>
      </c>
      <c r="RR12" s="83">
        <f t="shared" si="24"/>
        <v>8.6523024194917753E-4</v>
      </c>
      <c r="RS12" s="83">
        <f t="shared" si="24"/>
        <v>8.6473640932061002E-4</v>
      </c>
      <c r="RT12" s="83">
        <f t="shared" si="24"/>
        <v>8.6424387298755789E-4</v>
      </c>
      <c r="RU12" s="83">
        <f t="shared" si="24"/>
        <v>8.637526277781582E-4</v>
      </c>
      <c r="RV12" s="83">
        <f t="shared" si="24"/>
        <v>8.6326266856273648E-4</v>
      </c>
    </row>
    <row r="13" spans="1:490" s="7" customFormat="1" x14ac:dyDescent="0.25"/>
    <row r="14" spans="1:490" x14ac:dyDescent="0.25">
      <c r="A14" s="61" t="s">
        <v>108</v>
      </c>
      <c r="B14" s="61"/>
    </row>
    <row r="15" spans="1:490" x14ac:dyDescent="0.25">
      <c r="A15" t="s">
        <v>85</v>
      </c>
      <c r="C15">
        <v>1.0865832935306334</v>
      </c>
      <c r="D15">
        <v>1.1135601214459909</v>
      </c>
      <c r="E15">
        <v>1.1394615234498384</v>
      </c>
      <c r="F15">
        <v>1.1642955184916026</v>
      </c>
      <c r="G15">
        <v>1.1881167567212736</v>
      </c>
      <c r="H15">
        <v>1.2109786831420708</v>
      </c>
      <c r="I15">
        <v>1.232933497706983</v>
      </c>
      <c r="J15">
        <v>1.2540327017759323</v>
      </c>
      <c r="K15">
        <v>1.2743259215268994</v>
      </c>
      <c r="L15">
        <v>1.2938608380141368</v>
      </c>
      <c r="M15">
        <v>1.3126831780017776</v>
      </c>
      <c r="N15">
        <v>1.3308369835704013</v>
      </c>
      <c r="O15">
        <v>1.34836423542259</v>
      </c>
      <c r="P15">
        <v>1.3653047497814035</v>
      </c>
      <c r="Q15">
        <v>1.3816960995468608</v>
      </c>
      <c r="R15">
        <v>1.3975741047592474</v>
      </c>
      <c r="S15">
        <v>1.4129724183130687</v>
      </c>
      <c r="T15">
        <v>1.4279226354636292</v>
      </c>
      <c r="U15">
        <v>1.4424545661969066</v>
      </c>
      <c r="V15">
        <v>1.4565961121017639</v>
      </c>
      <c r="W15">
        <v>1.4703732501236288</v>
      </c>
      <c r="X15">
        <v>1.4838104210155794</v>
      </c>
      <c r="Y15">
        <v>1.4969303111667194</v>
      </c>
      <c r="Z15">
        <v>1.5097540929772864</v>
      </c>
      <c r="AA15">
        <v>1.5223014724639594</v>
      </c>
      <c r="AB15">
        <v>1.5345906921818653</v>
      </c>
      <c r="AC15">
        <v>1.5466387792547025</v>
      </c>
      <c r="AD15">
        <v>1.5584614016309155</v>
      </c>
      <c r="AE15">
        <v>1.57007317296766</v>
      </c>
      <c r="AF15">
        <v>1.5814875319798916</v>
      </c>
      <c r="AG15">
        <v>1.5927169849365899</v>
      </c>
      <c r="AH15">
        <v>1.6037730249426585</v>
      </c>
      <c r="AI15">
        <v>1.6146663167285595</v>
      </c>
      <c r="AJ15">
        <v>1.6254066586942597</v>
      </c>
      <c r="AK15">
        <v>1.63600313018661</v>
      </c>
      <c r="AL15">
        <v>1.6464640304944489</v>
      </c>
      <c r="AM15">
        <v>1.6567970851923166</v>
      </c>
      <c r="AN15">
        <v>1.6670093656236502</v>
      </c>
      <c r="AO15">
        <v>1.6771074037842988</v>
      </c>
      <c r="AP15">
        <v>1.6870972264103916</v>
      </c>
      <c r="AQ15">
        <v>1.6969843501129389</v>
      </c>
      <c r="AR15">
        <v>1.7067739074944313</v>
      </c>
      <c r="AS15">
        <v>1.7164705728175564</v>
      </c>
      <c r="AT15">
        <v>1.7260787057970204</v>
      </c>
      <c r="AU15">
        <v>1.7356022963359057</v>
      </c>
      <c r="AV15">
        <v>1.7450449738456493</v>
      </c>
      <c r="AW15">
        <v>1.7544101579769256</v>
      </c>
      <c r="AX15">
        <v>1.7637009765714113</v>
      </c>
      <c r="AY15">
        <v>1.7729202718792456</v>
      </c>
      <c r="AZ15">
        <v>1.7820707436325558</v>
      </c>
      <c r="BA15">
        <v>1.7911548573066347</v>
      </c>
      <c r="BB15">
        <v>1.8001748517011924</v>
      </c>
      <c r="BC15">
        <v>1.8091328699397176</v>
      </c>
      <c r="BD15">
        <v>1.8180308653101147</v>
      </c>
      <c r="BE15">
        <v>1.8268706108792454</v>
      </c>
      <c r="BF15">
        <v>1.8356538361201493</v>
      </c>
      <c r="BG15">
        <v>1.8443821144702301</v>
      </c>
      <c r="BH15">
        <v>1.8530568744525311</v>
      </c>
      <c r="BI15">
        <v>1.8616794244772545</v>
      </c>
      <c r="BJ15">
        <v>1.8702510773935712</v>
      </c>
      <c r="BK15">
        <v>1.8787730250775529</v>
      </c>
      <c r="BL15">
        <v>1.8872463503010204</v>
      </c>
      <c r="BM15">
        <v>1.8956720624753602</v>
      </c>
      <c r="BN15">
        <v>1.9040511817001409</v>
      </c>
      <c r="BO15">
        <v>1.9123846353622846</v>
      </c>
      <c r="BP15">
        <v>1.9206732673831672</v>
      </c>
      <c r="BQ15">
        <v>1.9289178825366209</v>
      </c>
      <c r="BR15">
        <v>1.9371192934166919</v>
      </c>
      <c r="BS15">
        <v>1.9452782404755824</v>
      </c>
      <c r="BT15">
        <v>1.9533953992477204</v>
      </c>
      <c r="BU15">
        <v>1.9614714376857108</v>
      </c>
      <c r="BV15">
        <v>1.9695070341267684</v>
      </c>
      <c r="BW15">
        <v>1.977502808610047</v>
      </c>
      <c r="BX15">
        <v>1.9854593288087234</v>
      </c>
      <c r="BY15">
        <v>1.9933771148953918</v>
      </c>
      <c r="BZ15">
        <v>2.0012566989524343</v>
      </c>
      <c r="CA15">
        <v>2.0090986423526234</v>
      </c>
      <c r="CB15">
        <v>2.0169034600489848</v>
      </c>
      <c r="CC15">
        <v>2.0246716254653068</v>
      </c>
      <c r="CD15">
        <v>2.0324035744028546</v>
      </c>
      <c r="CE15">
        <v>2.040099759473907</v>
      </c>
      <c r="CF15">
        <v>2.0477606656585809</v>
      </c>
      <c r="CG15">
        <v>2.055386739700741</v>
      </c>
      <c r="CH15">
        <v>2.0629783941669655</v>
      </c>
      <c r="CI15">
        <v>2.0705360106324289</v>
      </c>
      <c r="CJ15">
        <v>2.0780599873948797</v>
      </c>
      <c r="CK15">
        <v>2.0855507529508239</v>
      </c>
      <c r="CL15">
        <v>2.0930087035642257</v>
      </c>
      <c r="CM15">
        <v>2.100434206638623</v>
      </c>
      <c r="CN15">
        <v>2.1078276033378001</v>
      </c>
      <c r="CO15">
        <v>2.1151892502601726</v>
      </c>
      <c r="CP15">
        <v>2.1225195311147704</v>
      </c>
      <c r="CQ15">
        <v>2.1298188018583182</v>
      </c>
      <c r="CR15">
        <v>2.1370873935342196</v>
      </c>
      <c r="CS15">
        <v>2.1443256144650351</v>
      </c>
      <c r="CT15">
        <v>2.151533790746702</v>
      </c>
      <c r="CU15">
        <v>2.1587122774182075</v>
      </c>
      <c r="CV15">
        <v>2.1658614045103772</v>
      </c>
      <c r="CW15">
        <v>2.1729814796178588</v>
      </c>
      <c r="CX15">
        <v>2.1800727898598247</v>
      </c>
      <c r="CY15">
        <v>2.1871356397143451</v>
      </c>
      <c r="CZ15">
        <v>2.194170361394673</v>
      </c>
      <c r="DA15">
        <v>2.201177264236863</v>
      </c>
      <c r="DB15">
        <v>2.2081566370307781</v>
      </c>
      <c r="DC15">
        <v>2.2151087497851498</v>
      </c>
      <c r="DD15">
        <v>2.2220338863000468</v>
      </c>
      <c r="DE15">
        <v>2.2289323531293612</v>
      </c>
      <c r="DF15">
        <v>2.2358044361171174</v>
      </c>
      <c r="DG15">
        <v>2.242650402429188</v>
      </c>
      <c r="DH15">
        <v>2.2494705020961732</v>
      </c>
      <c r="DI15">
        <v>2.2562649957421876</v>
      </c>
      <c r="DJ15">
        <v>2.2630341622413366</v>
      </c>
      <c r="DK15">
        <v>2.2697782618015441</v>
      </c>
      <c r="DL15">
        <v>2.2764975377230949</v>
      </c>
      <c r="DM15">
        <v>2.2831922177408481</v>
      </c>
      <c r="DN15">
        <v>2.289862542503855</v>
      </c>
      <c r="DO15">
        <v>2.2965087733368446</v>
      </c>
      <c r="DP15">
        <v>2.3031311539307002</v>
      </c>
      <c r="DQ15">
        <v>2.3097299120448778</v>
      </c>
      <c r="DR15">
        <v>2.3163052607924657</v>
      </c>
      <c r="DS15">
        <v>2.3228574258112773</v>
      </c>
      <c r="DT15">
        <v>2.3293866526598208</v>
      </c>
      <c r="DU15">
        <v>2.335893170243696</v>
      </c>
      <c r="DV15">
        <v>2.3423771924230605</v>
      </c>
      <c r="DW15">
        <v>2.3488389192220027</v>
      </c>
      <c r="DX15">
        <v>2.3552785593038976</v>
      </c>
      <c r="DY15">
        <v>2.3616963361547216</v>
      </c>
      <c r="DZ15">
        <v>2.3680924580709628</v>
      </c>
      <c r="EA15">
        <v>2.3744671195539793</v>
      </c>
      <c r="EB15">
        <v>2.3808205023700952</v>
      </c>
      <c r="EC15">
        <v>2.3871527936599723</v>
      </c>
      <c r="ED15">
        <v>2.3934641909726584</v>
      </c>
      <c r="EE15">
        <v>2.3997548782577391</v>
      </c>
      <c r="EF15">
        <v>2.4060250270464092</v>
      </c>
      <c r="EG15">
        <v>2.4122747973609262</v>
      </c>
      <c r="EH15">
        <v>2.4185043581420125</v>
      </c>
      <c r="EI15">
        <v>2.424713892806786</v>
      </c>
      <c r="EJ15">
        <v>2.4309035717061289</v>
      </c>
      <c r="EK15">
        <v>2.4370735533351513</v>
      </c>
      <c r="EL15">
        <v>2.4432239852482618</v>
      </c>
      <c r="EM15">
        <v>2.4493550241532533</v>
      </c>
      <c r="EN15">
        <v>2.4554668413734189</v>
      </c>
      <c r="EO15">
        <v>2.4615595957497125</v>
      </c>
      <c r="EP15">
        <v>2.467633434817424</v>
      </c>
      <c r="EQ15">
        <v>2.4736884956911562</v>
      </c>
      <c r="ER15">
        <v>2.4797249205604404</v>
      </c>
      <c r="ES15">
        <v>2.4857428609814081</v>
      </c>
      <c r="ET15">
        <v>2.4917424572755329</v>
      </c>
      <c r="EU15">
        <v>2.497723839516595</v>
      </c>
      <c r="EV15">
        <v>2.5036871282863613</v>
      </c>
      <c r="EW15">
        <v>2.5096324458679278</v>
      </c>
      <c r="EX15">
        <v>2.5155599194133833</v>
      </c>
      <c r="EY15">
        <v>2.5214696662938603</v>
      </c>
      <c r="EZ15">
        <v>2.5273617948878537</v>
      </c>
      <c r="FA15">
        <v>2.5332364051990743</v>
      </c>
      <c r="FB15">
        <v>2.5390936038455871</v>
      </c>
      <c r="FC15">
        <v>2.5449335081298288</v>
      </c>
      <c r="FD15">
        <v>2.5507562257719916</v>
      </c>
      <c r="FE15">
        <v>2.5565618557898384</v>
      </c>
      <c r="FF15">
        <v>2.5623504891646229</v>
      </c>
      <c r="FG15">
        <v>2.5681222242910784</v>
      </c>
      <c r="FH15">
        <v>2.5738771711654018</v>
      </c>
      <c r="FI15">
        <v>2.5796154304912502</v>
      </c>
      <c r="FJ15">
        <v>2.5853370945680845</v>
      </c>
      <c r="FK15">
        <v>2.5910422479571968</v>
      </c>
      <c r="FL15">
        <v>2.5967309780809487</v>
      </c>
      <c r="FM15">
        <v>2.6024033781872826</v>
      </c>
      <c r="FN15">
        <v>2.6080595333579439</v>
      </c>
      <c r="FO15">
        <v>2.6136995212096341</v>
      </c>
      <c r="FP15">
        <v>2.6193234124351772</v>
      </c>
      <c r="FQ15">
        <v>2.6249312770088937</v>
      </c>
      <c r="FR15">
        <v>2.6305231860069926</v>
      </c>
      <c r="FS15">
        <v>2.6360992037106055</v>
      </c>
      <c r="FT15">
        <v>2.6416593881108485</v>
      </c>
      <c r="FU15">
        <v>2.6472037913156878</v>
      </c>
      <c r="FV15">
        <v>2.6527324754989907</v>
      </c>
      <c r="FW15">
        <v>2.6582455049186571</v>
      </c>
      <c r="FX15">
        <v>2.6637429371447898</v>
      </c>
      <c r="FY15">
        <v>2.6692248236516325</v>
      </c>
      <c r="FZ15">
        <v>2.6746912102719764</v>
      </c>
      <c r="GA15">
        <v>2.6801421598894484</v>
      </c>
      <c r="GB15">
        <v>2.6855777322096124</v>
      </c>
      <c r="GC15">
        <v>2.6909979805090005</v>
      </c>
      <c r="GD15">
        <v>2.696402952211264</v>
      </c>
      <c r="GE15">
        <v>2.7017926905218461</v>
      </c>
      <c r="GF15">
        <v>2.7071672480371491</v>
      </c>
      <c r="GG15">
        <v>2.7125266713192837</v>
      </c>
      <c r="GH15">
        <v>2.7178710014416336</v>
      </c>
      <c r="GI15">
        <v>2.723200274406798</v>
      </c>
      <c r="GJ15">
        <v>2.7285145234271084</v>
      </c>
      <c r="GK15">
        <v>2.7338137818213046</v>
      </c>
      <c r="GL15">
        <v>2.7390980781908265</v>
      </c>
      <c r="GM15">
        <v>2.7443674415329564</v>
      </c>
      <c r="GN15">
        <v>2.7496219017543138</v>
      </c>
      <c r="GO15">
        <v>2.7548614841365713</v>
      </c>
      <c r="GP15">
        <v>2.7600862159294071</v>
      </c>
      <c r="GQ15">
        <v>2.7652961233159421</v>
      </c>
      <c r="GR15">
        <v>2.7704912280812812</v>
      </c>
      <c r="GS15">
        <v>2.7756715549763173</v>
      </c>
      <c r="GT15">
        <v>2.7808371259137972</v>
      </c>
      <c r="GU15">
        <v>2.7859879587006202</v>
      </c>
      <c r="GV15">
        <v>2.7909676293605483</v>
      </c>
      <c r="GW15">
        <v>2.7957889903285906</v>
      </c>
      <c r="GX15">
        <v>2.8004620277096581</v>
      </c>
      <c r="GY15">
        <v>2.8049948862902081</v>
      </c>
      <c r="GZ15">
        <v>2.8093944970557474</v>
      </c>
      <c r="HA15">
        <v>2.8136669629750681</v>
      </c>
      <c r="HB15">
        <v>2.8178177977425629</v>
      </c>
      <c r="HC15">
        <v>2.8218520750140343</v>
      </c>
      <c r="HD15">
        <v>2.8257745230862343</v>
      </c>
      <c r="HE15">
        <v>2.8295895862498814</v>
      </c>
      <c r="HF15">
        <v>2.8333014657136584</v>
      </c>
      <c r="HG15">
        <v>2.8369141479376792</v>
      </c>
      <c r="HH15">
        <v>2.8404314251435814</v>
      </c>
      <c r="HI15">
        <v>2.843856910903817</v>
      </c>
      <c r="HJ15">
        <v>2.8471940525806518</v>
      </c>
      <c r="HK15">
        <v>2.8504461416979385</v>
      </c>
      <c r="HL15">
        <v>2.853616322911126</v>
      </c>
      <c r="HM15">
        <v>2.8567076019871482</v>
      </c>
      <c r="HN15">
        <v>2.8597228530514212</v>
      </c>
      <c r="HO15">
        <v>2.862664825265079</v>
      </c>
      <c r="HP15">
        <v>2.8655361490381406</v>
      </c>
      <c r="HQ15">
        <v>2.8683393418490697</v>
      </c>
      <c r="HR15">
        <v>2.8710768137195015</v>
      </c>
      <c r="HS15">
        <v>2.8737508723794143</v>
      </c>
      <c r="HT15">
        <v>2.8763637281495376</v>
      </c>
      <c r="HU15">
        <v>2.8789174985623553</v>
      </c>
      <c r="HV15">
        <v>2.8814142127394882</v>
      </c>
      <c r="HW15">
        <v>2.8838558155408025</v>
      </c>
      <c r="HX15">
        <v>2.8862441714988871</v>
      </c>
      <c r="HY15">
        <v>2.8885810685512485</v>
      </c>
      <c r="HZ15">
        <v>2.8908682215815893</v>
      </c>
      <c r="IA15">
        <v>2.8931072757807099</v>
      </c>
      <c r="IB15">
        <v>2.8952998098368923</v>
      </c>
      <c r="IC15">
        <v>2.897447338964998</v>
      </c>
      <c r="ID15">
        <v>2.8995513177829912</v>
      </c>
      <c r="IE15">
        <v>2.9016131430440675</v>
      </c>
      <c r="IF15">
        <v>2.9036341562321297</v>
      </c>
      <c r="IG15">
        <v>2.9056156460279059</v>
      </c>
      <c r="IH15">
        <v>2.9075588506526051</v>
      </c>
      <c r="II15">
        <v>2.9094649600956273</v>
      </c>
      <c r="IJ15">
        <v>2.9113351182324805</v>
      </c>
      <c r="IK15">
        <v>2.9131704248387256</v>
      </c>
      <c r="IL15">
        <v>2.9149719375054457</v>
      </c>
      <c r="IM15">
        <v>2.9167406734614394</v>
      </c>
      <c r="IN15">
        <v>2.9184776113070496</v>
      </c>
      <c r="IO15">
        <v>2.9201836926642719</v>
      </c>
      <c r="IP15">
        <v>2.9218598237475324</v>
      </c>
      <c r="IQ15">
        <v>2.9235068768592867</v>
      </c>
      <c r="IR15">
        <v>2.9251256918143622</v>
      </c>
      <c r="IS15">
        <v>2.9267170772967503</v>
      </c>
      <c r="IT15">
        <v>2.9282818121523602</v>
      </c>
      <c r="IU15">
        <v>2.9298206466210441</v>
      </c>
      <c r="IV15">
        <v>2.9313343035110364</v>
      </c>
      <c r="IW15">
        <v>2.932823479318762</v>
      </c>
      <c r="IX15">
        <v>2.9342888452968241</v>
      </c>
      <c r="IY15">
        <v>2.9357310484728214</v>
      </c>
      <c r="IZ15">
        <v>2.9371507126214973</v>
      </c>
      <c r="JA15">
        <v>2.9385484391926009</v>
      </c>
      <c r="JB15">
        <v>2.9399248081966967</v>
      </c>
      <c r="JC15">
        <v>2.9412803790510473</v>
      </c>
      <c r="JD15">
        <v>2.9426156913875792</v>
      </c>
      <c r="JE15">
        <v>2.9439312658248284</v>
      </c>
      <c r="JF15">
        <v>2.9452276047056665</v>
      </c>
      <c r="JG15">
        <v>2.9465051928025057</v>
      </c>
      <c r="JH15">
        <v>2.9477644979915993</v>
      </c>
      <c r="JI15">
        <v>2.9490059718979547</v>
      </c>
      <c r="JJ15">
        <v>2.9502300505123076</v>
      </c>
      <c r="JK15">
        <v>2.9514371547815226</v>
      </c>
      <c r="JL15">
        <v>2.9526276911737144</v>
      </c>
      <c r="JM15">
        <v>2.9538020522193147</v>
      </c>
      <c r="JN15">
        <v>2.9549606170292471</v>
      </c>
      <c r="JO15">
        <v>2.9561037517913089</v>
      </c>
      <c r="JP15">
        <v>2.9572318102458035</v>
      </c>
      <c r="JQ15">
        <v>2.9583451341414091</v>
      </c>
      <c r="JR15">
        <v>2.95944405367222</v>
      </c>
      <c r="JS15">
        <v>2.9605288878968516</v>
      </c>
      <c r="JT15">
        <v>2.9615999451404447</v>
      </c>
      <c r="JU15">
        <v>2.9626575233803694</v>
      </c>
      <c r="JV15">
        <v>2.9637019106163898</v>
      </c>
      <c r="JW15">
        <v>2.9647333852259963</v>
      </c>
      <c r="JX15">
        <v>2.9657522163055994</v>
      </c>
      <c r="JY15">
        <v>2.9667586639982213</v>
      </c>
      <c r="JZ15">
        <v>2.9677529798083033</v>
      </c>
      <c r="KA15">
        <v>2.9687354069042104</v>
      </c>
      <c r="KB15">
        <v>2.9697061804089842</v>
      </c>
      <c r="KC15">
        <v>2.9706655276798744</v>
      </c>
      <c r="KD15">
        <v>2.9716136685771382</v>
      </c>
      <c r="KE15">
        <v>2.9725508157225922</v>
      </c>
      <c r="KF15">
        <v>2.9734771747483588</v>
      </c>
      <c r="KG15">
        <v>2.9743929445362367</v>
      </c>
      <c r="KH15">
        <v>2.9752983174481078</v>
      </c>
      <c r="KI15">
        <v>2.9761934795477583</v>
      </c>
      <c r="KJ15">
        <v>2.9770786108144902</v>
      </c>
      <c r="KK15">
        <v>2.9779538853488665</v>
      </c>
      <c r="KL15">
        <v>2.9788194715709295</v>
      </c>
      <c r="KM15">
        <v>2.979675532411203</v>
      </c>
      <c r="KN15">
        <v>2.9805222254947839</v>
      </c>
      <c r="KO15">
        <v>2.9813597033188097</v>
      </c>
      <c r="KP15">
        <v>2.9821881134235757</v>
      </c>
      <c r="KQ15">
        <v>2.9830075985575606</v>
      </c>
      <c r="KR15">
        <v>2.9838182968366134</v>
      </c>
      <c r="KS15">
        <v>2.9846203418975339</v>
      </c>
      <c r="KT15">
        <v>2.985413863046273</v>
      </c>
      <c r="KU15">
        <v>2.9861989854009732</v>
      </c>
      <c r="KV15">
        <v>2.9869758300300449</v>
      </c>
      <c r="KW15">
        <v>2.9877445140854872</v>
      </c>
      <c r="KX15">
        <v>2.9885051509316267</v>
      </c>
      <c r="KY15">
        <v>2.989257850269464</v>
      </c>
      <c r="KZ15">
        <v>2.9900027182567919</v>
      </c>
      <c r="LA15">
        <v>2.990739857624249</v>
      </c>
      <c r="LB15">
        <v>2.9914693677874684</v>
      </c>
      <c r="LC15">
        <v>2.992191344955462</v>
      </c>
      <c r="LD15">
        <v>2.9929058822353913</v>
      </c>
      <c r="LE15">
        <v>2.9936130697338568</v>
      </c>
      <c r="LF15">
        <v>2.9943129946548321</v>
      </c>
      <c r="LG15">
        <v>2.9950057413943751</v>
      </c>
      <c r="LH15">
        <v>2.995691391632227</v>
      </c>
      <c r="LI15">
        <v>2.9963700244204197</v>
      </c>
      <c r="LJ15">
        <v>2.9970417162689968</v>
      </c>
      <c r="LK15">
        <v>2.9977065412289536</v>
      </c>
      <c r="LL15">
        <v>2.9983645709724946</v>
      </c>
      <c r="LM15">
        <v>2.9990158748707083</v>
      </c>
      <c r="LN15">
        <v>2.9996605200687472</v>
      </c>
      <c r="LO15">
        <v>3.0002985715586048</v>
      </c>
      <c r="LP15">
        <v>3.000930092249567</v>
      </c>
      <c r="LQ15">
        <v>3.0015551430364305</v>
      </c>
      <c r="LR15">
        <v>3.0021737828655537</v>
      </c>
      <c r="LS15">
        <v>3.0027860687988235</v>
      </c>
      <c r="LT15">
        <v>3.0033920560756058</v>
      </c>
      <c r="LU15">
        <v>3.0039917981727493</v>
      </c>
      <c r="LV15">
        <v>3.004585346862708</v>
      </c>
      <c r="LW15">
        <v>3.0051727522698473</v>
      </c>
      <c r="LX15">
        <v>3.0057540629249941</v>
      </c>
      <c r="LY15">
        <v>3.006329325818291</v>
      </c>
      <c r="LZ15">
        <v>3.0068985864504048</v>
      </c>
      <c r="MA15">
        <v>3.0074618888821538</v>
      </c>
      <c r="MB15">
        <v>3.0080192757825985</v>
      </c>
      <c r="MC15">
        <v>3.0085707884756467</v>
      </c>
      <c r="MD15">
        <v>3.0091164669852253</v>
      </c>
      <c r="ME15">
        <v>3.0096563500790618</v>
      </c>
      <c r="MF15">
        <v>3.0101904753111213</v>
      </c>
      <c r="MG15">
        <v>3.0107188790627424</v>
      </c>
      <c r="MH15">
        <v>3.0112415965825132</v>
      </c>
      <c r="MI15">
        <v>3.0117586620249295</v>
      </c>
      <c r="MJ15">
        <v>3.0122701084878698</v>
      </c>
      <c r="MK15">
        <v>3.012775968048929</v>
      </c>
      <c r="ML15">
        <v>3.0132762718006449</v>
      </c>
      <c r="MM15">
        <v>3.0137710498846477</v>
      </c>
      <c r="MN15">
        <v>3.0142603315247758</v>
      </c>
      <c r="MO15">
        <v>3.014744145059181</v>
      </c>
      <c r="MP15">
        <v>3.0152225179714591</v>
      </c>
      <c r="MQ15">
        <v>3.015695476920834</v>
      </c>
      <c r="MR15">
        <v>3.0161630477714252</v>
      </c>
      <c r="MS15">
        <v>3.0166252556206277</v>
      </c>
      <c r="MT15">
        <v>3.0170821248266284</v>
      </c>
      <c r="MU15">
        <v>3.0175336790350884</v>
      </c>
      <c r="MV15">
        <v>3.0179799412050157</v>
      </c>
      <c r="MW15">
        <v>3.018420933633851</v>
      </c>
      <c r="MX15">
        <v>3.0188566779817929</v>
      </c>
      <c r="MY15">
        <v>3.0192871952953819</v>
      </c>
      <c r="MZ15">
        <v>3.0197125060303702</v>
      </c>
      <c r="NA15">
        <v>3.0201326300738938</v>
      </c>
      <c r="NB15">
        <v>3.0205475867659706</v>
      </c>
      <c r="NC15">
        <v>3.020957394920345</v>
      </c>
      <c r="ND15">
        <v>3.0213620728446937</v>
      </c>
      <c r="NE15">
        <v>3.0217616383602177</v>
      </c>
      <c r="NF15">
        <v>3.0221561088206359</v>
      </c>
      <c r="NG15">
        <v>3.0225455011305953</v>
      </c>
      <c r="NH15">
        <v>3.0229298317635198</v>
      </c>
      <c r="NI15">
        <v>3.0233091167789095</v>
      </c>
      <c r="NJ15">
        <v>3.0236833718391112</v>
      </c>
      <c r="NK15">
        <v>3.0240526122255704</v>
      </c>
      <c r="NL15">
        <v>3.0244168528545847</v>
      </c>
      <c r="NM15">
        <v>3.0247761082925675</v>
      </c>
      <c r="NN15">
        <v>3.0251303927708437</v>
      </c>
      <c r="NO15">
        <v>3.0254797201999835</v>
      </c>
      <c r="NP15">
        <v>3.0258241041836911</v>
      </c>
      <c r="NQ15">
        <v>3.0261635580322626</v>
      </c>
      <c r="NR15">
        <v>3.0264980947756221</v>
      </c>
      <c r="NS15">
        <v>3.0268277271759514</v>
      </c>
      <c r="NT15">
        <v>3.0271524677399211</v>
      </c>
      <c r="NU15">
        <v>3.0274723287305378</v>
      </c>
      <c r="NV15">
        <v>3.0277873221786198</v>
      </c>
      <c r="NW15">
        <v>3.0280974598939032</v>
      </c>
      <c r="NX15">
        <v>3.0284027534758033</v>
      </c>
      <c r="NY15">
        <v>3.0287032143238264</v>
      </c>
      <c r="NZ15">
        <v>3.0289988536476522</v>
      </c>
      <c r="OA15">
        <v>3.0292896824768909</v>
      </c>
      <c r="OB15">
        <v>3.0295757116705277</v>
      </c>
      <c r="OC15">
        <v>3.0298569519260607</v>
      </c>
      <c r="OD15">
        <v>3.0301334137883407</v>
      </c>
      <c r="OE15">
        <v>3.0304051076581255</v>
      </c>
      <c r="OF15">
        <v>3.0306720438003536</v>
      </c>
      <c r="OG15">
        <v>3.0309342323521422</v>
      </c>
      <c r="OH15">
        <v>3.031191683330527</v>
      </c>
      <c r="OI15">
        <v>3.0314444066399391</v>
      </c>
      <c r="OJ15">
        <v>3.0316924120794351</v>
      </c>
      <c r="OK15">
        <v>3.0319357093496846</v>
      </c>
      <c r="OL15">
        <v>3.0321743080597217</v>
      </c>
      <c r="OM15">
        <v>3.0324082177334666</v>
      </c>
      <c r="ON15">
        <v>3.0326374478160263</v>
      </c>
      <c r="OO15">
        <v>3.0328620076797779</v>
      </c>
      <c r="OP15">
        <v>3.0330819066302412</v>
      </c>
      <c r="OQ15">
        <v>3.0332971539117497</v>
      </c>
      <c r="OR15">
        <v>3.0335077587129202</v>
      </c>
      <c r="OS15">
        <v>3.0337137301719324</v>
      </c>
      <c r="OT15">
        <v>3.0339150773816179</v>
      </c>
      <c r="OU15">
        <v>3.0341118093943713</v>
      </c>
      <c r="OV15">
        <v>3.0343039352268817</v>
      </c>
      <c r="OW15">
        <v>3.0344914638646934</v>
      </c>
      <c r="OX15">
        <v>3.0346744042665987</v>
      </c>
      <c r="OY15">
        <v>3.0348527653688726</v>
      </c>
      <c r="OZ15">
        <v>3.0350265560893428</v>
      </c>
      <c r="PA15">
        <v>3.0351957853313141</v>
      </c>
      <c r="PB15">
        <v>3.0353604619873393</v>
      </c>
      <c r="PC15">
        <v>3.0355205949428483</v>
      </c>
      <c r="PD15">
        <v>3.0356761930796354</v>
      </c>
      <c r="PE15">
        <v>3.0358272652792122</v>
      </c>
      <c r="PF15">
        <v>3.0359738204260251</v>
      </c>
      <c r="PG15">
        <v>3.0361158674105484</v>
      </c>
      <c r="PH15">
        <v>3.0362534151322493</v>
      </c>
      <c r="PI15">
        <v>3.036386472502433</v>
      </c>
      <c r="PJ15">
        <v>3.0365150484469701</v>
      </c>
      <c r="PK15">
        <v>3.0366391519089087</v>
      </c>
      <c r="PL15">
        <v>3.036758791850978</v>
      </c>
      <c r="PM15">
        <v>3.0368739772579803</v>
      </c>
      <c r="PN15">
        <v>3.0369847171390827</v>
      </c>
      <c r="PO15">
        <v>3.0370910205300037</v>
      </c>
      <c r="PP15">
        <v>3.0371928964951023</v>
      </c>
      <c r="PQ15">
        <v>3.0372903541293721</v>
      </c>
      <c r="PR15">
        <v>3.0373834025603417</v>
      </c>
      <c r="PS15">
        <v>3.0374720509498849</v>
      </c>
      <c r="PT15">
        <v>3.0375563084959443</v>
      </c>
      <c r="PU15">
        <v>3.0376361844341666</v>
      </c>
      <c r="PV15">
        <v>3.0377116880394626</v>
      </c>
      <c r="PW15">
        <v>3.0377828286274773</v>
      </c>
      <c r="PX15">
        <v>3.0378496155559915</v>
      </c>
      <c r="PY15">
        <v>3.0379120582262424</v>
      </c>
      <c r="PZ15">
        <v>3.0379701660841736</v>
      </c>
      <c r="QA15">
        <v>3.0380239486216141</v>
      </c>
      <c r="QB15">
        <v>3.0380734153773865</v>
      </c>
      <c r="QC15">
        <v>3.038118575938352</v>
      </c>
      <c r="QD15">
        <v>3.0381594399403884</v>
      </c>
      <c r="QE15">
        <v>3.0381960170693052</v>
      </c>
      <c r="QF15">
        <v>3.0382283170616993</v>
      </c>
      <c r="QG15">
        <v>3.0382563497057515</v>
      </c>
      <c r="QH15">
        <v>3.038280124841966</v>
      </c>
      <c r="QI15">
        <v>3.038299652363853</v>
      </c>
      <c r="QJ15">
        <v>3.0383149422185607</v>
      </c>
      <c r="QK15">
        <v>3.0383260044074527</v>
      </c>
      <c r="QL15">
        <v>3.0383328489866361</v>
      </c>
      <c r="QM15">
        <v>3.0383354860674419</v>
      </c>
      <c r="QN15">
        <v>3.0383339258168562</v>
      </c>
      <c r="QO15">
        <v>3.0383281784579075</v>
      </c>
      <c r="QP15">
        <v>3.0383182542700089</v>
      </c>
      <c r="QQ15">
        <v>3.0383041635892578</v>
      </c>
      <c r="QR15">
        <v>3.038285916808694</v>
      </c>
      <c r="QS15">
        <v>3.0382635243785177</v>
      </c>
      <c r="QT15">
        <v>3.0382369968062699</v>
      </c>
      <c r="QU15">
        <v>3.0382063446569729</v>
      </c>
      <c r="QV15">
        <v>3.0381715785532379</v>
      </c>
      <c r="QW15">
        <v>3.0381327091753336</v>
      </c>
      <c r="QX15">
        <v>3.0380897472612247</v>
      </c>
      <c r="QY15">
        <v>3.0380427036065747</v>
      </c>
      <c r="QZ15">
        <v>3.0379915890647196</v>
      </c>
      <c r="RA15">
        <v>3.0379364145466088</v>
      </c>
      <c r="RB15">
        <v>3.0378771910207178</v>
      </c>
      <c r="RC15">
        <v>3.0378139295129336</v>
      </c>
      <c r="RD15">
        <v>3.0377466411064087</v>
      </c>
      <c r="RE15">
        <v>3.0376753369413931</v>
      </c>
      <c r="RF15">
        <v>3.0376000282150386</v>
      </c>
      <c r="RG15">
        <v>3.0375207261811785</v>
      </c>
      <c r="RH15">
        <v>3.0374374421500829</v>
      </c>
      <c r="RI15">
        <v>3.037350187488193</v>
      </c>
      <c r="RJ15">
        <v>3.0372589736178317</v>
      </c>
      <c r="RK15">
        <v>3.0371638120168947</v>
      </c>
      <c r="RL15">
        <v>3.0370647142185185</v>
      </c>
      <c r="RM15">
        <v>3.0369616918107316</v>
      </c>
      <c r="RN15">
        <v>3.0368547564360848</v>
      </c>
      <c r="RO15">
        <v>3.0367439197912645</v>
      </c>
      <c r="RP15">
        <v>3.0366291936266885</v>
      </c>
      <c r="RQ15">
        <v>3.0365105897460842</v>
      </c>
      <c r="RR15">
        <v>3.0363881200060518</v>
      </c>
      <c r="RS15">
        <v>3.0362617963156109</v>
      </c>
      <c r="RT15">
        <v>3.036131630635734</v>
      </c>
      <c r="RU15">
        <v>3.0359976349788633</v>
      </c>
      <c r="RV15">
        <v>3.0358598214084185</v>
      </c>
    </row>
    <row r="16" spans="1:490" x14ac:dyDescent="0.25">
      <c r="A16" t="s">
        <v>94</v>
      </c>
      <c r="C16">
        <v>1.0865832935306334</v>
      </c>
      <c r="D16">
        <v>1.1242694024801414</v>
      </c>
      <c r="E16">
        <v>1.1600195432584224</v>
      </c>
      <c r="F16">
        <v>1.1940336467545447</v>
      </c>
      <c r="G16">
        <v>1.2264894204623453</v>
      </c>
      <c r="H16">
        <v>1.2575222135900235</v>
      </c>
      <c r="I16">
        <v>1.2872406330889563</v>
      </c>
      <c r="J16">
        <v>1.3157366297789328</v>
      </c>
      <c r="K16">
        <v>1.3430902884105955</v>
      </c>
      <c r="L16">
        <v>1.3693733470177212</v>
      </c>
      <c r="M16">
        <v>1.3946513862389822</v>
      </c>
      <c r="N16">
        <v>1.4189854318537296</v>
      </c>
      <c r="O16">
        <v>1.4424324507988131</v>
      </c>
      <c r="P16">
        <v>1.4650457845689502</v>
      </c>
      <c r="Q16">
        <v>1.4868754139053013</v>
      </c>
      <c r="R16">
        <v>1.5079686327458341</v>
      </c>
      <c r="S16">
        <v>1.5283698159105132</v>
      </c>
      <c r="T16">
        <v>1.5481206254116111</v>
      </c>
      <c r="U16">
        <v>1.5672603405218011</v>
      </c>
      <c r="V16">
        <v>1.5858258043225206</v>
      </c>
      <c r="W16">
        <v>1.6038514574256117</v>
      </c>
      <c r="X16">
        <v>1.6213697400813731</v>
      </c>
      <c r="Y16">
        <v>1.6384109259964459</v>
      </c>
      <c r="Z16">
        <v>1.6550033782389615</v>
      </c>
      <c r="AA16">
        <v>1.6711736233158203</v>
      </c>
      <c r="AB16">
        <v>1.6869463812445706</v>
      </c>
      <c r="AC16">
        <v>1.7023448221772635</v>
      </c>
      <c r="AD16">
        <v>1.7173904562339932</v>
      </c>
      <c r="AE16">
        <v>1.7321034402645197</v>
      </c>
      <c r="AF16">
        <v>1.7465024862896494</v>
      </c>
      <c r="AG16">
        <v>1.7606051077487577</v>
      </c>
      <c r="AH16">
        <v>1.7744275627164154</v>
      </c>
      <c r="AI16">
        <v>1.7879850441805107</v>
      </c>
      <c r="AJ16">
        <v>1.8012916610534309</v>
      </c>
      <c r="AK16">
        <v>1.8143605915260104</v>
      </c>
      <c r="AL16">
        <v>1.8272040405558545</v>
      </c>
      <c r="AM16">
        <v>1.8398334468944779</v>
      </c>
      <c r="AN16">
        <v>1.8522594206177698</v>
      </c>
      <c r="AO16">
        <v>1.8644918629679277</v>
      </c>
      <c r="AP16">
        <v>1.8765400097922251</v>
      </c>
      <c r="AQ16">
        <v>1.888412437737425</v>
      </c>
      <c r="AR16">
        <v>1.9001171927252349</v>
      </c>
      <c r="AS16">
        <v>1.9116617297098284</v>
      </c>
      <c r="AT16">
        <v>1.9230530566333854</v>
      </c>
      <c r="AU16">
        <v>1.9342976909583112</v>
      </c>
      <c r="AV16">
        <v>1.9454016762989619</v>
      </c>
      <c r="AW16">
        <v>1.9563707315093566</v>
      </c>
      <c r="AX16">
        <v>1.9672101805874995</v>
      </c>
      <c r="AY16">
        <v>1.9779249650675959</v>
      </c>
      <c r="AZ16">
        <v>1.988519784753688</v>
      </c>
      <c r="BA16">
        <v>1.9989990172759202</v>
      </c>
      <c r="BB16">
        <v>2.0093667306676366</v>
      </c>
      <c r="BC16">
        <v>2.0196268117824765</v>
      </c>
      <c r="BD16">
        <v>2.0297828825431479</v>
      </c>
      <c r="BE16">
        <v>2.0398383135267957</v>
      </c>
      <c r="BF16">
        <v>2.0497963568944488</v>
      </c>
      <c r="BG16">
        <v>2.0596600445768183</v>
      </c>
      <c r="BH16">
        <v>2.0694322025315874</v>
      </c>
      <c r="BI16">
        <v>2.0791154776735183</v>
      </c>
      <c r="BJ16">
        <v>2.0887124586017838</v>
      </c>
      <c r="BK16">
        <v>2.0982255606446119</v>
      </c>
      <c r="BL16">
        <v>2.107657040026675</v>
      </c>
      <c r="BM16">
        <v>2.1170090303765208</v>
      </c>
      <c r="BN16">
        <v>2.1262836246307621</v>
      </c>
      <c r="BO16">
        <v>2.1354827800948337</v>
      </c>
      <c r="BP16">
        <v>2.1446083295247553</v>
      </c>
      <c r="BQ16">
        <v>2.1536620251541723</v>
      </c>
      <c r="BR16">
        <v>2.1626455851168029</v>
      </c>
      <c r="BS16">
        <v>2.1715606200462045</v>
      </c>
      <c r="BT16">
        <v>2.1804086417718493</v>
      </c>
      <c r="BU16">
        <v>2.1891911191919378</v>
      </c>
      <c r="BV16">
        <v>2.1979094969277915</v>
      </c>
      <c r="BW16">
        <v>2.2065651321306414</v>
      </c>
      <c r="BX16">
        <v>2.2151593015851843</v>
      </c>
      <c r="BY16">
        <v>2.2236932077283704</v>
      </c>
      <c r="BZ16">
        <v>2.2321680360758904</v>
      </c>
      <c r="CA16">
        <v>2.2405849729267331</v>
      </c>
      <c r="CB16">
        <v>2.2489451351283538</v>
      </c>
      <c r="CC16">
        <v>2.2572495758419153</v>
      </c>
      <c r="CD16">
        <v>2.265499289321125</v>
      </c>
      <c r="CE16">
        <v>2.2736952633441541</v>
      </c>
      <c r="CF16">
        <v>2.28183849490049</v>
      </c>
      <c r="CG16">
        <v>2.2899299244662847</v>
      </c>
      <c r="CH16">
        <v>2.297970440721087</v>
      </c>
      <c r="CI16">
        <v>2.3059608843972281</v>
      </c>
      <c r="CJ16">
        <v>2.3139020941470849</v>
      </c>
      <c r="CK16">
        <v>2.3217949200443497</v>
      </c>
      <c r="CL16">
        <v>2.3296401653439398</v>
      </c>
      <c r="CM16">
        <v>2.3374385903534263</v>
      </c>
      <c r="CN16">
        <v>2.3451909155625206</v>
      </c>
      <c r="CO16">
        <v>2.3528978616419383</v>
      </c>
      <c r="CP16">
        <v>2.3605601610787792</v>
      </c>
      <c r="CQ16">
        <v>2.3681785069092407</v>
      </c>
      <c r="CR16">
        <v>2.3757535559384513</v>
      </c>
      <c r="CS16">
        <v>2.3832859313251729</v>
      </c>
      <c r="CT16">
        <v>2.3907762613441026</v>
      </c>
      <c r="CU16">
        <v>2.3982251904191925</v>
      </c>
      <c r="CV16">
        <v>2.4056333285819846</v>
      </c>
      <c r="CW16">
        <v>2.4130012543266681</v>
      </c>
      <c r="CX16">
        <v>2.4203295168689718</v>
      </c>
      <c r="CY16">
        <v>2.4276186723035398</v>
      </c>
      <c r="CZ16">
        <v>2.4348692937930312</v>
      </c>
      <c r="DA16">
        <v>2.4420819240758331</v>
      </c>
      <c r="DB16">
        <v>2.4492570780073253</v>
      </c>
      <c r="DC16">
        <v>2.4563952445520103</v>
      </c>
      <c r="DD16">
        <v>2.463496917897082</v>
      </c>
      <c r="DE16">
        <v>2.4705626062318982</v>
      </c>
      <c r="DF16">
        <v>2.477592790931014</v>
      </c>
      <c r="DG16">
        <v>2.4845879287462811</v>
      </c>
      <c r="DH16">
        <v>2.4915484535257866</v>
      </c>
      <c r="DI16">
        <v>2.4984748026940156</v>
      </c>
      <c r="DJ16">
        <v>2.5053674247397866</v>
      </c>
      <c r="DK16">
        <v>2.5122267445258069</v>
      </c>
      <c r="DL16">
        <v>2.5190531651710075</v>
      </c>
      <c r="DM16">
        <v>2.5258470695305837</v>
      </c>
      <c r="DN16">
        <v>2.5326088473473165</v>
      </c>
      <c r="DO16">
        <v>2.5393389027963429</v>
      </c>
      <c r="DP16">
        <v>2.5460376184230142</v>
      </c>
      <c r="DQ16">
        <v>2.5527053569316172</v>
      </c>
      <c r="DR16">
        <v>2.5593424625725842</v>
      </c>
      <c r="DS16">
        <v>2.5659492870260694</v>
      </c>
      <c r="DT16">
        <v>2.5725261965671624</v>
      </c>
      <c r="DU16">
        <v>2.5790735376017833</v>
      </c>
      <c r="DV16">
        <v>2.5855916383335376</v>
      </c>
      <c r="DW16">
        <v>2.5920808100485981</v>
      </c>
      <c r="DX16">
        <v>2.5985413685314236</v>
      </c>
      <c r="DY16">
        <v>2.6049736400546109</v>
      </c>
      <c r="DZ16">
        <v>2.6113779330892655</v>
      </c>
      <c r="EA16">
        <v>2.6177545397447992</v>
      </c>
      <c r="EB16">
        <v>2.6241037368881281</v>
      </c>
      <c r="EC16">
        <v>2.630425803407284</v>
      </c>
      <c r="ED16">
        <v>2.6367210250910431</v>
      </c>
      <c r="EE16">
        <v>2.6429896719950583</v>
      </c>
      <c r="EF16">
        <v>2.6492319996594462</v>
      </c>
      <c r="EG16">
        <v>2.6554482500658105</v>
      </c>
      <c r="EH16">
        <v>2.6616386710837889</v>
      </c>
      <c r="EI16">
        <v>2.6678035218311424</v>
      </c>
      <c r="EJ16">
        <v>2.6739430466660665</v>
      </c>
      <c r="EK16">
        <v>2.6800574764159895</v>
      </c>
      <c r="EL16">
        <v>2.6861470293238887</v>
      </c>
      <c r="EM16">
        <v>2.6922119301698686</v>
      </c>
      <c r="EN16">
        <v>2.69825241552729</v>
      </c>
      <c r="EO16">
        <v>2.7042687081533372</v>
      </c>
      <c r="EP16">
        <v>2.7102610181722855</v>
      </c>
      <c r="EQ16">
        <v>2.7162295439802304</v>
      </c>
      <c r="ER16">
        <v>2.7221744870006042</v>
      </c>
      <c r="ES16">
        <v>2.7280960558189657</v>
      </c>
      <c r="ET16">
        <v>2.7339944467117507</v>
      </c>
      <c r="EU16">
        <v>2.7398698446388696</v>
      </c>
      <c r="EV16">
        <v>2.7457224240153262</v>
      </c>
      <c r="EW16">
        <v>2.751552359381078</v>
      </c>
      <c r="EX16">
        <v>2.7573598284601091</v>
      </c>
      <c r="EY16">
        <v>2.7631449983165539</v>
      </c>
      <c r="EZ16">
        <v>2.7689080261501067</v>
      </c>
      <c r="FA16">
        <v>2.7746490599283322</v>
      </c>
      <c r="FB16">
        <v>2.780368252653624</v>
      </c>
      <c r="FC16">
        <v>2.7860657662726163</v>
      </c>
      <c r="FD16">
        <v>2.7917417524903358</v>
      </c>
      <c r="FE16">
        <v>2.7973963536447424</v>
      </c>
      <c r="FF16">
        <v>2.8030297033772134</v>
      </c>
      <c r="FG16">
        <v>2.8086419413351247</v>
      </c>
      <c r="FH16">
        <v>2.8142332171879278</v>
      </c>
      <c r="FI16">
        <v>2.8198036708315262</v>
      </c>
      <c r="FJ16">
        <v>2.8253534332645698</v>
      </c>
      <c r="FK16">
        <v>2.8308826272528624</v>
      </c>
      <c r="FL16">
        <v>2.8363913774254246</v>
      </c>
      <c r="FM16">
        <v>2.8418798131230001</v>
      </c>
      <c r="FN16">
        <v>2.8473480551423145</v>
      </c>
      <c r="FO16">
        <v>2.8527962164296685</v>
      </c>
      <c r="FP16">
        <v>2.8582244026218646</v>
      </c>
      <c r="FQ16">
        <v>2.8636327179673504</v>
      </c>
      <c r="FR16">
        <v>2.8690212670828275</v>
      </c>
      <c r="FS16">
        <v>2.8743901474766766</v>
      </c>
      <c r="FT16">
        <v>2.8797394500522442</v>
      </c>
      <c r="FU16">
        <v>2.885069259517183</v>
      </c>
      <c r="FV16">
        <v>2.8903796695634254</v>
      </c>
      <c r="FW16">
        <v>2.8956707753068933</v>
      </c>
      <c r="FX16">
        <v>2.9009426649721877</v>
      </c>
      <c r="FY16">
        <v>2.9061954204745937</v>
      </c>
      <c r="FZ16">
        <v>2.9114291178708767</v>
      </c>
      <c r="GA16">
        <v>2.9166438489537856</v>
      </c>
      <c r="GB16">
        <v>2.9218397020413605</v>
      </c>
      <c r="GC16">
        <v>2.9270167589028473</v>
      </c>
      <c r="GD16">
        <v>2.9321750953225165</v>
      </c>
      <c r="GE16">
        <v>2.9373147826699753</v>
      </c>
      <c r="GF16">
        <v>2.9424359008613385</v>
      </c>
      <c r="GG16">
        <v>2.9475385237040821</v>
      </c>
      <c r="GH16">
        <v>2.9526227194296957</v>
      </c>
      <c r="GI16">
        <v>2.9576885511046291</v>
      </c>
      <c r="GJ16">
        <v>2.9627360788133545</v>
      </c>
      <c r="GK16">
        <v>2.9677653624283238</v>
      </c>
      <c r="GL16">
        <v>2.9727764570325599</v>
      </c>
      <c r="GM16">
        <v>2.9777694177982617</v>
      </c>
      <c r="GN16">
        <v>2.982744300488513</v>
      </c>
      <c r="GO16">
        <v>2.9877011562009201</v>
      </c>
      <c r="GP16">
        <v>2.9926400376552453</v>
      </c>
      <c r="GQ16">
        <v>2.9975609963158818</v>
      </c>
      <c r="GR16">
        <v>3.0024640792297768</v>
      </c>
      <c r="GS16">
        <v>3.0073493360488857</v>
      </c>
      <c r="GT16">
        <v>3.0122168135130818</v>
      </c>
      <c r="GU16">
        <v>3.0170665542512833</v>
      </c>
      <c r="GV16">
        <v>3.0217495634385987</v>
      </c>
      <c r="GW16">
        <v>3.0262780947668912</v>
      </c>
      <c r="GX16">
        <v>3.03066167389315</v>
      </c>
      <c r="GY16">
        <v>3.0349080745187362</v>
      </c>
      <c r="GZ16">
        <v>3.0390239158987753</v>
      </c>
      <c r="HA16">
        <v>3.0430150301361523</v>
      </c>
      <c r="HB16">
        <v>3.0468866894434585</v>
      </c>
      <c r="HC16">
        <v>3.0506437481675084</v>
      </c>
      <c r="HD16">
        <v>3.0542907328613196</v>
      </c>
      <c r="HE16">
        <v>3.0578319006216836</v>
      </c>
      <c r="HF16">
        <v>3.0612712779753068</v>
      </c>
      <c r="HG16">
        <v>3.064612687778562</v>
      </c>
      <c r="HH16">
        <v>3.0678597686709033</v>
      </c>
      <c r="HI16">
        <v>3.0710159898462113</v>
      </c>
      <c r="HJ16">
        <v>3.0740846628281866</v>
      </c>
      <c r="HK16">
        <v>3.0770689512811695</v>
      </c>
      <c r="HL16">
        <v>3.079971879490031</v>
      </c>
      <c r="HM16">
        <v>3.0827963399010292</v>
      </c>
      <c r="HN16">
        <v>3.0855450999684479</v>
      </c>
      <c r="HO16">
        <v>3.0882208084622178</v>
      </c>
      <c r="HP16">
        <v>3.0908260013370001</v>
      </c>
      <c r="HQ16">
        <v>3.0933631072296741</v>
      </c>
      <c r="HR16">
        <v>3.0958344526315043</v>
      </c>
      <c r="HS16">
        <v>3.0982422667684171</v>
      </c>
      <c r="HT16">
        <v>3.1005886862147474</v>
      </c>
      <c r="HU16">
        <v>3.10287575926063</v>
      </c>
      <c r="HV16">
        <v>3.1051054500498294</v>
      </c>
      <c r="HW16">
        <v>3.1072796425024789</v>
      </c>
      <c r="HX16">
        <v>3.1094001440355807</v>
      </c>
      <c r="HY16">
        <v>3.1114686890929013</v>
      </c>
      <c r="HZ16">
        <v>3.1134869424949563</v>
      </c>
      <c r="IA16">
        <v>3.11545650261901</v>
      </c>
      <c r="IB16">
        <v>3.1173789044183629</v>
      </c>
      <c r="IC16">
        <v>3.1192556222896162</v>
      </c>
      <c r="ID16">
        <v>3.1210880727961037</v>
      </c>
      <c r="IE16">
        <v>3.1228776172551944</v>
      </c>
      <c r="IF16">
        <v>3.1246255641967409</v>
      </c>
      <c r="IG16">
        <v>3.1263331716995424</v>
      </c>
      <c r="IH16">
        <v>3.1280016496123104</v>
      </c>
      <c r="II16">
        <v>3.1296321616652594</v>
      </c>
      <c r="IJ16">
        <v>3.1312258274781226</v>
      </c>
      <c r="IK16">
        <v>3.1327837244700634</v>
      </c>
      <c r="IL16">
        <v>3.1343068896766537</v>
      </c>
      <c r="IM16">
        <v>3.1357963214788169</v>
      </c>
      <c r="IN16">
        <v>3.1372529812483534</v>
      </c>
      <c r="IO16">
        <v>3.1386777949144213</v>
      </c>
      <c r="IP16">
        <v>3.1400716544551073</v>
      </c>
      <c r="IQ16">
        <v>3.1414354193179865</v>
      </c>
      <c r="IR16">
        <v>3.1427699177733777</v>
      </c>
      <c r="IS16">
        <v>3.1440759482037692</v>
      </c>
      <c r="IT16">
        <v>3.1453542803327341</v>
      </c>
      <c r="IU16">
        <v>3.1466056563964462</v>
      </c>
      <c r="IV16">
        <v>3.1478307922607507</v>
      </c>
      <c r="IW16">
        <v>3.1490303784865881</v>
      </c>
      <c r="IX16">
        <v>3.1502050813464062</v>
      </c>
      <c r="IY16">
        <v>3.1513555437940579</v>
      </c>
      <c r="IZ16">
        <v>3.1524823863905511</v>
      </c>
      <c r="JA16">
        <v>3.1535862081878849</v>
      </c>
      <c r="JB16">
        <v>3.1546675875730843</v>
      </c>
      <c r="JC16">
        <v>3.1557270830744351</v>
      </c>
      <c r="JD16">
        <v>3.1567652341318149</v>
      </c>
      <c r="JE16">
        <v>3.1577825618329078</v>
      </c>
      <c r="JF16">
        <v>3.1587795696170016</v>
      </c>
      <c r="JG16">
        <v>3.1597567439479683</v>
      </c>
      <c r="JH16">
        <v>3.1607145549579534</v>
      </c>
      <c r="JI16">
        <v>3.1616534570632071</v>
      </c>
      <c r="JJ16">
        <v>3.1625738895534221</v>
      </c>
      <c r="JK16">
        <v>3.1634762771558673</v>
      </c>
      <c r="JL16">
        <v>3.1643610305755385</v>
      </c>
      <c r="JM16">
        <v>3.1652285470124841</v>
      </c>
      <c r="JN16">
        <v>3.1660792106574029</v>
      </c>
      <c r="JO16">
        <v>3.166913393166551</v>
      </c>
      <c r="JP16">
        <v>3.1677314541169426</v>
      </c>
      <c r="JQ16">
        <v>3.1685337414427805</v>
      </c>
      <c r="JR16">
        <v>3.1693205918539968</v>
      </c>
      <c r="JS16">
        <v>3.1700923312377451</v>
      </c>
      <c r="JT16">
        <v>3.1708492750436399</v>
      </c>
      <c r="JU16">
        <v>3.1715917286534943</v>
      </c>
      <c r="JV16">
        <v>3.1723199877362744</v>
      </c>
      <c r="JW16">
        <v>3.173034338588951</v>
      </c>
      <c r="JX16">
        <v>3.1737350584638855</v>
      </c>
      <c r="JY16">
        <v>3.1744224158833707</v>
      </c>
      <c r="JZ16">
        <v>3.1750966709418997</v>
      </c>
      <c r="KA16">
        <v>3.175758075596717</v>
      </c>
      <c r="KB16">
        <v>3.1764068739471769</v>
      </c>
      <c r="KC16">
        <v>3.1770433025034017</v>
      </c>
      <c r="KD16">
        <v>3.1776675904447167</v>
      </c>
      <c r="KE16">
        <v>3.1782799598683078</v>
      </c>
      <c r="KF16">
        <v>3.1788806260285272</v>
      </c>
      <c r="KG16">
        <v>3.1794697975672612</v>
      </c>
      <c r="KH16">
        <v>3.1800476767357306</v>
      </c>
      <c r="KI16">
        <v>3.1806144596081065</v>
      </c>
      <c r="KJ16">
        <v>3.1811703362872787</v>
      </c>
      <c r="KK16">
        <v>3.1817154911031151</v>
      </c>
      <c r="KL16">
        <v>3.182250102803525</v>
      </c>
      <c r="KM16">
        <v>3.1827743447386285</v>
      </c>
      <c r="KN16">
        <v>3.1832883850383187</v>
      </c>
      <c r="KO16">
        <v>3.183792386783487</v>
      </c>
      <c r="KP16">
        <v>3.1842865081711755</v>
      </c>
      <c r="KQ16">
        <v>3.1847709026738991</v>
      </c>
      <c r="KR16">
        <v>3.1852457191933787</v>
      </c>
      <c r="KS16">
        <v>3.1857111022089066</v>
      </c>
      <c r="KT16">
        <v>3.1861671919205592</v>
      </c>
      <c r="KU16">
        <v>3.1866141243874653</v>
      </c>
      <c r="KV16">
        <v>3.1870520316613176</v>
      </c>
      <c r="KW16">
        <v>3.187481041915325</v>
      </c>
      <c r="KX16">
        <v>3.1879012795687713</v>
      </c>
      <c r="KY16">
        <v>3.1883128654073607</v>
      </c>
      <c r="KZ16">
        <v>3.1887159166995036</v>
      </c>
      <c r="LA16">
        <v>3.1891105473087071</v>
      </c>
      <c r="LB16">
        <v>3.1894968678022098</v>
      </c>
      <c r="LC16">
        <v>3.1898749855560053</v>
      </c>
      <c r="LD16">
        <v>3.190245004856394</v>
      </c>
      <c r="LE16">
        <v>3.1906070269981868</v>
      </c>
      <c r="LF16">
        <v>3.1909611503796862</v>
      </c>
      <c r="LG16">
        <v>3.1913074705945679</v>
      </c>
      <c r="LH16">
        <v>3.1916460805207683</v>
      </c>
      <c r="LI16">
        <v>3.1919770704064954</v>
      </c>
      <c r="LJ16">
        <v>3.1923005279534578</v>
      </c>
      <c r="LK16">
        <v>3.1926165383974219</v>
      </c>
      <c r="LL16">
        <v>3.192925184586183</v>
      </c>
      <c r="LM16">
        <v>3.1932265470550498</v>
      </c>
      <c r="LN16">
        <v>3.1935207040999227</v>
      </c>
      <c r="LO16">
        <v>3.1938077318480596</v>
      </c>
      <c r="LP16">
        <v>3.1940877043265976</v>
      </c>
      <c r="LQ16">
        <v>3.1943606935289219</v>
      </c>
      <c r="LR16">
        <v>3.1946267694789441</v>
      </c>
      <c r="LS16">
        <v>3.1948860002933701</v>
      </c>
      <c r="LT16">
        <v>3.1951384522420203</v>
      </c>
      <c r="LU16">
        <v>3.1953841898062723</v>
      </c>
      <c r="LV16">
        <v>3.1956232757356866</v>
      </c>
      <c r="LW16">
        <v>3.1958557711028779</v>
      </c>
      <c r="LX16">
        <v>3.1960817353566884</v>
      </c>
      <c r="LY16">
        <v>3.1963012263737234</v>
      </c>
      <c r="LZ16">
        <v>3.196514300508297</v>
      </c>
      <c r="MA16">
        <v>3.1967210126408463</v>
      </c>
      <c r="MB16">
        <v>3.1969214162248623</v>
      </c>
      <c r="MC16">
        <v>3.1971155633323822</v>
      </c>
      <c r="MD16">
        <v>3.1973035046980951</v>
      </c>
      <c r="ME16">
        <v>3.1974852897621004</v>
      </c>
      <c r="MF16">
        <v>3.1976609667113678</v>
      </c>
      <c r="MG16">
        <v>3.1978305825199338</v>
      </c>
      <c r="MH16">
        <v>3.1979941829878831</v>
      </c>
      <c r="MI16">
        <v>3.1981518127791433</v>
      </c>
      <c r="MJ16">
        <v>3.1983035154581381</v>
      </c>
      <c r="MK16">
        <v>3.1984493335253341</v>
      </c>
      <c r="ML16">
        <v>3.1985893084517087</v>
      </c>
      <c r="MM16">
        <v>3.1987234807121832</v>
      </c>
      <c r="MN16">
        <v>3.1988518898180449</v>
      </c>
      <c r="MO16">
        <v>3.1989745743483926</v>
      </c>
      <c r="MP16">
        <v>3.1990915719806354</v>
      </c>
      <c r="MQ16">
        <v>3.199202919520074</v>
      </c>
      <c r="MR16">
        <v>3.1993086529285919</v>
      </c>
      <c r="MS16">
        <v>3.1994088073524836</v>
      </c>
      <c r="MT16">
        <v>3.1995034171494448</v>
      </c>
      <c r="MU16">
        <v>3.1995925159147554</v>
      </c>
      <c r="MV16">
        <v>3.1996761365066706</v>
      </c>
      <c r="MW16">
        <v>3.1997543110710529</v>
      </c>
      <c r="MX16">
        <v>3.199827071065259</v>
      </c>
      <c r="MY16">
        <v>3.1998944472813142</v>
      </c>
      <c r="MZ16">
        <v>3.1999564698683849</v>
      </c>
      <c r="NA16">
        <v>3.2000131683545763</v>
      </c>
      <c r="NB16">
        <v>3.2000645716680753</v>
      </c>
      <c r="NC16">
        <v>3.2001107081576556</v>
      </c>
      <c r="ND16">
        <v>3.2001516056125627</v>
      </c>
      <c r="NE16">
        <v>3.2001872912818028</v>
      </c>
      <c r="NF16">
        <v>3.2002177918928463</v>
      </c>
      <c r="NG16">
        <v>3.2002431336697672</v>
      </c>
      <c r="NH16">
        <v>3.2002633423508327</v>
      </c>
      <c r="NI16">
        <v>3.2002784432055624</v>
      </c>
      <c r="NJ16">
        <v>3.2002884610512652</v>
      </c>
      <c r="NK16">
        <v>3.2002934202690803</v>
      </c>
      <c r="NL16">
        <v>3.2002933448195257</v>
      </c>
      <c r="NM16">
        <v>3.2002882582575736</v>
      </c>
      <c r="NN16">
        <v>3.2002781837472685</v>
      </c>
      <c r="NO16">
        <v>3.2002631440758944</v>
      </c>
      <c r="NP16">
        <v>3.2002431616677121</v>
      </c>
      <c r="NQ16">
        <v>3.2002182585972716</v>
      </c>
      <c r="NR16">
        <v>3.2001884566023175</v>
      </c>
      <c r="NS16">
        <v>3.2001537770962956</v>
      </c>
      <c r="NT16">
        <v>3.2001142411804744</v>
      </c>
      <c r="NU16">
        <v>3.2000698696556893</v>
      </c>
      <c r="NV16">
        <v>3.2000206830337246</v>
      </c>
      <c r="NW16">
        <v>3.1999667015483393</v>
      </c>
      <c r="NX16">
        <v>3.1999079451659509</v>
      </c>
      <c r="NY16">
        <v>3.1998444335959828</v>
      </c>
      <c r="NZ16">
        <v>3.1997761863008889</v>
      </c>
      <c r="OA16">
        <v>3.1997032225058617</v>
      </c>
      <c r="OB16">
        <v>3.1996255612082347</v>
      </c>
      <c r="OC16">
        <v>3.1995432211865849</v>
      </c>
      <c r="OD16">
        <v>3.199456221009549</v>
      </c>
      <c r="OE16">
        <v>3.1993645790443566</v>
      </c>
      <c r="OF16">
        <v>3.1992683134650894</v>
      </c>
      <c r="OG16">
        <v>3.1991674422606775</v>
      </c>
      <c r="OH16">
        <v>3.1990619832426352</v>
      </c>
      <c r="OI16">
        <v>3.1989519540525491</v>
      </c>
      <c r="OJ16">
        <v>3.1988373721693177</v>
      </c>
      <c r="OK16">
        <v>3.198718254916161</v>
      </c>
      <c r="OL16">
        <v>3.1985946194673951</v>
      </c>
      <c r="OM16">
        <v>3.1984664828549865</v>
      </c>
      <c r="ON16">
        <v>3.1983338619748869</v>
      </c>
      <c r="OO16">
        <v>3.1981967735931587</v>
      </c>
      <c r="OP16">
        <v>3.1980552343518949</v>
      </c>
      <c r="OQ16">
        <v>3.1979092607749413</v>
      </c>
      <c r="OR16">
        <v>3.1977588692734233</v>
      </c>
      <c r="OS16">
        <v>3.1976040761510856</v>
      </c>
      <c r="OT16">
        <v>3.1974448976094503</v>
      </c>
      <c r="OU16">
        <v>3.197281349752795</v>
      </c>
      <c r="OV16">
        <v>3.1971134485929622</v>
      </c>
      <c r="OW16">
        <v>3.196941210053998</v>
      </c>
      <c r="OX16">
        <v>3.1967646499766307</v>
      </c>
      <c r="OY16">
        <v>3.1965837841225881</v>
      </c>
      <c r="OZ16">
        <v>3.1963986281787653</v>
      </c>
      <c r="PA16">
        <v>3.1962091977612408</v>
      </c>
      <c r="PB16">
        <v>3.1960155084191482</v>
      </c>
      <c r="PC16">
        <v>3.1958175756384075</v>
      </c>
      <c r="PD16">
        <v>3.1956154148453191</v>
      </c>
      <c r="PE16">
        <v>3.1954090414100276</v>
      </c>
      <c r="PF16">
        <v>3.1951984706498524</v>
      </c>
      <c r="PG16">
        <v>3.1949837178324967</v>
      </c>
      <c r="PH16">
        <v>3.1947647981791341</v>
      </c>
      <c r="PI16">
        <v>3.1945417268673753</v>
      </c>
      <c r="PJ16">
        <v>3.1943145190341227</v>
      </c>
      <c r="PK16">
        <v>3.1940831897783122</v>
      </c>
      <c r="PL16">
        <v>3.1938477541635484</v>
      </c>
      <c r="PM16">
        <v>3.1936082272206323</v>
      </c>
      <c r="PN16">
        <v>3.1933646239499902</v>
      </c>
      <c r="PO16">
        <v>3.193116959324001</v>
      </c>
      <c r="PP16">
        <v>3.1928652482892295</v>
      </c>
      <c r="PQ16">
        <v>3.1926095057685657</v>
      </c>
      <c r="PR16">
        <v>3.192349746663274</v>
      </c>
      <c r="PS16">
        <v>3.1920859858549542</v>
      </c>
      <c r="PT16">
        <v>3.1918182382074178</v>
      </c>
      <c r="PU16">
        <v>3.1915465185684817</v>
      </c>
      <c r="PV16">
        <v>3.1912708417716815</v>
      </c>
      <c r="PW16">
        <v>3.1909912226379076</v>
      </c>
      <c r="PX16">
        <v>3.1907076759769648</v>
      </c>
      <c r="PY16">
        <v>3.1904202165890601</v>
      </c>
      <c r="PZ16">
        <v>3.1901288592662187</v>
      </c>
      <c r="QA16">
        <v>3.1898336187936303</v>
      </c>
      <c r="QB16">
        <v>3.1895345099509318</v>
      </c>
      <c r="QC16">
        <v>3.1892315475134225</v>
      </c>
      <c r="QD16">
        <v>3.1889247462532158</v>
      </c>
      <c r="QE16">
        <v>3.1886141209403336</v>
      </c>
      <c r="QF16">
        <v>3.1882996863437398</v>
      </c>
      <c r="QG16">
        <v>3.1879814572323153</v>
      </c>
      <c r="QH16">
        <v>3.187659448375781</v>
      </c>
      <c r="QI16">
        <v>3.1873336745455636</v>
      </c>
      <c r="QJ16">
        <v>3.1870041505156128</v>
      </c>
      <c r="QK16">
        <v>3.1866708910631658</v>
      </c>
      <c r="QL16">
        <v>3.1863339109694637</v>
      </c>
      <c r="QM16">
        <v>3.1859932250204217</v>
      </c>
      <c r="QN16">
        <v>3.1856488480072533</v>
      </c>
      <c r="QO16">
        <v>3.1853007947270484</v>
      </c>
      <c r="QP16">
        <v>3.1849490799833111</v>
      </c>
      <c r="QQ16">
        <v>3.1845937185864557</v>
      </c>
      <c r="QR16">
        <v>3.1842347253542611</v>
      </c>
      <c r="QS16">
        <v>3.1838721151122882</v>
      </c>
      <c r="QT16">
        <v>3.1835059026942591</v>
      </c>
      <c r="QU16">
        <v>3.1831361029423997</v>
      </c>
      <c r="QV16">
        <v>3.1827627307077484</v>
      </c>
      <c r="QW16">
        <v>3.18238580085043</v>
      </c>
      <c r="QX16">
        <v>3.1820053282398968</v>
      </c>
      <c r="QY16">
        <v>3.1816213277551393</v>
      </c>
      <c r="QZ16">
        <v>3.1812338142848646</v>
      </c>
      <c r="RA16">
        <v>3.1808428027276476</v>
      </c>
      <c r="RB16">
        <v>3.1804483079920511</v>
      </c>
      <c r="RC16">
        <v>3.1800503449967219</v>
      </c>
      <c r="RD16">
        <v>3.1796489286704559</v>
      </c>
      <c r="RE16">
        <v>3.1792440739522423</v>
      </c>
      <c r="RF16">
        <v>3.1788357957912798</v>
      </c>
      <c r="RG16">
        <v>3.1784241091469716</v>
      </c>
      <c r="RH16">
        <v>3.1780090289888943</v>
      </c>
      <c r="RI16">
        <v>3.1775905702967484</v>
      </c>
      <c r="RJ16">
        <v>3.1771687480602848</v>
      </c>
      <c r="RK16">
        <v>3.1767435772792139</v>
      </c>
      <c r="RL16">
        <v>3.1763150729630909</v>
      </c>
      <c r="RM16">
        <v>3.1758832501311862</v>
      </c>
      <c r="RN16">
        <v>3.1754481238123349</v>
      </c>
      <c r="RO16">
        <v>3.1750097090447702</v>
      </c>
      <c r="RP16">
        <v>3.1745680208759395</v>
      </c>
      <c r="RQ16">
        <v>3.1741230743623059</v>
      </c>
      <c r="RR16">
        <v>3.1736748845691314</v>
      </c>
      <c r="RS16">
        <v>3.173223466570247</v>
      </c>
      <c r="RT16">
        <v>3.1727688354478105</v>
      </c>
      <c r="RU16">
        <v>3.1723110062920457</v>
      </c>
      <c r="RV16">
        <v>3.1718499942009748</v>
      </c>
    </row>
    <row r="17" spans="1:490" x14ac:dyDescent="0.25">
      <c r="A17" t="s">
        <v>86</v>
      </c>
      <c r="C17">
        <f>C16-C15</f>
        <v>0</v>
      </c>
      <c r="D17">
        <f t="shared" ref="D17:BO17" si="25">D16-D15</f>
        <v>1.0709281034150475E-2</v>
      </c>
      <c r="E17">
        <f t="shared" si="25"/>
        <v>2.055801980858396E-2</v>
      </c>
      <c r="F17">
        <f t="shared" si="25"/>
        <v>2.9738128262942087E-2</v>
      </c>
      <c r="G17">
        <f t="shared" si="25"/>
        <v>3.8372663741071733E-2</v>
      </c>
      <c r="H17">
        <f t="shared" si="25"/>
        <v>4.6543530447952675E-2</v>
      </c>
      <c r="I17">
        <f t="shared" si="25"/>
        <v>5.4307135381973293E-2</v>
      </c>
      <c r="J17">
        <f t="shared" si="25"/>
        <v>6.1703928003000508E-2</v>
      </c>
      <c r="K17">
        <f t="shared" si="25"/>
        <v>6.8764366883696137E-2</v>
      </c>
      <c r="L17">
        <f t="shared" si="25"/>
        <v>7.5512509003584416E-2</v>
      </c>
      <c r="M17">
        <f t="shared" si="25"/>
        <v>8.1968208237204632E-2</v>
      </c>
      <c r="N17">
        <f t="shared" si="25"/>
        <v>8.8148448283328351E-2</v>
      </c>
      <c r="O17">
        <f t="shared" si="25"/>
        <v>9.4068215376223119E-2</v>
      </c>
      <c r="P17">
        <f t="shared" si="25"/>
        <v>9.9741034787546701E-2</v>
      </c>
      <c r="Q17">
        <f t="shared" si="25"/>
        <v>0.10517931435844052</v>
      </c>
      <c r="R17">
        <f t="shared" si="25"/>
        <v>0.11039452798658678</v>
      </c>
      <c r="S17">
        <f t="shared" si="25"/>
        <v>0.1153973975974445</v>
      </c>
      <c r="T17">
        <f t="shared" si="25"/>
        <v>0.12019798994798192</v>
      </c>
      <c r="U17">
        <f t="shared" si="25"/>
        <v>0.12480577432489448</v>
      </c>
      <c r="V17">
        <f t="shared" si="25"/>
        <v>0.12922969222075675</v>
      </c>
      <c r="W17">
        <f t="shared" si="25"/>
        <v>0.1334782073019829</v>
      </c>
      <c r="X17">
        <f t="shared" si="25"/>
        <v>0.13755931906579377</v>
      </c>
      <c r="Y17">
        <f t="shared" si="25"/>
        <v>0.14148061482972651</v>
      </c>
      <c r="Z17">
        <f t="shared" si="25"/>
        <v>0.14524928526167513</v>
      </c>
      <c r="AA17">
        <f t="shared" si="25"/>
        <v>0.1488721508518609</v>
      </c>
      <c r="AB17">
        <f t="shared" si="25"/>
        <v>0.15235568906270536</v>
      </c>
      <c r="AC17">
        <f t="shared" si="25"/>
        <v>0.15570604292256096</v>
      </c>
      <c r="AD17">
        <f t="shared" si="25"/>
        <v>0.15892905460307771</v>
      </c>
      <c r="AE17">
        <f t="shared" si="25"/>
        <v>0.16203026729685965</v>
      </c>
      <c r="AF17">
        <f t="shared" si="25"/>
        <v>0.16501495430975788</v>
      </c>
      <c r="AG17">
        <f t="shared" si="25"/>
        <v>0.16788812281216781</v>
      </c>
      <c r="AH17">
        <f t="shared" si="25"/>
        <v>0.17065453777375694</v>
      </c>
      <c r="AI17">
        <f t="shared" si="25"/>
        <v>0.1733187274519512</v>
      </c>
      <c r="AJ17">
        <f t="shared" si="25"/>
        <v>0.17588500235917115</v>
      </c>
      <c r="AK17">
        <f t="shared" si="25"/>
        <v>0.17835746133940034</v>
      </c>
      <c r="AL17">
        <f t="shared" si="25"/>
        <v>0.18074001006140561</v>
      </c>
      <c r="AM17">
        <f t="shared" si="25"/>
        <v>0.18303636170216131</v>
      </c>
      <c r="AN17">
        <f t="shared" si="25"/>
        <v>0.18525005499411962</v>
      </c>
      <c r="AO17">
        <f t="shared" si="25"/>
        <v>0.18738445918362889</v>
      </c>
      <c r="AP17">
        <f t="shared" si="25"/>
        <v>0.18944278338183351</v>
      </c>
      <c r="AQ17">
        <f t="shared" si="25"/>
        <v>0.19142808762448604</v>
      </c>
      <c r="AR17">
        <f t="shared" si="25"/>
        <v>0.19334328523080369</v>
      </c>
      <c r="AS17">
        <f t="shared" si="25"/>
        <v>0.19519115689227196</v>
      </c>
      <c r="AT17">
        <f t="shared" si="25"/>
        <v>0.19697435083636505</v>
      </c>
      <c r="AU17">
        <f t="shared" si="25"/>
        <v>0.19869539462240549</v>
      </c>
      <c r="AV17">
        <f t="shared" si="25"/>
        <v>0.20035670245331261</v>
      </c>
      <c r="AW17">
        <f t="shared" si="25"/>
        <v>0.20196057353243102</v>
      </c>
      <c r="AX17">
        <f t="shared" si="25"/>
        <v>0.20350920401608819</v>
      </c>
      <c r="AY17">
        <f t="shared" si="25"/>
        <v>0.20500469318835024</v>
      </c>
      <c r="AZ17">
        <f t="shared" si="25"/>
        <v>0.20644904112113216</v>
      </c>
      <c r="BA17">
        <f t="shared" si="25"/>
        <v>0.20784415996928551</v>
      </c>
      <c r="BB17">
        <f t="shared" si="25"/>
        <v>0.2091918789664442</v>
      </c>
      <c r="BC17">
        <f t="shared" si="25"/>
        <v>0.21049394184275894</v>
      </c>
      <c r="BD17">
        <f t="shared" si="25"/>
        <v>0.21175201723303316</v>
      </c>
      <c r="BE17">
        <f t="shared" si="25"/>
        <v>0.21296770264755027</v>
      </c>
      <c r="BF17">
        <f t="shared" si="25"/>
        <v>0.21414252077429952</v>
      </c>
      <c r="BG17">
        <f t="shared" si="25"/>
        <v>0.21527793010658813</v>
      </c>
      <c r="BH17">
        <f t="shared" si="25"/>
        <v>0.21637532807905635</v>
      </c>
      <c r="BI17">
        <f t="shared" si="25"/>
        <v>0.2174360531962638</v>
      </c>
      <c r="BJ17">
        <f t="shared" si="25"/>
        <v>0.21846138120821257</v>
      </c>
      <c r="BK17">
        <f t="shared" si="25"/>
        <v>0.2194525355670589</v>
      </c>
      <c r="BL17">
        <f t="shared" si="25"/>
        <v>0.22041068972565458</v>
      </c>
      <c r="BM17">
        <f t="shared" si="25"/>
        <v>0.22133696790116053</v>
      </c>
      <c r="BN17">
        <f t="shared" si="25"/>
        <v>0.22223244293062128</v>
      </c>
      <c r="BO17">
        <f t="shared" si="25"/>
        <v>0.22309814473254908</v>
      </c>
      <c r="BP17">
        <f t="shared" ref="BP17:EA17" si="26">BP16-BP15</f>
        <v>0.22393506214158809</v>
      </c>
      <c r="BQ17">
        <f t="shared" si="26"/>
        <v>0.22474414261755138</v>
      </c>
      <c r="BR17">
        <f t="shared" si="26"/>
        <v>0.22552629170011107</v>
      </c>
      <c r="BS17">
        <f t="shared" si="26"/>
        <v>0.22628237957062214</v>
      </c>
      <c r="BT17">
        <f t="shared" si="26"/>
        <v>0.22701324252412891</v>
      </c>
      <c r="BU17">
        <f t="shared" si="26"/>
        <v>0.22771968150622701</v>
      </c>
      <c r="BV17">
        <f t="shared" si="26"/>
        <v>0.22840246280102305</v>
      </c>
      <c r="BW17">
        <f t="shared" si="26"/>
        <v>0.22906232352059441</v>
      </c>
      <c r="BX17">
        <f t="shared" si="26"/>
        <v>0.22969997277646081</v>
      </c>
      <c r="BY17">
        <f t="shared" si="26"/>
        <v>0.2303160928329786</v>
      </c>
      <c r="BZ17">
        <f t="shared" si="26"/>
        <v>0.23091133712345613</v>
      </c>
      <c r="CA17">
        <f t="shared" si="26"/>
        <v>0.23148633057410972</v>
      </c>
      <c r="CB17">
        <f t="shared" si="26"/>
        <v>0.23204167507936901</v>
      </c>
      <c r="CC17">
        <f t="shared" si="26"/>
        <v>0.23257795037660856</v>
      </c>
      <c r="CD17">
        <f t="shared" si="26"/>
        <v>0.23309571491827041</v>
      </c>
      <c r="CE17">
        <f t="shared" si="26"/>
        <v>0.23359550387024708</v>
      </c>
      <c r="CF17">
        <f t="shared" si="26"/>
        <v>0.23407782924190901</v>
      </c>
      <c r="CG17">
        <f t="shared" si="26"/>
        <v>0.2345431847655437</v>
      </c>
      <c r="CH17">
        <f t="shared" si="26"/>
        <v>0.23499204655412154</v>
      </c>
      <c r="CI17">
        <f t="shared" si="26"/>
        <v>0.23542487376479926</v>
      </c>
      <c r="CJ17">
        <f t="shared" si="26"/>
        <v>0.23584210675220518</v>
      </c>
      <c r="CK17">
        <f t="shared" si="26"/>
        <v>0.2362441670935258</v>
      </c>
      <c r="CL17">
        <f t="shared" si="26"/>
        <v>0.23663146177971406</v>
      </c>
      <c r="CM17">
        <f t="shared" si="26"/>
        <v>0.23700438371480326</v>
      </c>
      <c r="CN17">
        <f t="shared" si="26"/>
        <v>0.23736331222472051</v>
      </c>
      <c r="CO17">
        <f t="shared" si="26"/>
        <v>0.23770861138176569</v>
      </c>
      <c r="CP17">
        <f t="shared" si="26"/>
        <v>0.23804062996400877</v>
      </c>
      <c r="CQ17">
        <f t="shared" si="26"/>
        <v>0.23835970505092252</v>
      </c>
      <c r="CR17">
        <f t="shared" si="26"/>
        <v>0.23866616240423166</v>
      </c>
      <c r="CS17">
        <f t="shared" si="26"/>
        <v>0.23896031686013774</v>
      </c>
      <c r="CT17">
        <f t="shared" si="26"/>
        <v>0.23924247059740056</v>
      </c>
      <c r="CU17">
        <f t="shared" si="26"/>
        <v>0.23951291300098498</v>
      </c>
      <c r="CV17">
        <f t="shared" si="26"/>
        <v>0.23977192407160741</v>
      </c>
      <c r="CW17">
        <f t="shared" si="26"/>
        <v>0.24001977470880931</v>
      </c>
      <c r="CX17">
        <f t="shared" si="26"/>
        <v>0.24025672700914713</v>
      </c>
      <c r="CY17">
        <f t="shared" si="26"/>
        <v>0.24048303258919468</v>
      </c>
      <c r="CZ17">
        <f t="shared" si="26"/>
        <v>0.24069893239835816</v>
      </c>
      <c r="DA17">
        <f t="shared" si="26"/>
        <v>0.24090465983897014</v>
      </c>
      <c r="DB17">
        <f t="shared" si="26"/>
        <v>0.24110044097654715</v>
      </c>
      <c r="DC17">
        <f t="shared" si="26"/>
        <v>0.24128649476686048</v>
      </c>
      <c r="DD17">
        <f t="shared" si="26"/>
        <v>0.24146303159703519</v>
      </c>
      <c r="DE17">
        <f t="shared" si="26"/>
        <v>0.24163025310253694</v>
      </c>
      <c r="DF17">
        <f t="shared" si="26"/>
        <v>0.2417883548138966</v>
      </c>
      <c r="DG17">
        <f t="shared" si="26"/>
        <v>0.24193752631709309</v>
      </c>
      <c r="DH17">
        <f t="shared" si="26"/>
        <v>0.24207795142961341</v>
      </c>
      <c r="DI17">
        <f t="shared" si="26"/>
        <v>0.24220980695182792</v>
      </c>
      <c r="DJ17">
        <f t="shared" si="26"/>
        <v>0.24233326249845</v>
      </c>
      <c r="DK17">
        <f t="shared" si="26"/>
        <v>0.24244848272426278</v>
      </c>
      <c r="DL17">
        <f t="shared" si="26"/>
        <v>0.24255562744791259</v>
      </c>
      <c r="DM17">
        <f t="shared" si="26"/>
        <v>0.24265485178973556</v>
      </c>
      <c r="DN17">
        <f t="shared" si="26"/>
        <v>0.24274630484346149</v>
      </c>
      <c r="DO17">
        <f t="shared" si="26"/>
        <v>0.24283012945949833</v>
      </c>
      <c r="DP17">
        <f t="shared" si="26"/>
        <v>0.24290646449231401</v>
      </c>
      <c r="DQ17">
        <f t="shared" si="26"/>
        <v>0.24297544488673939</v>
      </c>
      <c r="DR17">
        <f t="shared" si="26"/>
        <v>0.24303720178011856</v>
      </c>
      <c r="DS17">
        <f t="shared" si="26"/>
        <v>0.24309186121479209</v>
      </c>
      <c r="DT17">
        <f t="shared" si="26"/>
        <v>0.2431395439073416</v>
      </c>
      <c r="DU17">
        <f t="shared" si="26"/>
        <v>0.24318036735808723</v>
      </c>
      <c r="DV17">
        <f t="shared" si="26"/>
        <v>0.24321444591047703</v>
      </c>
      <c r="DW17">
        <f t="shared" si="26"/>
        <v>0.24324189082659542</v>
      </c>
      <c r="DX17">
        <f t="shared" si="26"/>
        <v>0.24326280922752597</v>
      </c>
      <c r="DY17">
        <f t="shared" si="26"/>
        <v>0.24327730389988922</v>
      </c>
      <c r="DZ17">
        <f t="shared" si="26"/>
        <v>0.24328547501830267</v>
      </c>
      <c r="EA17">
        <f t="shared" si="26"/>
        <v>0.24328742019081995</v>
      </c>
      <c r="EB17">
        <f t="shared" ref="EB17:GM17" si="27">EB16-EB15</f>
        <v>0.24328323451803291</v>
      </c>
      <c r="EC17">
        <f t="shared" si="27"/>
        <v>0.2432730097473117</v>
      </c>
      <c r="ED17">
        <f t="shared" si="27"/>
        <v>0.24325683411838472</v>
      </c>
      <c r="EE17">
        <f t="shared" si="27"/>
        <v>0.24323479373731915</v>
      </c>
      <c r="EF17">
        <f t="shared" si="27"/>
        <v>0.24320697261303703</v>
      </c>
      <c r="EG17">
        <f t="shared" si="27"/>
        <v>0.24317345270488433</v>
      </c>
      <c r="EH17">
        <f t="shared" si="27"/>
        <v>0.24313431294177645</v>
      </c>
      <c r="EI17">
        <f t="shared" si="27"/>
        <v>0.24308962902435649</v>
      </c>
      <c r="EJ17">
        <f t="shared" si="27"/>
        <v>0.24303947495993761</v>
      </c>
      <c r="EK17">
        <f t="shared" si="27"/>
        <v>0.24298392308083816</v>
      </c>
      <c r="EL17">
        <f t="shared" si="27"/>
        <v>0.24292304407562693</v>
      </c>
      <c r="EM17">
        <f t="shared" si="27"/>
        <v>0.24285690601661525</v>
      </c>
      <c r="EN17">
        <f t="shared" si="27"/>
        <v>0.24278557415387114</v>
      </c>
      <c r="EO17">
        <f t="shared" si="27"/>
        <v>0.24270911240362469</v>
      </c>
      <c r="EP17">
        <f t="shared" si="27"/>
        <v>0.24262758335486145</v>
      </c>
      <c r="EQ17">
        <f t="shared" si="27"/>
        <v>0.24254104828907419</v>
      </c>
      <c r="ER17">
        <f t="shared" si="27"/>
        <v>0.2424495664401638</v>
      </c>
      <c r="ES17">
        <f t="shared" si="27"/>
        <v>0.24235319483755768</v>
      </c>
      <c r="ET17">
        <f t="shared" si="27"/>
        <v>0.24225198943621784</v>
      </c>
      <c r="EU17">
        <f t="shared" si="27"/>
        <v>0.24214600512227458</v>
      </c>
      <c r="EV17">
        <f t="shared" si="27"/>
        <v>0.24203529572896487</v>
      </c>
      <c r="EW17">
        <f t="shared" si="27"/>
        <v>0.24191991351315023</v>
      </c>
      <c r="EX17">
        <f t="shared" si="27"/>
        <v>0.24179990904672577</v>
      </c>
      <c r="EY17">
        <f t="shared" si="27"/>
        <v>0.24167533202269365</v>
      </c>
      <c r="EZ17">
        <f t="shared" si="27"/>
        <v>0.24154623126225294</v>
      </c>
      <c r="FA17">
        <f t="shared" si="27"/>
        <v>0.24141265472925788</v>
      </c>
      <c r="FB17">
        <f t="shared" si="27"/>
        <v>0.24127464880803684</v>
      </c>
      <c r="FC17">
        <f t="shared" si="27"/>
        <v>0.24113225814278749</v>
      </c>
      <c r="FD17">
        <f t="shared" si="27"/>
        <v>0.24098552671834428</v>
      </c>
      <c r="FE17">
        <f t="shared" si="27"/>
        <v>0.24083449785490396</v>
      </c>
      <c r="FF17">
        <f t="shared" si="27"/>
        <v>0.24067921421259042</v>
      </c>
      <c r="FG17">
        <f t="shared" si="27"/>
        <v>0.24051971704404629</v>
      </c>
      <c r="FH17">
        <f t="shared" si="27"/>
        <v>0.24035604602252603</v>
      </c>
      <c r="FI17">
        <f t="shared" si="27"/>
        <v>0.24018824034027597</v>
      </c>
      <c r="FJ17">
        <f t="shared" si="27"/>
        <v>0.24001633869648531</v>
      </c>
      <c r="FK17">
        <f t="shared" si="27"/>
        <v>0.2398403792956656</v>
      </c>
      <c r="FL17">
        <f t="shared" si="27"/>
        <v>0.23966039934447592</v>
      </c>
      <c r="FM17">
        <f t="shared" si="27"/>
        <v>0.23947643493571746</v>
      </c>
      <c r="FN17">
        <f t="shared" si="27"/>
        <v>0.23928852178437054</v>
      </c>
      <c r="FO17">
        <f t="shared" si="27"/>
        <v>0.23909669522003441</v>
      </c>
      <c r="FP17">
        <f t="shared" si="27"/>
        <v>0.23890099018668742</v>
      </c>
      <c r="FQ17">
        <f t="shared" si="27"/>
        <v>0.23870144095845669</v>
      </c>
      <c r="FR17">
        <f t="shared" si="27"/>
        <v>0.23849808107583481</v>
      </c>
      <c r="FS17">
        <f t="shared" si="27"/>
        <v>0.23829094376607118</v>
      </c>
      <c r="FT17">
        <f t="shared" si="27"/>
        <v>0.23808006194139564</v>
      </c>
      <c r="FU17">
        <f t="shared" si="27"/>
        <v>0.23786546820149512</v>
      </c>
      <c r="FV17">
        <f t="shared" si="27"/>
        <v>0.23764719406443469</v>
      </c>
      <c r="FW17">
        <f t="shared" si="27"/>
        <v>0.23742527038823624</v>
      </c>
      <c r="FX17">
        <f t="shared" si="27"/>
        <v>0.23719972782739784</v>
      </c>
      <c r="FY17">
        <f t="shared" si="27"/>
        <v>0.23697059682296118</v>
      </c>
      <c r="FZ17">
        <f t="shared" si="27"/>
        <v>0.23673790759890023</v>
      </c>
      <c r="GA17">
        <f t="shared" si="27"/>
        <v>0.23650168906433722</v>
      </c>
      <c r="GB17">
        <f t="shared" si="27"/>
        <v>0.23626196983174808</v>
      </c>
      <c r="GC17">
        <f t="shared" si="27"/>
        <v>0.23601877839384677</v>
      </c>
      <c r="GD17">
        <f t="shared" si="27"/>
        <v>0.2357721431112525</v>
      </c>
      <c r="GE17">
        <f t="shared" si="27"/>
        <v>0.23552209214812914</v>
      </c>
      <c r="GF17">
        <f t="shared" si="27"/>
        <v>0.23526865282418941</v>
      </c>
      <c r="GG17">
        <f t="shared" si="27"/>
        <v>0.23501185238479838</v>
      </c>
      <c r="GH17">
        <f t="shared" si="27"/>
        <v>0.23475171798806205</v>
      </c>
      <c r="GI17">
        <f t="shared" si="27"/>
        <v>0.23448827669783112</v>
      </c>
      <c r="GJ17">
        <f t="shared" si="27"/>
        <v>0.23422155538624612</v>
      </c>
      <c r="GK17">
        <f t="shared" si="27"/>
        <v>0.23395158060701915</v>
      </c>
      <c r="GL17">
        <f t="shared" si="27"/>
        <v>0.23367837884173337</v>
      </c>
      <c r="GM17">
        <f t="shared" si="27"/>
        <v>0.23340197626530523</v>
      </c>
      <c r="GN17">
        <f t="shared" ref="GN17:IY17" si="28">GN16-GN15</f>
        <v>0.23312239873419927</v>
      </c>
      <c r="GO17">
        <f t="shared" si="28"/>
        <v>0.23283967206434886</v>
      </c>
      <c r="GP17">
        <f t="shared" si="28"/>
        <v>0.23255382172583827</v>
      </c>
      <c r="GQ17">
        <f t="shared" si="28"/>
        <v>0.2322648729999397</v>
      </c>
      <c r="GR17">
        <f t="shared" si="28"/>
        <v>0.23197285114849553</v>
      </c>
      <c r="GS17">
        <f t="shared" si="28"/>
        <v>0.23167778107256831</v>
      </c>
      <c r="GT17">
        <f t="shared" si="28"/>
        <v>0.23137968759928462</v>
      </c>
      <c r="GU17">
        <f t="shared" si="28"/>
        <v>0.23107859555066312</v>
      </c>
      <c r="GV17">
        <f t="shared" si="28"/>
        <v>0.23078193407805037</v>
      </c>
      <c r="GW17">
        <f t="shared" si="28"/>
        <v>0.23048910443830062</v>
      </c>
      <c r="GX17">
        <f t="shared" si="28"/>
        <v>0.23019964618349187</v>
      </c>
      <c r="GY17">
        <f t="shared" si="28"/>
        <v>0.22991318822852813</v>
      </c>
      <c r="GZ17">
        <f t="shared" si="28"/>
        <v>0.2296294188430279</v>
      </c>
      <c r="HA17">
        <f t="shared" si="28"/>
        <v>0.22934806716108413</v>
      </c>
      <c r="HB17">
        <f t="shared" si="28"/>
        <v>0.22906889170089562</v>
      </c>
      <c r="HC17">
        <f t="shared" si="28"/>
        <v>0.22879167315347404</v>
      </c>
      <c r="HD17">
        <f t="shared" si="28"/>
        <v>0.22851620977508524</v>
      </c>
      <c r="HE17">
        <f t="shared" si="28"/>
        <v>0.2282423143718022</v>
      </c>
      <c r="HF17">
        <f t="shared" si="28"/>
        <v>0.22796981226164847</v>
      </c>
      <c r="HG17">
        <f t="shared" si="28"/>
        <v>0.22769853984088284</v>
      </c>
      <c r="HH17">
        <f t="shared" si="28"/>
        <v>0.22742834352732189</v>
      </c>
      <c r="HI17">
        <f t="shared" si="28"/>
        <v>0.22715907894239429</v>
      </c>
      <c r="HJ17">
        <f t="shared" si="28"/>
        <v>0.22689061024753476</v>
      </c>
      <c r="HK17">
        <f t="shared" si="28"/>
        <v>0.226622809583231</v>
      </c>
      <c r="HL17">
        <f t="shared" si="28"/>
        <v>0.22635555657890505</v>
      </c>
      <c r="HM17">
        <f t="shared" si="28"/>
        <v>0.22608873791388095</v>
      </c>
      <c r="HN17">
        <f t="shared" si="28"/>
        <v>0.22582224691702679</v>
      </c>
      <c r="HO17">
        <f t="shared" si="28"/>
        <v>0.22555598319713877</v>
      </c>
      <c r="HP17">
        <f t="shared" si="28"/>
        <v>0.22528985229885956</v>
      </c>
      <c r="HQ17">
        <f t="shared" si="28"/>
        <v>0.22502376538060442</v>
      </c>
      <c r="HR17">
        <f t="shared" si="28"/>
        <v>0.22475763891200273</v>
      </c>
      <c r="HS17">
        <f t="shared" si="28"/>
        <v>0.22449139438900279</v>
      </c>
      <c r="HT17">
        <f t="shared" si="28"/>
        <v>0.22422495806520981</v>
      </c>
      <c r="HU17">
        <f t="shared" si="28"/>
        <v>0.22395826069827462</v>
      </c>
      <c r="HV17">
        <f t="shared" si="28"/>
        <v>0.22369123731034124</v>
      </c>
      <c r="HW17">
        <f t="shared" si="28"/>
        <v>0.2234238269616764</v>
      </c>
      <c r="HX17">
        <f t="shared" si="28"/>
        <v>0.22315597253669361</v>
      </c>
      <c r="HY17">
        <f t="shared" si="28"/>
        <v>0.22288762054165279</v>
      </c>
      <c r="HZ17">
        <f t="shared" si="28"/>
        <v>0.22261872091336699</v>
      </c>
      <c r="IA17">
        <f t="shared" si="28"/>
        <v>0.22234922683830005</v>
      </c>
      <c r="IB17">
        <f t="shared" si="28"/>
        <v>0.22207909458147057</v>
      </c>
      <c r="IC17">
        <f t="shared" si="28"/>
        <v>0.22180828332461822</v>
      </c>
      <c r="ID17">
        <f t="shared" si="28"/>
        <v>0.22153675501311243</v>
      </c>
      <c r="IE17">
        <f t="shared" si="28"/>
        <v>0.22126447421112694</v>
      </c>
      <c r="IF17">
        <f t="shared" si="28"/>
        <v>0.22099140796461114</v>
      </c>
      <c r="IG17">
        <f t="shared" si="28"/>
        <v>0.22071752567163649</v>
      </c>
      <c r="IH17">
        <f t="shared" si="28"/>
        <v>0.22044279895970531</v>
      </c>
      <c r="II17">
        <f t="shared" si="28"/>
        <v>0.2201672015696321</v>
      </c>
      <c r="IJ17">
        <f t="shared" si="28"/>
        <v>0.21989070924564214</v>
      </c>
      <c r="IK17">
        <f t="shared" si="28"/>
        <v>0.2196132996313378</v>
      </c>
      <c r="IL17">
        <f t="shared" si="28"/>
        <v>0.21933495217120802</v>
      </c>
      <c r="IM17">
        <f t="shared" si="28"/>
        <v>0.21905564801737754</v>
      </c>
      <c r="IN17">
        <f t="shared" si="28"/>
        <v>0.21877536994130375</v>
      </c>
      <c r="IO17">
        <f t="shared" si="28"/>
        <v>0.21849410225014942</v>
      </c>
      <c r="IP17">
        <f t="shared" si="28"/>
        <v>0.21821183070757488</v>
      </c>
      <c r="IQ17">
        <f t="shared" si="28"/>
        <v>0.21792854245869986</v>
      </c>
      <c r="IR17">
        <f t="shared" si="28"/>
        <v>0.21764422595901545</v>
      </c>
      <c r="IS17">
        <f t="shared" si="28"/>
        <v>0.21735887090701889</v>
      </c>
      <c r="IT17">
        <f t="shared" si="28"/>
        <v>0.21707246818037396</v>
      </c>
      <c r="IU17">
        <f t="shared" si="28"/>
        <v>0.21678500977540205</v>
      </c>
      <c r="IV17">
        <f t="shared" si="28"/>
        <v>0.21649648874971428</v>
      </c>
      <c r="IW17">
        <f t="shared" si="28"/>
        <v>0.21620689916782609</v>
      </c>
      <c r="IX17">
        <f t="shared" si="28"/>
        <v>0.2159162360495821</v>
      </c>
      <c r="IY17">
        <f t="shared" si="28"/>
        <v>0.21562449532123651</v>
      </c>
      <c r="IZ17">
        <f t="shared" ref="IZ17:LK17" si="29">IZ16-IZ15</f>
        <v>0.21533167376905382</v>
      </c>
      <c r="JA17">
        <f t="shared" si="29"/>
        <v>0.21503776899528404</v>
      </c>
      <c r="JB17">
        <f t="shared" si="29"/>
        <v>0.21474277937638764</v>
      </c>
      <c r="JC17">
        <f t="shared" si="29"/>
        <v>0.21444670402338772</v>
      </c>
      <c r="JD17">
        <f t="shared" si="29"/>
        <v>0.2141495427442357</v>
      </c>
      <c r="JE17">
        <f t="shared" si="29"/>
        <v>0.21385129600807939</v>
      </c>
      <c r="JF17">
        <f t="shared" si="29"/>
        <v>0.2135519649113351</v>
      </c>
      <c r="JG17">
        <f t="shared" si="29"/>
        <v>0.21325155114546268</v>
      </c>
      <c r="JH17">
        <f t="shared" si="29"/>
        <v>0.21295005696635405</v>
      </c>
      <c r="JI17">
        <f t="shared" si="29"/>
        <v>0.21264748516525245</v>
      </c>
      <c r="JJ17">
        <f t="shared" si="29"/>
        <v>0.21234383904111453</v>
      </c>
      <c r="JK17">
        <f t="shared" si="29"/>
        <v>0.21203912237434475</v>
      </c>
      <c r="JL17">
        <f t="shared" si="29"/>
        <v>0.21173333940182415</v>
      </c>
      <c r="JM17">
        <f t="shared" si="29"/>
        <v>0.21142649479316944</v>
      </c>
      <c r="JN17">
        <f t="shared" si="29"/>
        <v>0.21111859362815588</v>
      </c>
      <c r="JO17">
        <f t="shared" si="29"/>
        <v>0.21080964137524205</v>
      </c>
      <c r="JP17">
        <f t="shared" si="29"/>
        <v>0.21049964387113906</v>
      </c>
      <c r="JQ17">
        <f t="shared" si="29"/>
        <v>0.21018860730137146</v>
      </c>
      <c r="JR17">
        <f t="shared" si="29"/>
        <v>0.20987653818177687</v>
      </c>
      <c r="JS17">
        <f t="shared" si="29"/>
        <v>0.2095634433408935</v>
      </c>
      <c r="JT17">
        <f t="shared" si="29"/>
        <v>0.20924932990319522</v>
      </c>
      <c r="JU17">
        <f t="shared" si="29"/>
        <v>0.2089342052731249</v>
      </c>
      <c r="JV17">
        <f t="shared" si="29"/>
        <v>0.20861807711988467</v>
      </c>
      <c r="JW17">
        <f t="shared" si="29"/>
        <v>0.20830095336295473</v>
      </c>
      <c r="JX17">
        <f t="shared" si="29"/>
        <v>0.20798284215828611</v>
      </c>
      <c r="JY17">
        <f t="shared" si="29"/>
        <v>0.20766375188514941</v>
      </c>
      <c r="JZ17">
        <f t="shared" si="29"/>
        <v>0.20734369113359641</v>
      </c>
      <c r="KA17">
        <f t="shared" si="29"/>
        <v>0.20702266869250652</v>
      </c>
      <c r="KB17">
        <f t="shared" si="29"/>
        <v>0.20670069353819276</v>
      </c>
      <c r="KC17">
        <f t="shared" si="29"/>
        <v>0.20637777482352737</v>
      </c>
      <c r="KD17">
        <f t="shared" si="29"/>
        <v>0.20605392186757854</v>
      </c>
      <c r="KE17">
        <f t="shared" si="29"/>
        <v>0.20572914414571564</v>
      </c>
      <c r="KF17">
        <f t="shared" si="29"/>
        <v>0.20540345128016835</v>
      </c>
      <c r="KG17">
        <f t="shared" si="29"/>
        <v>0.20507685303102452</v>
      </c>
      <c r="KH17">
        <f t="shared" si="29"/>
        <v>0.20474935928762283</v>
      </c>
      <c r="KI17">
        <f t="shared" si="29"/>
        <v>0.20442098006034826</v>
      </c>
      <c r="KJ17">
        <f t="shared" si="29"/>
        <v>0.20409172547278853</v>
      </c>
      <c r="KK17">
        <f t="shared" si="29"/>
        <v>0.20376160575424862</v>
      </c>
      <c r="KL17">
        <f t="shared" si="29"/>
        <v>0.20343063123259553</v>
      </c>
      <c r="KM17">
        <f t="shared" si="29"/>
        <v>0.20309881232742555</v>
      </c>
      <c r="KN17">
        <f t="shared" si="29"/>
        <v>0.20276615954353483</v>
      </c>
      <c r="KO17">
        <f t="shared" si="29"/>
        <v>0.20243268346467724</v>
      </c>
      <c r="KP17">
        <f t="shared" si="29"/>
        <v>0.20209839474759983</v>
      </c>
      <c r="KQ17">
        <f t="shared" si="29"/>
        <v>0.20176330411633847</v>
      </c>
      <c r="KR17">
        <f t="shared" si="29"/>
        <v>0.20142742235676536</v>
      </c>
      <c r="KS17">
        <f t="shared" si="29"/>
        <v>0.20109076031137274</v>
      </c>
      <c r="KT17">
        <f t="shared" si="29"/>
        <v>0.20075332887428621</v>
      </c>
      <c r="KU17">
        <f t="shared" si="29"/>
        <v>0.2004151389864921</v>
      </c>
      <c r="KV17">
        <f t="shared" si="29"/>
        <v>0.20007620163127271</v>
      </c>
      <c r="KW17">
        <f t="shared" si="29"/>
        <v>0.19973652782983775</v>
      </c>
      <c r="KX17">
        <f t="shared" si="29"/>
        <v>0.19939612863714462</v>
      </c>
      <c r="KY17">
        <f t="shared" si="29"/>
        <v>0.1990550151378967</v>
      </c>
      <c r="KZ17">
        <f t="shared" si="29"/>
        <v>0.19871319844271174</v>
      </c>
      <c r="LA17">
        <f t="shared" si="29"/>
        <v>0.19837068968445815</v>
      </c>
      <c r="LB17">
        <f t="shared" si="29"/>
        <v>0.19802750001474134</v>
      </c>
      <c r="LC17">
        <f t="shared" si="29"/>
        <v>0.19768364060054333</v>
      </c>
      <c r="LD17">
        <f t="shared" si="29"/>
        <v>0.19733912262100262</v>
      </c>
      <c r="LE17">
        <f t="shared" si="29"/>
        <v>0.19699395726433</v>
      </c>
      <c r="LF17">
        <f t="shared" si="29"/>
        <v>0.19664815572485406</v>
      </c>
      <c r="LG17">
        <f t="shared" si="29"/>
        <v>0.19630172920019273</v>
      </c>
      <c r="LH17">
        <f t="shared" si="29"/>
        <v>0.19595468888854128</v>
      </c>
      <c r="LI17">
        <f t="shared" si="29"/>
        <v>0.1956070459860757</v>
      </c>
      <c r="LJ17">
        <f t="shared" si="29"/>
        <v>0.19525881168446091</v>
      </c>
      <c r="LK17">
        <f t="shared" si="29"/>
        <v>0.19490999716846824</v>
      </c>
      <c r="LL17">
        <f t="shared" ref="LL17:NW17" si="30">LL16-LL15</f>
        <v>0.19456061361368837</v>
      </c>
      <c r="LM17">
        <f t="shared" si="30"/>
        <v>0.19421067218434152</v>
      </c>
      <c r="LN17">
        <f t="shared" si="30"/>
        <v>0.19386018403117555</v>
      </c>
      <c r="LO17">
        <f t="shared" si="30"/>
        <v>0.19350916028945475</v>
      </c>
      <c r="LP17">
        <f t="shared" si="30"/>
        <v>0.19315761207703064</v>
      </c>
      <c r="LQ17">
        <f t="shared" si="30"/>
        <v>0.19280555049249148</v>
      </c>
      <c r="LR17">
        <f t="shared" si="30"/>
        <v>0.19245298661339039</v>
      </c>
      <c r="LS17">
        <f t="shared" si="30"/>
        <v>0.19209993149454663</v>
      </c>
      <c r="LT17">
        <f t="shared" si="30"/>
        <v>0.19174639616641453</v>
      </c>
      <c r="LU17">
        <f t="shared" si="30"/>
        <v>0.19139239163352295</v>
      </c>
      <c r="LV17">
        <f t="shared" si="30"/>
        <v>0.19103792887297866</v>
      </c>
      <c r="LW17">
        <f t="shared" si="30"/>
        <v>0.19068301883303063</v>
      </c>
      <c r="LX17">
        <f t="shared" si="30"/>
        <v>0.19032767243169424</v>
      </c>
      <c r="LY17">
        <f t="shared" si="30"/>
        <v>0.18997190055543234</v>
      </c>
      <c r="LZ17">
        <f t="shared" si="30"/>
        <v>0.18961571405789224</v>
      </c>
      <c r="MA17">
        <f t="shared" si="30"/>
        <v>0.18925912375869247</v>
      </c>
      <c r="MB17">
        <f t="shared" si="30"/>
        <v>0.18890214044226372</v>
      </c>
      <c r="MC17">
        <f t="shared" si="30"/>
        <v>0.18854477485673549</v>
      </c>
      <c r="MD17">
        <f t="shared" si="30"/>
        <v>0.18818703771286982</v>
      </c>
      <c r="ME17">
        <f t="shared" si="30"/>
        <v>0.1878289396830386</v>
      </c>
      <c r="MF17">
        <f t="shared" si="30"/>
        <v>0.18747049140024652</v>
      </c>
      <c r="MG17">
        <f t="shared" si="30"/>
        <v>0.18711170345719141</v>
      </c>
      <c r="MH17">
        <f t="shared" si="30"/>
        <v>0.18675258640536985</v>
      </c>
      <c r="MI17">
        <f t="shared" si="30"/>
        <v>0.18639315075421381</v>
      </c>
      <c r="MJ17">
        <f t="shared" si="30"/>
        <v>0.18603340697026827</v>
      </c>
      <c r="MK17">
        <f t="shared" si="30"/>
        <v>0.18567336547640512</v>
      </c>
      <c r="ML17">
        <f t="shared" si="30"/>
        <v>0.1853130366510638</v>
      </c>
      <c r="MM17">
        <f t="shared" si="30"/>
        <v>0.18495243082753543</v>
      </c>
      <c r="MN17">
        <f t="shared" si="30"/>
        <v>0.18459155829326912</v>
      </c>
      <c r="MO17">
        <f t="shared" si="30"/>
        <v>0.18423042928921163</v>
      </c>
      <c r="MP17">
        <f t="shared" si="30"/>
        <v>0.1838690540091763</v>
      </c>
      <c r="MQ17">
        <f t="shared" si="30"/>
        <v>0.18350744259924001</v>
      </c>
      <c r="MR17">
        <f t="shared" si="30"/>
        <v>0.18314560515716671</v>
      </c>
      <c r="MS17">
        <f t="shared" si="30"/>
        <v>0.1827835517318559</v>
      </c>
      <c r="MT17">
        <f t="shared" si="30"/>
        <v>0.18242129232281634</v>
      </c>
      <c r="MU17">
        <f t="shared" si="30"/>
        <v>0.18205883687966695</v>
      </c>
      <c r="MV17">
        <f t="shared" si="30"/>
        <v>0.18169619530165493</v>
      </c>
      <c r="MW17">
        <f t="shared" si="30"/>
        <v>0.1813333774372019</v>
      </c>
      <c r="MX17">
        <f t="shared" si="30"/>
        <v>0.18097039308346607</v>
      </c>
      <c r="MY17">
        <f t="shared" si="30"/>
        <v>0.1806072519859323</v>
      </c>
      <c r="MZ17">
        <f t="shared" si="30"/>
        <v>0.18024396383801466</v>
      </c>
      <c r="NA17">
        <f t="shared" si="30"/>
        <v>0.17988053828068251</v>
      </c>
      <c r="NB17">
        <f t="shared" si="30"/>
        <v>0.17951698490210477</v>
      </c>
      <c r="NC17">
        <f t="shared" si="30"/>
        <v>0.17915331323731065</v>
      </c>
      <c r="ND17">
        <f t="shared" si="30"/>
        <v>0.17878953276786902</v>
      </c>
      <c r="NE17">
        <f t="shared" si="30"/>
        <v>0.17842565292158508</v>
      </c>
      <c r="NF17">
        <f t="shared" si="30"/>
        <v>0.17806168307221037</v>
      </c>
      <c r="NG17">
        <f t="shared" si="30"/>
        <v>0.17769763253917192</v>
      </c>
      <c r="NH17">
        <f t="shared" si="30"/>
        <v>0.17733351058731284</v>
      </c>
      <c r="NI17">
        <f t="shared" si="30"/>
        <v>0.17696932642665297</v>
      </c>
      <c r="NJ17">
        <f t="shared" si="30"/>
        <v>0.17660508921215401</v>
      </c>
      <c r="NK17">
        <f t="shared" si="30"/>
        <v>0.17624080804350983</v>
      </c>
      <c r="NL17">
        <f t="shared" si="30"/>
        <v>0.17587649196494093</v>
      </c>
      <c r="NM17">
        <f t="shared" si="30"/>
        <v>0.17551214996500608</v>
      </c>
      <c r="NN17">
        <f t="shared" si="30"/>
        <v>0.17514779097642474</v>
      </c>
      <c r="NO17">
        <f t="shared" si="30"/>
        <v>0.17478342387591095</v>
      </c>
      <c r="NP17">
        <f t="shared" si="30"/>
        <v>0.17441905748402098</v>
      </c>
      <c r="NQ17">
        <f t="shared" si="30"/>
        <v>0.17405470056500905</v>
      </c>
      <c r="NR17">
        <f t="shared" si="30"/>
        <v>0.17369036182669539</v>
      </c>
      <c r="NS17">
        <f t="shared" si="30"/>
        <v>0.17332604992034417</v>
      </c>
      <c r="NT17">
        <f t="shared" si="30"/>
        <v>0.1729617734405533</v>
      </c>
      <c r="NU17">
        <f t="shared" si="30"/>
        <v>0.17259754092515145</v>
      </c>
      <c r="NV17">
        <f t="shared" si="30"/>
        <v>0.17223336085510477</v>
      </c>
      <c r="NW17">
        <f t="shared" si="30"/>
        <v>0.17186924165443607</v>
      </c>
      <c r="NX17">
        <f t="shared" ref="NX17:QI17" si="31">NX16-NX15</f>
        <v>0.17150519169014755</v>
      </c>
      <c r="NY17">
        <f t="shared" si="31"/>
        <v>0.17114121927215642</v>
      </c>
      <c r="NZ17">
        <f t="shared" si="31"/>
        <v>0.17077733265323669</v>
      </c>
      <c r="OA17">
        <f t="shared" si="31"/>
        <v>0.1704135400289708</v>
      </c>
      <c r="OB17">
        <f t="shared" si="31"/>
        <v>0.17004984953770697</v>
      </c>
      <c r="OC17">
        <f t="shared" si="31"/>
        <v>0.1696862692605241</v>
      </c>
      <c r="OD17">
        <f t="shared" si="31"/>
        <v>0.16932280722120829</v>
      </c>
      <c r="OE17">
        <f t="shared" si="31"/>
        <v>0.16895947138623102</v>
      </c>
      <c r="OF17">
        <f t="shared" si="31"/>
        <v>0.16859626966473584</v>
      </c>
      <c r="OG17">
        <f t="shared" si="31"/>
        <v>0.1682332099085353</v>
      </c>
      <c r="OH17">
        <f t="shared" si="31"/>
        <v>0.16787029991210822</v>
      </c>
      <c r="OI17">
        <f t="shared" si="31"/>
        <v>0.16750754741260998</v>
      </c>
      <c r="OJ17">
        <f t="shared" si="31"/>
        <v>0.16714496008988267</v>
      </c>
      <c r="OK17">
        <f t="shared" si="31"/>
        <v>0.16678254556647643</v>
      </c>
      <c r="OL17">
        <f t="shared" si="31"/>
        <v>0.16642031140767344</v>
      </c>
      <c r="OM17">
        <f t="shared" si="31"/>
        <v>0.16605826512151989</v>
      </c>
      <c r="ON17">
        <f t="shared" si="31"/>
        <v>0.16569641415886061</v>
      </c>
      <c r="OO17">
        <f t="shared" si="31"/>
        <v>0.16533476591338081</v>
      </c>
      <c r="OP17">
        <f t="shared" si="31"/>
        <v>0.16497332772165363</v>
      </c>
      <c r="OQ17">
        <f t="shared" si="31"/>
        <v>0.16461210686319161</v>
      </c>
      <c r="OR17">
        <f t="shared" si="31"/>
        <v>0.16425111056050312</v>
      </c>
      <c r="OS17">
        <f t="shared" si="31"/>
        <v>0.1638903459791532</v>
      </c>
      <c r="OT17">
        <f t="shared" si="31"/>
        <v>0.16352982022783236</v>
      </c>
      <c r="OU17">
        <f t="shared" si="31"/>
        <v>0.16316954035842368</v>
      </c>
      <c r="OV17">
        <f t="shared" si="31"/>
        <v>0.16280951336608052</v>
      </c>
      <c r="OW17">
        <f t="shared" si="31"/>
        <v>0.16244974618930463</v>
      </c>
      <c r="OX17">
        <f t="shared" si="31"/>
        <v>0.16209024571003194</v>
      </c>
      <c r="OY17">
        <f t="shared" si="31"/>
        <v>0.16173101875371554</v>
      </c>
      <c r="OZ17">
        <f t="shared" si="31"/>
        <v>0.1613720720894225</v>
      </c>
      <c r="PA17">
        <f t="shared" si="31"/>
        <v>0.16101341242992673</v>
      </c>
      <c r="PB17">
        <f t="shared" si="31"/>
        <v>0.16065504643180883</v>
      </c>
      <c r="PC17">
        <f t="shared" si="31"/>
        <v>0.1602969806955592</v>
      </c>
      <c r="PD17">
        <f t="shared" si="31"/>
        <v>0.15993922176568365</v>
      </c>
      <c r="PE17">
        <f t="shared" si="31"/>
        <v>0.15958177613081537</v>
      </c>
      <c r="PF17">
        <f t="shared" si="31"/>
        <v>0.15922465022382726</v>
      </c>
      <c r="PG17">
        <f t="shared" si="31"/>
        <v>0.15886785042194829</v>
      </c>
      <c r="PH17">
        <f t="shared" si="31"/>
        <v>0.15851138304688472</v>
      </c>
      <c r="PI17">
        <f t="shared" si="31"/>
        <v>0.15815525436494227</v>
      </c>
      <c r="PJ17">
        <f t="shared" si="31"/>
        <v>0.1577994705871526</v>
      </c>
      <c r="PK17">
        <f t="shared" si="31"/>
        <v>0.15744403786940353</v>
      </c>
      <c r="PL17">
        <f t="shared" si="31"/>
        <v>0.15708896231257041</v>
      </c>
      <c r="PM17">
        <f t="shared" si="31"/>
        <v>0.15673424996265206</v>
      </c>
      <c r="PN17">
        <f t="shared" si="31"/>
        <v>0.15637990681090752</v>
      </c>
      <c r="PO17">
        <f t="shared" si="31"/>
        <v>0.15602593879399729</v>
      </c>
      <c r="PP17">
        <f t="shared" si="31"/>
        <v>0.1556723517941272</v>
      </c>
      <c r="PQ17">
        <f t="shared" si="31"/>
        <v>0.15531915163919363</v>
      </c>
      <c r="PR17">
        <f t="shared" si="31"/>
        <v>0.15496634410293231</v>
      </c>
      <c r="PS17">
        <f t="shared" si="31"/>
        <v>0.15461393490506925</v>
      </c>
      <c r="PT17">
        <f t="shared" si="31"/>
        <v>0.15426192971147357</v>
      </c>
      <c r="PU17">
        <f t="shared" si="31"/>
        <v>0.1539103341343151</v>
      </c>
      <c r="PV17">
        <f t="shared" si="31"/>
        <v>0.15355915373221896</v>
      </c>
      <c r="PW17">
        <f t="shared" si="31"/>
        <v>0.15320839401043029</v>
      </c>
      <c r="PX17">
        <f t="shared" si="31"/>
        <v>0.15285806042097327</v>
      </c>
      <c r="PY17">
        <f t="shared" si="31"/>
        <v>0.15250815836281761</v>
      </c>
      <c r="PZ17">
        <f t="shared" si="31"/>
        <v>0.15215869318204511</v>
      </c>
      <c r="QA17">
        <f t="shared" si="31"/>
        <v>0.15180967017201619</v>
      </c>
      <c r="QB17">
        <f t="shared" si="31"/>
        <v>0.15146109457354529</v>
      </c>
      <c r="QC17">
        <f t="shared" si="31"/>
        <v>0.15111297157507053</v>
      </c>
      <c r="QD17">
        <f t="shared" si="31"/>
        <v>0.15076530631282736</v>
      </c>
      <c r="QE17">
        <f t="shared" si="31"/>
        <v>0.15041810387102839</v>
      </c>
      <c r="QF17">
        <f t="shared" si="31"/>
        <v>0.15007136928204057</v>
      </c>
      <c r="QG17">
        <f t="shared" si="31"/>
        <v>0.14972510752656376</v>
      </c>
      <c r="QH17">
        <f t="shared" si="31"/>
        <v>0.149379323533815</v>
      </c>
      <c r="QI17">
        <f t="shared" si="31"/>
        <v>0.14903402218171058</v>
      </c>
      <c r="QJ17">
        <f t="shared" ref="QJ17:RV17" si="32">QJ16-QJ15</f>
        <v>0.14868920829705212</v>
      </c>
      <c r="QK17">
        <f t="shared" si="32"/>
        <v>0.1483448866557131</v>
      </c>
      <c r="QL17">
        <f t="shared" si="32"/>
        <v>0.14800106198282759</v>
      </c>
      <c r="QM17">
        <f t="shared" si="32"/>
        <v>0.14765773895297984</v>
      </c>
      <c r="QN17">
        <f t="shared" si="32"/>
        <v>0.1473149221903971</v>
      </c>
      <c r="QO17">
        <f t="shared" si="32"/>
        <v>0.14697261626914093</v>
      </c>
      <c r="QP17">
        <f t="shared" si="32"/>
        <v>0.14663082571330222</v>
      </c>
      <c r="QQ17">
        <f t="shared" si="32"/>
        <v>0.14628955499719787</v>
      </c>
      <c r="QR17">
        <f t="shared" si="32"/>
        <v>0.14594880854556713</v>
      </c>
      <c r="QS17">
        <f t="shared" si="32"/>
        <v>0.14560859073377053</v>
      </c>
      <c r="QT17">
        <f t="shared" si="32"/>
        <v>0.14526890588798924</v>
      </c>
      <c r="QU17">
        <f t="shared" si="32"/>
        <v>0.14492975828542676</v>
      </c>
      <c r="QV17">
        <f t="shared" si="32"/>
        <v>0.14459115215451046</v>
      </c>
      <c r="QW17">
        <f t="shared" si="32"/>
        <v>0.14425309167509637</v>
      </c>
      <c r="QX17">
        <f t="shared" si="32"/>
        <v>0.14391558097867208</v>
      </c>
      <c r="QY17">
        <f t="shared" si="32"/>
        <v>0.14357862414856459</v>
      </c>
      <c r="QZ17">
        <f t="shared" si="32"/>
        <v>0.14324222522014507</v>
      </c>
      <c r="RA17">
        <f t="shared" si="32"/>
        <v>0.14290638818103885</v>
      </c>
      <c r="RB17">
        <f t="shared" si="32"/>
        <v>0.14257111697133329</v>
      </c>
      <c r="RC17">
        <f t="shared" si="32"/>
        <v>0.14223641548378829</v>
      </c>
      <c r="RD17">
        <f t="shared" si="32"/>
        <v>0.14190228756404721</v>
      </c>
      <c r="RE17">
        <f t="shared" si="32"/>
        <v>0.14156873701084915</v>
      </c>
      <c r="RF17">
        <f t="shared" si="32"/>
        <v>0.14123576757624123</v>
      </c>
      <c r="RG17">
        <f t="shared" si="32"/>
        <v>0.14090338296579308</v>
      </c>
      <c r="RH17">
        <f t="shared" si="32"/>
        <v>0.14057158683881132</v>
      </c>
      <c r="RI17">
        <f t="shared" si="32"/>
        <v>0.14024038280855544</v>
      </c>
      <c r="RJ17">
        <f t="shared" si="32"/>
        <v>0.13990977444245312</v>
      </c>
      <c r="RK17">
        <f t="shared" si="32"/>
        <v>0.13957976526231919</v>
      </c>
      <c r="RL17">
        <f t="shared" si="32"/>
        <v>0.13925035874457237</v>
      </c>
      <c r="RM17">
        <f t="shared" si="32"/>
        <v>0.13892155832045461</v>
      </c>
      <c r="RN17">
        <f t="shared" si="32"/>
        <v>0.13859336737625005</v>
      </c>
      <c r="RO17">
        <f t="shared" si="32"/>
        <v>0.13826578925350574</v>
      </c>
      <c r="RP17">
        <f t="shared" si="32"/>
        <v>0.13793882724925099</v>
      </c>
      <c r="RQ17">
        <f t="shared" si="32"/>
        <v>0.13761248461622166</v>
      </c>
      <c r="RR17">
        <f t="shared" si="32"/>
        <v>0.13728676456307953</v>
      </c>
      <c r="RS17">
        <f t="shared" si="32"/>
        <v>0.13696167025463613</v>
      </c>
      <c r="RT17">
        <f t="shared" si="32"/>
        <v>0.13663720481207653</v>
      </c>
      <c r="RU17">
        <f t="shared" si="32"/>
        <v>0.13631337131318233</v>
      </c>
      <c r="RV17">
        <f t="shared" si="32"/>
        <v>0.13599017279255632</v>
      </c>
    </row>
    <row r="18" spans="1:490" s="83" customFormat="1" x14ac:dyDescent="0.25">
      <c r="A18" s="83" t="s">
        <v>91</v>
      </c>
      <c r="C18" s="83">
        <v>1.0818093692796191</v>
      </c>
      <c r="D18" s="83">
        <v>1.1053298142986805</v>
      </c>
      <c r="E18" s="83">
        <v>1.1290684121338692</v>
      </c>
      <c r="F18" s="83">
        <v>1.1524551795690465</v>
      </c>
      <c r="G18" s="83">
        <v>1.1755738143755257</v>
      </c>
      <c r="H18" s="83">
        <v>1.1984991699995604</v>
      </c>
      <c r="I18" s="83">
        <v>1.2212961781824072</v>
      </c>
      <c r="J18" s="83">
        <v>1.2440230980198772</v>
      </c>
      <c r="K18" s="83">
        <v>1.2672870646661689</v>
      </c>
      <c r="L18" s="83">
        <v>1.2911031293988624</v>
      </c>
      <c r="M18" s="83">
        <v>1.31548404655935</v>
      </c>
      <c r="N18" s="83">
        <v>1.3404407086024084</v>
      </c>
      <c r="O18" s="83">
        <v>1.365982435231172</v>
      </c>
      <c r="P18" s="83">
        <v>1.392082031611332</v>
      </c>
      <c r="Q18" s="83">
        <v>1.4187353870444201</v>
      </c>
      <c r="R18" s="83">
        <v>1.4459384747518031</v>
      </c>
      <c r="S18" s="83">
        <v>1.4736872296629118</v>
      </c>
      <c r="T18" s="83">
        <v>1.5019774786016777</v>
      </c>
      <c r="U18" s="83">
        <v>1.5308049019129581</v>
      </c>
      <c r="V18" s="83">
        <v>1.5601650139210179</v>
      </c>
      <c r="W18" s="83">
        <v>1.5900531546367156</v>
      </c>
      <c r="X18" s="83">
        <v>1.620464488153293</v>
      </c>
      <c r="Y18" s="83">
        <v>1.651394004989585</v>
      </c>
      <c r="Z18" s="83">
        <v>1.6828355580828163</v>
      </c>
      <c r="AA18" s="83">
        <v>1.7147752353521555</v>
      </c>
      <c r="AB18" s="83">
        <v>1.7471998903688675</v>
      </c>
      <c r="AC18" s="83">
        <v>1.7800969955826556</v>
      </c>
      <c r="AD18" s="83">
        <v>1.813454542161463</v>
      </c>
      <c r="AE18" s="83">
        <v>1.8472609688806414</v>
      </c>
      <c r="AF18" s="83">
        <v>1.8815051094188</v>
      </c>
      <c r="AG18" s="83">
        <v>1.9161761515835838</v>
      </c>
      <c r="AH18" s="83">
        <v>1.9512636045007941</v>
      </c>
      <c r="AI18" s="83">
        <v>1.9867572713150961</v>
      </c>
      <c r="AJ18" s="83">
        <v>2.0226478152844951</v>
      </c>
      <c r="AK18" s="83">
        <v>2.0589223383306097</v>
      </c>
      <c r="AL18" s="83">
        <v>2.0955685104856228</v>
      </c>
      <c r="AM18" s="83">
        <v>2.1325744902815349</v>
      </c>
      <c r="AN18" s="83">
        <v>2.1699288679281734</v>
      </c>
      <c r="AO18" s="83">
        <v>2.2076206228716453</v>
      </c>
      <c r="AP18" s="83">
        <v>2.2456390906280062</v>
      </c>
      <c r="AQ18" s="83">
        <v>2.2839739357751014</v>
      </c>
      <c r="AR18" s="83">
        <v>2.3226151291838484</v>
      </c>
      <c r="AS18" s="83">
        <v>2.3615529282937349</v>
      </c>
      <c r="AT18" s="83">
        <v>2.4008048372549027</v>
      </c>
      <c r="AU18" s="83">
        <v>2.4403594246167133</v>
      </c>
      <c r="AV18" s="83">
        <v>2.4802056862842878</v>
      </c>
      <c r="AW18" s="83">
        <v>2.5203329981810327</v>
      </c>
      <c r="AX18" s="83">
        <v>2.5607310814756246</v>
      </c>
      <c r="AY18" s="83">
        <v>2.601389975795513</v>
      </c>
      <c r="AZ18" s="83">
        <v>2.642300017644525</v>
      </c>
      <c r="BA18" s="83">
        <v>2.683451822323121</v>
      </c>
      <c r="BB18" s="83">
        <v>2.7248362683015235</v>
      </c>
      <c r="BC18" s="83">
        <v>2.7664444833894999</v>
      </c>
      <c r="BD18" s="83">
        <v>2.8082690810242248</v>
      </c>
      <c r="BE18" s="83">
        <v>2.8503015849066453</v>
      </c>
      <c r="BF18" s="83">
        <v>2.8925337352792293</v>
      </c>
      <c r="BG18" s="83">
        <v>2.9349574750842393</v>
      </c>
      <c r="BH18" s="83">
        <v>2.9775649391585008</v>
      </c>
      <c r="BI18" s="83">
        <v>3.0203484453850176</v>
      </c>
      <c r="BJ18" s="83">
        <v>3.0633004871451157</v>
      </c>
      <c r="BK18" s="83">
        <v>3.1064137266696257</v>
      </c>
      <c r="BL18" s="83">
        <v>3.1496809890411184</v>
      </c>
      <c r="BM18" s="83">
        <v>3.1930952566918398</v>
      </c>
      <c r="BN18" s="83">
        <v>3.2366528795528335</v>
      </c>
      <c r="BO18" s="83">
        <v>3.2803471842962475</v>
      </c>
      <c r="BP18" s="83">
        <v>3.324171626993492</v>
      </c>
      <c r="BQ18" s="83">
        <v>3.3681197880804996</v>
      </c>
      <c r="BR18" s="83">
        <v>3.4121853686653587</v>
      </c>
      <c r="BS18" s="83">
        <v>3.4563621876367359</v>
      </c>
      <c r="BT18" s="83">
        <v>3.5006441792506542</v>
      </c>
      <c r="BU18" s="83">
        <v>3.5450253910044975</v>
      </c>
      <c r="BV18" s="83">
        <v>3.5894999816856763</v>
      </c>
      <c r="BW18" s="83">
        <v>3.6340622195292833</v>
      </c>
      <c r="BX18" s="83">
        <v>3.6787009367460914</v>
      </c>
      <c r="BY18" s="83">
        <v>3.7234115459802362</v>
      </c>
      <c r="BZ18" s="83">
        <v>3.7681894910708054</v>
      </c>
      <c r="CA18" s="83">
        <v>3.8130302706760748</v>
      </c>
      <c r="CB18" s="83">
        <v>3.8579294507784394</v>
      </c>
      <c r="CC18" s="83">
        <v>3.9028826706746638</v>
      </c>
      <c r="CD18" s="83">
        <v>3.9478856452039572</v>
      </c>
      <c r="CE18" s="83">
        <v>3.9929341648538976</v>
      </c>
      <c r="CF18" s="83">
        <v>4.0380240947165689</v>
      </c>
      <c r="CG18" s="83">
        <v>4.0831513728669862</v>
      </c>
      <c r="CH18" s="83">
        <v>4.1283239172739377</v>
      </c>
      <c r="CI18" s="83">
        <v>4.173538491651823</v>
      </c>
      <c r="CJ18" s="83">
        <v>4.2187918404060891</v>
      </c>
      <c r="CK18" s="83">
        <v>4.2640807042007935</v>
      </c>
      <c r="CL18" s="83">
        <v>4.3094018298682624</v>
      </c>
      <c r="CM18" s="83">
        <v>4.3547519768998617</v>
      </c>
      <c r="CN18" s="83">
        <v>4.40012792186391</v>
      </c>
      <c r="CO18" s="83">
        <v>4.4455264615597123</v>
      </c>
      <c r="CP18" s="83">
        <v>4.4909444153937352</v>
      </c>
      <c r="CQ18" s="83">
        <v>4.5363786272698254</v>
      </c>
      <c r="CR18" s="83">
        <v>4.5873483284213643</v>
      </c>
      <c r="CS18" s="83">
        <v>4.6350877008476639</v>
      </c>
      <c r="CT18" s="83">
        <v>4.6798111200904566</v>
      </c>
      <c r="CU18" s="83">
        <v>4.7217067409213067</v>
      </c>
      <c r="CV18" s="83">
        <v>4.7609439867403731</v>
      </c>
      <c r="CW18" s="83">
        <v>4.7976782366017936</v>
      </c>
      <c r="CX18" s="83">
        <v>4.8320537888301898</v>
      </c>
      <c r="CY18" s="83">
        <v>4.8642057663571672</v>
      </c>
      <c r="CZ18" s="83">
        <v>4.894261372028275</v>
      </c>
      <c r="DA18" s="83">
        <v>4.9223407438340452</v>
      </c>
      <c r="DB18" s="83">
        <v>4.948557562913269</v>
      </c>
      <c r="DC18" s="83">
        <v>4.9730195077812223</v>
      </c>
      <c r="DD18" s="83">
        <v>4.99582861197357</v>
      </c>
      <c r="DE18" s="83">
        <v>5.017081560183061</v>
      </c>
      <c r="DF18" s="83">
        <v>5.0368699444864653</v>
      </c>
      <c r="DG18" s="83">
        <v>5.0552804940389828</v>
      </c>
      <c r="DH18" s="83">
        <v>5.0723952865918083</v>
      </c>
      <c r="DI18" s="83">
        <v>5.0882919471093278</v>
      </c>
      <c r="DJ18" s="83">
        <v>5.1030438368610618</v>
      </c>
      <c r="DK18" s="83">
        <v>5.1167202351756602</v>
      </c>
      <c r="DL18" s="83">
        <v>5.1293865152889877</v>
      </c>
      <c r="DM18" s="83">
        <v>5.1411043152260669</v>
      </c>
      <c r="DN18" s="83">
        <v>5.1519317043257464</v>
      </c>
      <c r="DO18" s="83">
        <v>5.1619233457868212</v>
      </c>
      <c r="DP18" s="83">
        <v>5.1711306554491916</v>
      </c>
      <c r="DQ18" s="83">
        <v>5.1796019569023724</v>
      </c>
      <c r="DR18" s="83">
        <v>5.1873826329239936</v>
      </c>
      <c r="DS18" s="83">
        <v>5.1945152731853641</v>
      </c>
      <c r="DT18" s="83">
        <v>5.2010398181151727</v>
      </c>
      <c r="DU18" s="83">
        <v>5.2069936987827994</v>
      </c>
      <c r="DV18" s="83">
        <v>5.2124119726470903</v>
      </c>
      <c r="DW18" s="83">
        <v>5.2173274550126854</v>
      </c>
      <c r="DX18" s="83">
        <v>5.2217708460421877</v>
      </c>
      <c r="DY18" s="83">
        <v>5.2257708531867033</v>
      </c>
      <c r="DZ18" s="83">
        <v>5.2293543089177312</v>
      </c>
      <c r="EA18" s="83">
        <v>5.2325462836683654</v>
      </c>
      <c r="EB18" s="83">
        <v>5.2353701939196897</v>
      </c>
      <c r="EC18" s="83">
        <v>5.2378479053976381</v>
      </c>
      <c r="ED18" s="83">
        <v>5.2399998313752887</v>
      </c>
      <c r="EE18" s="83">
        <v>5.2418450261045226</v>
      </c>
      <c r="EF18" s="83">
        <v>5.2434012734283533</v>
      </c>
      <c r="EG18" s="83">
        <v>5.2446851706504702</v>
      </c>
      <c r="EH18" s="83">
        <v>5.2457122077611817</v>
      </c>
      <c r="EI18" s="83">
        <v>5.2464968421387024</v>
      </c>
      <c r="EJ18" s="83">
        <v>5.2470525688615526</v>
      </c>
      <c r="EK18" s="83">
        <v>5.2473919867816416</v>
      </c>
      <c r="EL18" s="83">
        <v>5.2475268605185308</v>
      </c>
      <c r="EM18" s="83">
        <v>5.2474681785435591</v>
      </c>
      <c r="EN18" s="83">
        <v>5.2472262075281551</v>
      </c>
      <c r="EO18" s="83">
        <v>5.2468105431340009</v>
      </c>
      <c r="EP18" s="83">
        <v>5.2462301574240335</v>
      </c>
      <c r="EQ18" s="83">
        <v>5.2454934430727604</v>
      </c>
      <c r="ER18" s="83">
        <v>5.2446082545523778</v>
      </c>
      <c r="ES18" s="83">
        <v>5.2435819464678541</v>
      </c>
      <c r="ET18" s="83">
        <v>5.242421409209804</v>
      </c>
      <c r="EU18" s="83">
        <v>5.2411331020887584</v>
      </c>
      <c r="EV18" s="83">
        <v>5.239723084108582</v>
      </c>
      <c r="EW18" s="83">
        <v>5.2381970425304303</v>
      </c>
      <c r="EX18" s="83">
        <v>5.2365603193719528</v>
      </c>
      <c r="EY18" s="83">
        <v>5.2348179359795379</v>
      </c>
      <c r="EZ18" s="83">
        <v>5.2329746158043928</v>
      </c>
      <c r="FA18" s="83">
        <v>5.2310348055062175</v>
      </c>
      <c r="FB18" s="83">
        <v>5.229002694501288</v>
      </c>
      <c r="FC18" s="83">
        <v>5.2268822330649227</v>
      </c>
      <c r="FD18" s="83">
        <v>5.2246771490916428</v>
      </c>
      <c r="FE18" s="83">
        <v>5.2223909636099011</v>
      </c>
      <c r="FF18" s="83">
        <v>5.2200270051420246</v>
      </c>
      <c r="FG18" s="83">
        <v>5.2175884229941012</v>
      </c>
      <c r="FH18" s="83">
        <v>5.2150781995548297</v>
      </c>
      <c r="FI18" s="83">
        <v>5.2124991616769973</v>
      </c>
      <c r="FJ18" s="83">
        <v>5.2098539912101174</v>
      </c>
      <c r="FK18" s="83">
        <v>5.2071452347479532</v>
      </c>
      <c r="FL18" s="83">
        <v>5.2043753126501135</v>
      </c>
      <c r="FM18" s="83">
        <v>5.2015465273926349</v>
      </c>
      <c r="FN18" s="83">
        <v>5.1986610712984698</v>
      </c>
      <c r="FO18" s="83">
        <v>5.195721033695059</v>
      </c>
      <c r="FP18" s="83">
        <v>5.1927284075426776</v>
      </c>
      <c r="FQ18" s="83">
        <v>5.1896850955739691</v>
      </c>
      <c r="FR18" s="83">
        <v>5.1865929159820627</v>
      </c>
      <c r="FS18" s="83">
        <v>5.1834536076918294</v>
      </c>
      <c r="FT18" s="83">
        <v>5.1802688352462312</v>
      </c>
      <c r="FU18" s="83">
        <v>5.177040193337243</v>
      </c>
      <c r="FV18" s="83">
        <v>5.1737692110086151</v>
      </c>
      <c r="FW18" s="83">
        <v>5.1704573555556115</v>
      </c>
      <c r="FX18" s="83">
        <v>5.1671060361449381</v>
      </c>
      <c r="FY18" s="83">
        <v>5.1637166071762852</v>
      </c>
      <c r="FZ18" s="83">
        <v>5.1602903714052362</v>
      </c>
      <c r="GA18" s="83">
        <v>5.1568285828457707</v>
      </c>
      <c r="GB18" s="83">
        <v>5.1533324494691737</v>
      </c>
      <c r="GC18" s="83">
        <v>5.1498031357148468</v>
      </c>
      <c r="GD18" s="83">
        <v>5.1462417648273195</v>
      </c>
      <c r="GE18" s="83">
        <v>5.1426494210326368</v>
      </c>
      <c r="GF18" s="83">
        <v>5.1390271515662764</v>
      </c>
      <c r="GG18" s="83">
        <v>5.1353759685637979</v>
      </c>
      <c r="GH18" s="83">
        <v>5.1316968508245528</v>
      </c>
      <c r="GI18" s="83">
        <v>5.1279907454579812</v>
      </c>
      <c r="GJ18" s="83">
        <v>5.1242585694212694</v>
      </c>
      <c r="GK18" s="83">
        <v>5.1205012109564816</v>
      </c>
      <c r="GL18" s="83">
        <v>5.1167195309346045</v>
      </c>
      <c r="GM18" s="83">
        <v>5.1129143641134185</v>
      </c>
      <c r="GN18" s="83">
        <v>5.1090865203155325</v>
      </c>
      <c r="GO18" s="83">
        <v>5.1052367855324308</v>
      </c>
      <c r="GP18" s="83">
        <v>5.1013659229599559</v>
      </c>
      <c r="GQ18" s="83">
        <v>5.0974746739701944</v>
      </c>
      <c r="GR18" s="83">
        <v>5.0935637590243745</v>
      </c>
      <c r="GS18" s="83">
        <v>5.0896338785310187</v>
      </c>
      <c r="GT18" s="83">
        <v>5.0856857136532705</v>
      </c>
      <c r="GU18" s="83">
        <v>5.0817199270690105</v>
      </c>
      <c r="GV18" s="83">
        <v>5.0777371636871038</v>
      </c>
      <c r="GW18" s="83">
        <v>5.073738051322862</v>
      </c>
      <c r="GX18" s="83">
        <v>5.0697232013355755</v>
      </c>
      <c r="GY18" s="83">
        <v>5.0656932092307398</v>
      </c>
      <c r="GZ18" s="83">
        <v>5.0616486552294164</v>
      </c>
      <c r="HA18" s="83">
        <v>5.057590104806974</v>
      </c>
      <c r="HB18" s="83">
        <v>5.0535181092032939</v>
      </c>
      <c r="HC18" s="83">
        <v>5.0494332059063591</v>
      </c>
      <c r="HD18" s="83">
        <v>5.0453359191110065</v>
      </c>
      <c r="HE18" s="83">
        <v>5.0412267601545011</v>
      </c>
      <c r="HF18" s="83">
        <v>5.0371062279304359</v>
      </c>
      <c r="HG18" s="83">
        <v>5.0329748092823872</v>
      </c>
      <c r="HH18" s="83">
        <v>5.0288329793786293</v>
      </c>
      <c r="HI18" s="83">
        <v>5.0246812020691154</v>
      </c>
      <c r="HJ18" s="83">
        <v>5.020519930225853</v>
      </c>
      <c r="HK18" s="83">
        <v>5.0163496060677133</v>
      </c>
      <c r="HL18" s="83">
        <v>5.0121706614706438</v>
      </c>
      <c r="HM18" s="83">
        <v>5.0079835182641776</v>
      </c>
      <c r="HN18" s="83">
        <v>5.0037885885150768</v>
      </c>
      <c r="HO18" s="83">
        <v>4.9995862747988777</v>
      </c>
      <c r="HP18" s="83">
        <v>4.9953769704600592</v>
      </c>
      <c r="HQ18" s="83">
        <v>4.9911610598615077</v>
      </c>
      <c r="HR18" s="83">
        <v>4.9869389186238875</v>
      </c>
      <c r="HS18" s="83">
        <v>4.9827109138555095</v>
      </c>
      <c r="HT18" s="83">
        <v>4.9784774043732245</v>
      </c>
      <c r="HU18" s="83">
        <v>4.9742387409148474</v>
      </c>
      <c r="HV18" s="83">
        <v>4.9699952663435827</v>
      </c>
      <c r="HW18" s="83">
        <v>4.9657473158448795</v>
      </c>
      <c r="HX18" s="83">
        <v>4.961495217116128</v>
      </c>
      <c r="HY18" s="83">
        <v>4.9572392905495715</v>
      </c>
      <c r="HZ18" s="83">
        <v>4.9529798494087984</v>
      </c>
      <c r="IA18" s="83">
        <v>4.9487171999991313</v>
      </c>
      <c r="IB18" s="83">
        <v>4.94445164183223</v>
      </c>
      <c r="IC18" s="83">
        <v>4.9401834677851966</v>
      </c>
      <c r="ID18" s="83">
        <v>4.9359129642544612</v>
      </c>
      <c r="IE18" s="83">
        <v>4.9316404113046826</v>
      </c>
      <c r="IF18" s="83">
        <v>4.9273660828129229</v>
      </c>
      <c r="IG18" s="83">
        <v>4.9230902466083055</v>
      </c>
      <c r="IH18" s="83">
        <v>4.9188131646073741</v>
      </c>
      <c r="II18" s="83">
        <v>4.9145350929453357</v>
      </c>
      <c r="IJ18" s="83">
        <v>4.910256282103397</v>
      </c>
      <c r="IK18" s="83">
        <v>4.9059769770323367</v>
      </c>
      <c r="IL18" s="83">
        <v>4.9016974172725032</v>
      </c>
      <c r="IM18" s="83">
        <v>4.8974178370703756</v>
      </c>
      <c r="IN18" s="83">
        <v>4.8931384654918402</v>
      </c>
      <c r="IO18" s="83">
        <v>4.8888595265323191</v>
      </c>
      <c r="IP18" s="83">
        <v>4.8845812392238734</v>
      </c>
      <c r="IQ18" s="83">
        <v>4.8803038177394109</v>
      </c>
      <c r="IR18" s="83">
        <v>4.8760274714941056</v>
      </c>
      <c r="IS18" s="83">
        <v>4.8717524052441465</v>
      </c>
      <c r="IT18" s="83">
        <v>4.8674788191829084</v>
      </c>
      <c r="IU18" s="83">
        <v>4.8632069090346493</v>
      </c>
      <c r="IV18" s="83">
        <v>4.8589368661458252</v>
      </c>
      <c r="IW18" s="83">
        <v>4.8546688775741078</v>
      </c>
      <c r="IX18" s="83">
        <v>4.8504031261751894</v>
      </c>
      <c r="IY18" s="83">
        <v>4.8461397906874524</v>
      </c>
      <c r="IZ18" s="83">
        <v>4.8418790458145811</v>
      </c>
      <c r="JA18" s="83">
        <v>4.8376210623061855</v>
      </c>
      <c r="JB18" s="83">
        <v>4.8333660070365019</v>
      </c>
      <c r="JC18" s="83">
        <v>4.8291140430812396</v>
      </c>
      <c r="JD18" s="83">
        <v>4.8248653297926314</v>
      </c>
      <c r="JE18" s="83">
        <v>4.8206200228727507</v>
      </c>
      <c r="JF18" s="83">
        <v>4.8163782744451424</v>
      </c>
      <c r="JG18" s="83">
        <v>4.8121402331248317</v>
      </c>
      <c r="JH18" s="83">
        <v>4.8079060440867547</v>
      </c>
      <c r="JI18" s="83">
        <v>4.8036758491326639</v>
      </c>
      <c r="JJ18" s="83">
        <v>4.7994497867565462</v>
      </c>
      <c r="JK18" s="83">
        <v>4.7952279922086127</v>
      </c>
      <c r="JL18" s="83">
        <v>4.7910105975578858</v>
      </c>
      <c r="JM18" s="83">
        <v>4.7867977317534427</v>
      </c>
      <c r="JN18" s="83">
        <v>4.7825895206843372</v>
      </c>
      <c r="JO18" s="83">
        <v>4.7783860872382489</v>
      </c>
      <c r="JP18" s="83">
        <v>4.7741875513588914</v>
      </c>
      <c r="JQ18" s="83">
        <v>4.7699940301022163</v>
      </c>
      <c r="JR18" s="83">
        <v>4.7658056376914404</v>
      </c>
      <c r="JS18" s="83">
        <v>4.7616224855709408</v>
      </c>
      <c r="JT18" s="83">
        <v>4.7574446824590302</v>
      </c>
      <c r="JU18" s="83">
        <v>4.7532723343996626</v>
      </c>
      <c r="JV18" s="83">
        <v>4.7491055448130801</v>
      </c>
      <c r="JW18" s="83">
        <v>4.7449444145454374</v>
      </c>
      <c r="JX18" s="83">
        <v>4.7407890419174352</v>
      </c>
      <c r="JY18" s="83">
        <v>4.7366395227719718</v>
      </c>
      <c r="JZ18" s="83">
        <v>4.7324959505208541</v>
      </c>
      <c r="KA18" s="83">
        <v>4.7283584161905861</v>
      </c>
      <c r="KB18" s="83">
        <v>4.72422700846725</v>
      </c>
      <c r="KC18" s="83">
        <v>4.7201018137405191</v>
      </c>
      <c r="KD18" s="83">
        <v>4.7159829161468059</v>
      </c>
      <c r="KE18" s="83">
        <v>4.7118703976115759</v>
      </c>
      <c r="KF18" s="83">
        <v>4.7077643378908496</v>
      </c>
      <c r="KG18" s="83">
        <v>4.7036648146119049</v>
      </c>
      <c r="KH18" s="83">
        <v>4.6995719033131991</v>
      </c>
      <c r="KI18" s="83">
        <v>4.6954856774835356</v>
      </c>
      <c r="KJ18" s="83">
        <v>4.6914062086004868</v>
      </c>
      <c r="KK18" s="83">
        <v>4.6873335661680962</v>
      </c>
      <c r="KL18" s="83">
        <v>4.6832678177538627</v>
      </c>
      <c r="KM18" s="83">
        <v>4.6792090290250421</v>
      </c>
      <c r="KN18" s="83">
        <v>4.6751572637842687</v>
      </c>
      <c r="KO18" s="83">
        <v>4.671112584004514</v>
      </c>
      <c r="KP18" s="83">
        <v>4.6670750498633984</v>
      </c>
      <c r="KQ18" s="83">
        <v>4.663044719776873</v>
      </c>
      <c r="KR18" s="83">
        <v>4.6590216504322788</v>
      </c>
      <c r="KS18" s="83">
        <v>4.6550058968208052</v>
      </c>
      <c r="KT18" s="83">
        <v>4.6509975122693508</v>
      </c>
      <c r="KU18" s="83">
        <v>4.6469965484718081</v>
      </c>
      <c r="KV18" s="83">
        <v>4.6430030555197774</v>
      </c>
      <c r="KW18" s="83">
        <v>4.6390170819327308</v>
      </c>
      <c r="KX18" s="83">
        <v>4.6350386746876255</v>
      </c>
      <c r="KY18" s="83">
        <v>4.6310678792479925</v>
      </c>
      <c r="KZ18" s="83">
        <v>4.6271047395924931</v>
      </c>
      <c r="LA18" s="83">
        <v>4.6231492982429776</v>
      </c>
      <c r="LB18" s="83">
        <v>4.619201596292033</v>
      </c>
      <c r="LC18" s="83">
        <v>4.6152616734300471</v>
      </c>
      <c r="LD18" s="83">
        <v>4.6113295679717883</v>
      </c>
      <c r="LE18" s="83">
        <v>4.6074053168825193</v>
      </c>
      <c r="LF18" s="83">
        <v>4.6034889558036456</v>
      </c>
      <c r="LG18" s="83">
        <v>4.5995805190779135</v>
      </c>
      <c r="LH18" s="83">
        <v>4.5956800397741651</v>
      </c>
      <c r="LI18" s="83">
        <v>4.5917875497116629</v>
      </c>
      <c r="LJ18" s="83">
        <v>4.587903079483981</v>
      </c>
      <c r="LK18" s="83">
        <v>4.5840266584824843</v>
      </c>
      <c r="LL18" s="83">
        <v>4.5801583149193981</v>
      </c>
      <c r="LM18" s="83">
        <v>4.5762980758504748</v>
      </c>
      <c r="LN18" s="83">
        <v>4.5724459671972655</v>
      </c>
      <c r="LO18" s="83">
        <v>4.5686020137690102</v>
      </c>
      <c r="LP18" s="83">
        <v>4.5647662392841433</v>
      </c>
      <c r="LQ18" s="83">
        <v>4.5609386663914311</v>
      </c>
      <c r="LR18" s="83">
        <v>4.5571193166907431</v>
      </c>
      <c r="LS18" s="83">
        <v>4.5533082107534657</v>
      </c>
      <c r="LT18" s="83">
        <v>4.5495053681425643</v>
      </c>
      <c r="LU18" s="83">
        <v>4.5457108074323047</v>
      </c>
      <c r="LV18" s="83">
        <v>4.5419245462276248</v>
      </c>
      <c r="LW18" s="83">
        <v>4.5381466011831915</v>
      </c>
      <c r="LX18" s="83">
        <v>4.534376988022113</v>
      </c>
      <c r="LY18" s="83">
        <v>4.5306157215543452</v>
      </c>
      <c r="LZ18" s="83">
        <v>4.5268628156947788</v>
      </c>
      <c r="MA18" s="83">
        <v>4.5231182834810149</v>
      </c>
      <c r="MB18" s="83">
        <v>4.5193821370908402</v>
      </c>
      <c r="MC18" s="83">
        <v>4.5156543878594073</v>
      </c>
      <c r="MD18" s="83">
        <v>4.5119350462961183</v>
      </c>
      <c r="ME18" s="83">
        <v>4.5082241221012209</v>
      </c>
      <c r="MF18" s="83">
        <v>4.5045216241821304</v>
      </c>
      <c r="MG18" s="83">
        <v>4.5008275606694648</v>
      </c>
      <c r="MH18" s="83">
        <v>4.4971419389328116</v>
      </c>
      <c r="MI18" s="83">
        <v>4.4934647655962285</v>
      </c>
      <c r="MJ18" s="83">
        <v>4.4897960465534812</v>
      </c>
      <c r="MK18" s="83">
        <v>4.4861357869830236</v>
      </c>
      <c r="ML18" s="83">
        <v>4.4824839913627192</v>
      </c>
      <c r="MM18" s="83">
        <v>4.4788406634843216</v>
      </c>
      <c r="MN18" s="83">
        <v>4.4752058064677023</v>
      </c>
      <c r="MO18" s="83">
        <v>4.4715794227748438</v>
      </c>
      <c r="MP18" s="83">
        <v>4.4679615142235942</v>
      </c>
      <c r="MQ18" s="83">
        <v>4.4643520820011835</v>
      </c>
      <c r="MR18" s="83">
        <v>4.4607511266775228</v>
      </c>
      <c r="MS18" s="83">
        <v>4.4571586482182672</v>
      </c>
      <c r="MT18" s="83">
        <v>4.4535746459976666</v>
      </c>
      <c r="MU18" s="83">
        <v>4.4499991188111938</v>
      </c>
      <c r="MV18" s="83">
        <v>4.4464320648879614</v>
      </c>
      <c r="MW18" s="83">
        <v>4.442873481902927</v>
      </c>
      <c r="MX18" s="83">
        <v>4.4393233669888961</v>
      </c>
      <c r="MY18" s="83">
        <v>4.4357817167483171</v>
      </c>
      <c r="MZ18" s="83">
        <v>4.4322485272648775</v>
      </c>
      <c r="NA18" s="83">
        <v>4.4287237941149069</v>
      </c>
      <c r="NB18" s="83">
        <v>4.4252075123785861</v>
      </c>
      <c r="NC18" s="83">
        <v>4.4216996766509595</v>
      </c>
      <c r="ND18" s="83">
        <v>4.4182002810527745</v>
      </c>
      <c r="NE18" s="83">
        <v>4.4147093192411226</v>
      </c>
      <c r="NF18" s="83">
        <v>4.4112267844199096</v>
      </c>
      <c r="NG18" s="83">
        <v>4.4077526693501454</v>
      </c>
      <c r="NH18" s="83">
        <v>4.4042869663600541</v>
      </c>
      <c r="NI18" s="83">
        <v>4.4008296673550227</v>
      </c>
      <c r="NJ18" s="83">
        <v>4.3973807638273676</v>
      </c>
      <c r="NK18" s="83">
        <v>4.393940246865947</v>
      </c>
      <c r="NL18" s="83">
        <v>4.3905081071656022</v>
      </c>
      <c r="NM18" s="83">
        <v>4.3870843350364375</v>
      </c>
      <c r="NN18" s="83">
        <v>4.3836689204129451</v>
      </c>
      <c r="NO18" s="83">
        <v>4.3802618528629749</v>
      </c>
      <c r="NP18" s="83">
        <v>4.3768631215965428</v>
      </c>
      <c r="NQ18" s="83">
        <v>4.3734727154744988</v>
      </c>
      <c r="NR18" s="83">
        <v>4.3700906230170382</v>
      </c>
      <c r="NS18" s="83">
        <v>4.366716832412072</v>
      </c>
      <c r="NT18" s="83">
        <v>4.3633513315234493</v>
      </c>
      <c r="NU18" s="83">
        <v>4.3599941078990421</v>
      </c>
      <c r="NV18" s="83">
        <v>4.3566451487786857</v>
      </c>
      <c r="NW18" s="83">
        <v>4.3533044411019857</v>
      </c>
      <c r="NX18" s="83">
        <v>4.3499719715159912</v>
      </c>
      <c r="NY18" s="83">
        <v>4.3466477263827299</v>
      </c>
      <c r="NZ18" s="83">
        <v>4.3433316917866165</v>
      </c>
      <c r="OA18" s="83">
        <v>4.3400238535417346</v>
      </c>
      <c r="OB18" s="83">
        <v>4.3367241971989845</v>
      </c>
      <c r="OC18" s="83">
        <v>4.3334327080531132</v>
      </c>
      <c r="OD18" s="83">
        <v>4.3301493711496182</v>
      </c>
      <c r="OE18" s="83">
        <v>4.326874171291534</v>
      </c>
      <c r="OF18" s="83">
        <v>4.3236070930460926</v>
      </c>
      <c r="OG18" s="83">
        <v>4.3203481207512757</v>
      </c>
      <c r="OH18" s="83">
        <v>4.3170972385222459</v>
      </c>
      <c r="OI18" s="83">
        <v>4.3138544302576678</v>
      </c>
      <c r="OJ18" s="83">
        <v>4.3106196796459137</v>
      </c>
      <c r="OK18" s="83">
        <v>4.3073929701711622</v>
      </c>
      <c r="OL18" s="83">
        <v>4.30417428511939</v>
      </c>
      <c r="OM18" s="83">
        <v>4.3009636075842543</v>
      </c>
      <c r="ON18" s="83">
        <v>4.2977609204728697</v>
      </c>
      <c r="OO18" s="83">
        <v>4.2945662065114858</v>
      </c>
      <c r="OP18" s="83">
        <v>4.2913794482510612</v>
      </c>
      <c r="OQ18" s="83">
        <v>4.2882006280727358</v>
      </c>
      <c r="OR18" s="83">
        <v>4.2850297281932068</v>
      </c>
      <c r="OS18" s="83">
        <v>4.2818667306700098</v>
      </c>
      <c r="OT18" s="83">
        <v>4.2787116174066959</v>
      </c>
      <c r="OU18" s="83">
        <v>4.2755643701579276</v>
      </c>
      <c r="OV18" s="83">
        <v>4.2724249705344715</v>
      </c>
      <c r="OW18" s="83">
        <v>4.2692934000081042</v>
      </c>
      <c r="OX18" s="83">
        <v>4.2661696399164306</v>
      </c>
      <c r="OY18" s="83">
        <v>4.2630536714676097</v>
      </c>
      <c r="OZ18" s="83">
        <v>4.2599454757449982</v>
      </c>
      <c r="PA18" s="83">
        <v>4.2568450337117003</v>
      </c>
      <c r="PB18" s="83">
        <v>4.2537523262150465</v>
      </c>
      <c r="PC18" s="83">
        <v>4.2506673339909753</v>
      </c>
      <c r="PD18" s="83">
        <v>4.2475900376683455</v>
      </c>
      <c r="PE18" s="83">
        <v>4.2445204177731597</v>
      </c>
      <c r="PF18" s="83">
        <v>4.2414584547327108</v>
      </c>
      <c r="PG18" s="83">
        <v>4.2384041288796546</v>
      </c>
      <c r="PH18" s="83">
        <v>4.2353574204559994</v>
      </c>
      <c r="PI18" s="83">
        <v>4.2323183096170274</v>
      </c>
      <c r="PJ18" s="83">
        <v>4.2292867764351332</v>
      </c>
      <c r="PK18" s="83">
        <v>4.2262628009035987</v>
      </c>
      <c r="PL18" s="83">
        <v>4.2232463629402872</v>
      </c>
      <c r="PM18" s="83">
        <v>4.2202374423912721</v>
      </c>
      <c r="PN18" s="83">
        <v>4.2172360190343943</v>
      </c>
      <c r="PO18" s="83">
        <v>4.2142420725827519</v>
      </c>
      <c r="PP18" s="83">
        <v>4.2112555826881195</v>
      </c>
      <c r="PQ18" s="83">
        <v>4.208276528944304</v>
      </c>
      <c r="PR18" s="83">
        <v>4.2053048908904334</v>
      </c>
      <c r="PS18" s="83">
        <v>4.2023406480141814</v>
      </c>
      <c r="PT18" s="83">
        <v>4.1993837797549274</v>
      </c>
      <c r="PU18" s="83">
        <v>4.1964342655068556</v>
      </c>
      <c r="PV18" s="83">
        <v>4.1934920846219939</v>
      </c>
      <c r="PW18" s="83">
        <v>4.1905572164131879</v>
      </c>
      <c r="PX18" s="83">
        <v>4.1876296401570174</v>
      </c>
      <c r="PY18" s="83">
        <v>4.1847093350966578</v>
      </c>
      <c r="PZ18" s="83">
        <v>4.1817962804446784</v>
      </c>
      <c r="QA18" s="83">
        <v>4.178890455385786</v>
      </c>
      <c r="QB18" s="83">
        <v>4.1759918390795114</v>
      </c>
      <c r="QC18" s="83">
        <v>4.1731004106628466</v>
      </c>
      <c r="QD18" s="83">
        <v>4.1702161492528163</v>
      </c>
      <c r="QE18" s="83">
        <v>4.1673390339490073</v>
      </c>
      <c r="QF18" s="83">
        <v>4.1644690438360419</v>
      </c>
      <c r="QG18" s="83">
        <v>4.1616061579859966</v>
      </c>
      <c r="QH18" s="83">
        <v>4.1587503554607732</v>
      </c>
      <c r="QI18" s="83">
        <v>4.1559016153144173</v>
      </c>
      <c r="QJ18" s="83">
        <v>4.1530599165953896</v>
      </c>
      <c r="QK18" s="83">
        <v>4.1502252383487903</v>
      </c>
      <c r="QL18" s="83">
        <v>4.1473975596185317</v>
      </c>
      <c r="QM18" s="83">
        <v>4.1445768594494661</v>
      </c>
      <c r="QN18" s="83">
        <v>4.1417631168894671</v>
      </c>
      <c r="QO18" s="83">
        <v>4.1389563109914658</v>
      </c>
      <c r="QP18" s="83">
        <v>4.1361564208154427</v>
      </c>
      <c r="QQ18" s="83">
        <v>4.1333634254303755</v>
      </c>
      <c r="QR18" s="83">
        <v>4.1305773039161409</v>
      </c>
      <c r="QS18" s="83">
        <v>4.1277980353653785</v>
      </c>
      <c r="QT18" s="83">
        <v>4.1250255988853093</v>
      </c>
      <c r="QU18" s="83">
        <v>4.1222599735995145</v>
      </c>
      <c r="QV18" s="83">
        <v>4.1195011386496718</v>
      </c>
      <c r="QW18" s="83">
        <v>4.1167490731972558</v>
      </c>
      <c r="QX18" s="83">
        <v>4.1140037564251948</v>
      </c>
      <c r="QY18" s="83">
        <v>4.1112651675394911</v>
      </c>
      <c r="QZ18" s="83">
        <v>4.1085332857708039</v>
      </c>
      <c r="RA18" s="83">
        <v>4.1058080903759935</v>
      </c>
      <c r="RB18" s="83">
        <v>4.1030895606396287</v>
      </c>
      <c r="RC18" s="83">
        <v>4.1003776758754604</v>
      </c>
      <c r="RD18" s="83">
        <v>4.0976724154278577</v>
      </c>
      <c r="RE18" s="83">
        <v>4.0949737586732056</v>
      </c>
      <c r="RF18" s="83">
        <v>4.0922816850212769</v>
      </c>
      <c r="RG18" s="83">
        <v>4.0895961739165632</v>
      </c>
      <c r="RH18" s="83">
        <v>4.0869172048395752</v>
      </c>
      <c r="RI18" s="83">
        <v>4.0842447573081078</v>
      </c>
      <c r="RJ18" s="83">
        <v>4.0815788108784785</v>
      </c>
      <c r="RK18" s="83">
        <v>4.0789193451467289</v>
      </c>
      <c r="RL18" s="83">
        <v>4.0762663397497976</v>
      </c>
      <c r="RM18" s="83">
        <v>4.0736197743666622</v>
      </c>
      <c r="RN18" s="83">
        <v>4.0709796287194511</v>
      </c>
      <c r="RO18" s="83">
        <v>4.0683458825745253</v>
      </c>
      <c r="RP18" s="83">
        <v>4.0657185157435327</v>
      </c>
      <c r="RQ18" s="83">
        <v>4.0630975080844305</v>
      </c>
      <c r="RR18" s="83">
        <v>4.0604828395024848</v>
      </c>
      <c r="RS18" s="83">
        <v>4.0578744899512378</v>
      </c>
      <c r="RT18" s="83">
        <v>4.0552724394334492</v>
      </c>
      <c r="RU18" s="83">
        <v>4.0526766680020136</v>
      </c>
      <c r="RV18" s="83">
        <v>4.0500871557608482</v>
      </c>
    </row>
    <row r="19" spans="1:490" s="83" customFormat="1" x14ac:dyDescent="0.25">
      <c r="A19" s="83" t="s">
        <v>95</v>
      </c>
      <c r="C19" s="83">
        <v>1.0818093692796191</v>
      </c>
      <c r="D19" s="83">
        <v>1.1053298142986805</v>
      </c>
      <c r="E19" s="83">
        <v>1.1290684121338692</v>
      </c>
      <c r="F19" s="83">
        <v>1.1524551795690465</v>
      </c>
      <c r="G19" s="83">
        <v>1.1755738143755257</v>
      </c>
      <c r="H19" s="83">
        <v>1.1984991699995604</v>
      </c>
      <c r="I19" s="83">
        <v>1.2212961781824072</v>
      </c>
      <c r="J19" s="83">
        <v>1.2440230980198772</v>
      </c>
      <c r="K19" s="83">
        <v>1.2672870646661689</v>
      </c>
      <c r="L19" s="83">
        <v>1.2911031293988624</v>
      </c>
      <c r="M19" s="83">
        <v>1.31548404655935</v>
      </c>
      <c r="N19" s="83">
        <v>1.3404407086024084</v>
      </c>
      <c r="O19" s="83">
        <v>1.365982435231172</v>
      </c>
      <c r="P19" s="83">
        <v>1.3921851307464532</v>
      </c>
      <c r="Q19" s="83">
        <v>1.4189325626857097</v>
      </c>
      <c r="R19" s="83">
        <v>1.44622267787944</v>
      </c>
      <c r="S19" s="83">
        <v>1.474052680027816</v>
      </c>
      <c r="T19" s="83">
        <v>1.5024192361449555</v>
      </c>
      <c r="U19" s="83">
        <v>1.531318604654786</v>
      </c>
      <c r="V19" s="83">
        <v>1.560746716242124</v>
      </c>
      <c r="W19" s="83">
        <v>1.5906992261841961</v>
      </c>
      <c r="X19" s="83">
        <v>1.621171549434232</v>
      </c>
      <c r="Y19" s="83">
        <v>1.6521588852418487</v>
      </c>
      <c r="Z19" s="83">
        <v>1.6836552667435984</v>
      </c>
      <c r="AA19" s="83">
        <v>1.7156469463509971</v>
      </c>
      <c r="AB19" s="83">
        <v>1.7481209263990949</v>
      </c>
      <c r="AC19" s="83">
        <v>1.7810648158342448</v>
      </c>
      <c r="AD19" s="83">
        <v>1.8144667323084724</v>
      </c>
      <c r="AE19" s="83">
        <v>1.8483152325872114</v>
      </c>
      <c r="AF19" s="83">
        <v>1.88259926091106</v>
      </c>
      <c r="AG19" s="83">
        <v>1.9173081090056008</v>
      </c>
      <c r="AH19" s="83">
        <v>1.9524313838759049</v>
      </c>
      <c r="AI19" s="83">
        <v>1.9879589809965652</v>
      </c>
      <c r="AJ19" s="83">
        <v>2.0238816508176147</v>
      </c>
      <c r="AK19" s="83">
        <v>2.0601865793933665</v>
      </c>
      <c r="AL19" s="83">
        <v>2.0968615161524209</v>
      </c>
      <c r="AM19" s="83">
        <v>2.133894694628601</v>
      </c>
      <c r="AN19" s="83">
        <v>2.1712747759393189</v>
      </c>
      <c r="AO19" s="83">
        <v>2.2089908066133734</v>
      </c>
      <c r="AP19" s="83">
        <v>2.2470321856695143</v>
      </c>
      <c r="AQ19" s="83">
        <v>2.2853886378330479</v>
      </c>
      <c r="AR19" s="83">
        <v>2.3240501909746962</v>
      </c>
      <c r="AS19" s="83">
        <v>2.3630071565786208</v>
      </c>
      <c r="AT19" s="83">
        <v>2.4022770900635555</v>
      </c>
      <c r="AU19" s="83">
        <v>2.4418486094308323</v>
      </c>
      <c r="AV19" s="83">
        <v>2.4817107574641279</v>
      </c>
      <c r="AW19" s="83">
        <v>2.5218529545610417</v>
      </c>
      <c r="AX19" s="83">
        <v>2.5622649641123196</v>
      </c>
      <c r="AY19" s="83">
        <v>2.6029368658542378</v>
      </c>
      <c r="AZ19" s="83">
        <v>2.6438590344140001</v>
      </c>
      <c r="BA19" s="83">
        <v>2.685022121348287</v>
      </c>
      <c r="BB19" s="83">
        <v>2.7264170396262926</v>
      </c>
      <c r="BC19" s="83">
        <v>2.7680349499019057</v>
      </c>
      <c r="BD19" s="83">
        <v>2.809868496897137</v>
      </c>
      <c r="BE19" s="83">
        <v>2.851909234291274</v>
      </c>
      <c r="BF19" s="83">
        <v>2.8941489308955761</v>
      </c>
      <c r="BG19" s="83">
        <v>2.9365795568942081</v>
      </c>
      <c r="BH19" s="83">
        <v>2.979193273115301</v>
      </c>
      <c r="BI19" s="83">
        <v>3.0219824222533695</v>
      </c>
      <c r="BJ19" s="83">
        <v>3.0649395213874251</v>
      </c>
      <c r="BK19" s="83">
        <v>3.1080572553937644</v>
      </c>
      <c r="BL19" s="83">
        <v>3.1513284710058485</v>
      </c>
      <c r="BM19" s="83">
        <v>3.1947461713662335</v>
      </c>
      <c r="BN19" s="83">
        <v>3.2383067262263237</v>
      </c>
      <c r="BO19" s="83">
        <v>3.2820034813132395</v>
      </c>
      <c r="BP19" s="83">
        <v>3.3258299109447762</v>
      </c>
      <c r="BQ19" s="83">
        <v>3.3697796130385878</v>
      </c>
      <c r="BR19" s="83">
        <v>3.4138463054605697</v>
      </c>
      <c r="BS19" s="83">
        <v>3.458023823171271</v>
      </c>
      <c r="BT19" s="83">
        <v>3.5023061158482065</v>
      </c>
      <c r="BU19" s="83">
        <v>3.5466872457931724</v>
      </c>
      <c r="BV19" s="83">
        <v>3.591161386012188</v>
      </c>
      <c r="BW19" s="83">
        <v>3.635722818402551</v>
      </c>
      <c r="BX19" s="83">
        <v>3.6803603883084874</v>
      </c>
      <c r="BY19" s="83">
        <v>3.7250695204080895</v>
      </c>
      <c r="BZ19" s="83">
        <v>3.7698456701760494</v>
      </c>
      <c r="CA19" s="83">
        <v>3.8146843475158354</v>
      </c>
      <c r="CB19" s="83">
        <v>3.8595811292761146</v>
      </c>
      <c r="CC19" s="83">
        <v>3.904531665254249</v>
      </c>
      <c r="CD19" s="83">
        <v>3.9495316804383154</v>
      </c>
      <c r="CE19" s="83">
        <v>3.9945769751270745</v>
      </c>
      <c r="CF19" s="83">
        <v>4.0396634238999063</v>
      </c>
      <c r="CG19" s="83">
        <v>4.0847869740086047</v>
      </c>
      <c r="CH19" s="83">
        <v>4.129955552301058</v>
      </c>
      <c r="CI19" s="83">
        <v>4.1751659308275686</v>
      </c>
      <c r="CJ19" s="83">
        <v>4.2204148620891839</v>
      </c>
      <c r="CK19" s="83">
        <v>4.2656990946100404</v>
      </c>
      <c r="CL19" s="83">
        <v>4.3110153828533253</v>
      </c>
      <c r="CM19" s="83">
        <v>4.356360493719091</v>
      </c>
      <c r="CN19" s="83">
        <v>4.4017312109694879</v>
      </c>
      <c r="CO19" s="83">
        <v>4.447124338390136</v>
      </c>
      <c r="CP19" s="83">
        <v>4.4925367021735161</v>
      </c>
      <c r="CQ19" s="83">
        <v>4.5379651528161942</v>
      </c>
      <c r="CR19" s="83">
        <v>4.5889289279577197</v>
      </c>
      <c r="CS19" s="83">
        <v>4.6366625549918474</v>
      </c>
      <c r="CT19" s="83">
        <v>4.6813803863309484</v>
      </c>
      <c r="CU19" s="83">
        <v>4.7232705595271396</v>
      </c>
      <c r="CV19" s="83">
        <v>4.762502484571729</v>
      </c>
      <c r="CW19" s="83">
        <v>4.7992315296185293</v>
      </c>
      <c r="CX19" s="83">
        <v>4.8336019837925086</v>
      </c>
      <c r="CY19" s="83">
        <v>4.8657489620231189</v>
      </c>
      <c r="CZ19" s="83">
        <v>4.8957996600353386</v>
      </c>
      <c r="DA19" s="83">
        <v>4.923874209379715</v>
      </c>
      <c r="DB19" s="83">
        <v>4.9500862853051775</v>
      </c>
      <c r="DC19" s="83">
        <v>4.9745435609001518</v>
      </c>
      <c r="DD19" s="83">
        <v>4.9973480646761148</v>
      </c>
      <c r="DE19" s="83">
        <v>5.0185964766605622</v>
      </c>
      <c r="DF19" s="83">
        <v>5.038380384590651</v>
      </c>
      <c r="DG19" s="83">
        <v>5.0567865135809891</v>
      </c>
      <c r="DH19" s="83">
        <v>5.0738969376189367</v>
      </c>
      <c r="DI19" s="83">
        <v>5.0897892781625096</v>
      </c>
      <c r="DJ19" s="83">
        <v>5.1045368932151174</v>
      </c>
      <c r="DK19" s="83">
        <v>5.1182090590639131</v>
      </c>
      <c r="DL19" s="83">
        <v>5.130871146113468</v>
      </c>
      <c r="DM19" s="83">
        <v>5.1425847897543191</v>
      </c>
      <c r="DN19" s="83">
        <v>5.1534080568751133</v>
      </c>
      <c r="DO19" s="83">
        <v>5.1633956083969981</v>
      </c>
      <c r="DP19" s="83">
        <v>5.1725988580437541</v>
      </c>
      <c r="DQ19" s="83">
        <v>5.1810661274399488</v>
      </c>
      <c r="DR19" s="83">
        <v>5.1888427975397011</v>
      </c>
      <c r="DS19" s="83">
        <v>5.1959714563230905</v>
      </c>
      <c r="DT19" s="83">
        <v>5.2024920426512606</v>
      </c>
      <c r="DU19" s="83">
        <v>5.208441986141656</v>
      </c>
      <c r="DV19" s="83">
        <v>5.213856342909212</v>
      </c>
      <c r="DW19" s="83">
        <v>5.2187679270155716</v>
      </c>
      <c r="DX19" s="83">
        <v>5.2232074374745858</v>
      </c>
      <c r="DY19" s="83">
        <v>5.2272035806765995</v>
      </c>
      <c r="DZ19" s="83">
        <v>5.2307831881144828</v>
      </c>
      <c r="EA19" s="83">
        <v>5.2339713293193517</v>
      </c>
      <c r="EB19" s="83">
        <v>5.2367914199418237</v>
      </c>
      <c r="EC19" s="83">
        <v>5.2392653249440766</v>
      </c>
      <c r="ED19" s="83">
        <v>5.2414134568976438</v>
      </c>
      <c r="EE19" s="83">
        <v>5.2432548694108734</v>
      </c>
      <c r="EF19" s="83">
        <v>5.2448073457373194</v>
      </c>
      <c r="EG19" s="83">
        <v>5.2460874826416219</v>
      </c>
      <c r="EH19" s="83">
        <v>5.2471107696220036</v>
      </c>
      <c r="EI19" s="83">
        <v>5.2478916636083559</v>
      </c>
      <c r="EJ19" s="83">
        <v>5.2484436592716381</v>
      </c>
      <c r="EK19" s="83">
        <v>5.2487793550941566</v>
      </c>
      <c r="EL19" s="83">
        <v>5.2489105153612119</v>
      </c>
      <c r="EM19" s="83">
        <v>5.2488481282427815</v>
      </c>
      <c r="EN19" s="83">
        <v>5.2486024601395451</v>
      </c>
      <c r="EO19" s="83">
        <v>5.2481831064709175</v>
      </c>
      <c r="EP19" s="83">
        <v>5.247599039084057</v>
      </c>
      <c r="EQ19" s="83">
        <v>5.2468586504623191</v>
      </c>
      <c r="ER19" s="83">
        <v>5.24596979490964</v>
      </c>
      <c r="ES19" s="83">
        <v>5.2449398268839911</v>
      </c>
      <c r="ET19" s="83">
        <v>5.2437756366487402</v>
      </c>
      <c r="EU19" s="83">
        <v>5.2424836834055029</v>
      </c>
      <c r="EV19" s="83">
        <v>5.2410700260662368</v>
      </c>
      <c r="EW19" s="83">
        <v>5.2395403518159638</v>
      </c>
      <c r="EX19" s="83">
        <v>5.2379000026108145</v>
      </c>
      <c r="EY19" s="83">
        <v>5.236153999749197</v>
      </c>
      <c r="EZ19" s="83">
        <v>5.2343070666468652</v>
      </c>
      <c r="FA19" s="83">
        <v>5.23236364993965</v>
      </c>
      <c r="FB19" s="83">
        <v>5.2303279390306647</v>
      </c>
      <c r="FC19" s="83">
        <v>5.2282038841919443</v>
      </c>
      <c r="FD19" s="83">
        <v>5.2259952133238379</v>
      </c>
      <c r="FE19" s="83">
        <v>5.2237054474690181</v>
      </c>
      <c r="FF19" s="83">
        <v>5.2213379151717509</v>
      </c>
      <c r="FG19" s="83">
        <v>5.2188957657671544</v>
      </c>
      <c r="FH19" s="83">
        <v>5.2163819816794597</v>
      </c>
      <c r="FI19" s="83">
        <v>5.2137993898029373</v>
      </c>
      <c r="FJ19" s="83">
        <v>5.2111506720340266</v>
      </c>
      <c r="FK19" s="83">
        <v>5.2084383750183729</v>
      </c>
      <c r="FL19" s="83">
        <v>5.2056649191719782</v>
      </c>
      <c r="FM19" s="83">
        <v>5.202832607031362</v>
      </c>
      <c r="FN19" s="83">
        <v>5.199943630983654</v>
      </c>
      <c r="FO19" s="83">
        <v>5.1970000804238063</v>
      </c>
      <c r="FP19" s="83">
        <v>5.1940039483825888</v>
      </c>
      <c r="FQ19" s="83">
        <v>5.1909571376658068</v>
      </c>
      <c r="FR19" s="83">
        <v>5.1878614665421168</v>
      </c>
      <c r="FS19" s="83">
        <v>5.1847186740140039</v>
      </c>
      <c r="FT19" s="83">
        <v>5.1815304247038636</v>
      </c>
      <c r="FU19" s="83">
        <v>5.1782983133846869</v>
      </c>
      <c r="FV19" s="83">
        <v>5.1750238691825894</v>
      </c>
      <c r="FW19" s="83">
        <v>5.1717085594763335</v>
      </c>
      <c r="FX19" s="83">
        <v>5.1683537935170625</v>
      </c>
      <c r="FY19" s="83">
        <v>5.1649609257896536</v>
      </c>
      <c r="FZ19" s="83">
        <v>5.1615312591354536</v>
      </c>
      <c r="GA19" s="83">
        <v>5.1580660476546187</v>
      </c>
      <c r="GB19" s="83">
        <v>5.154566499404873</v>
      </c>
      <c r="GC19" s="83">
        <v>5.1510337789121801</v>
      </c>
      <c r="GD19" s="83">
        <v>5.1474690095076197</v>
      </c>
      <c r="GE19" s="83">
        <v>5.1438732755036547</v>
      </c>
      <c r="GF19" s="83">
        <v>5.1402476242219333</v>
      </c>
      <c r="GG19" s="83">
        <v>5.1365930678838341</v>
      </c>
      <c r="GH19" s="83">
        <v>5.1329105853740753</v>
      </c>
      <c r="GI19" s="83">
        <v>5.1292011238869204</v>
      </c>
      <c r="GJ19" s="83">
        <v>5.1254656004637518</v>
      </c>
      <c r="GK19" s="83">
        <v>5.1217049034301194</v>
      </c>
      <c r="GL19" s="83">
        <v>5.1179198937397192</v>
      </c>
      <c r="GM19" s="83">
        <v>5.1141114062321922</v>
      </c>
      <c r="GN19" s="83">
        <v>5.1102802508110958</v>
      </c>
      <c r="GO19" s="83">
        <v>5.1064272135478967</v>
      </c>
      <c r="GP19" s="83">
        <v>5.1025530577173965</v>
      </c>
      <c r="GQ19" s="83">
        <v>5.0986585247695722</v>
      </c>
      <c r="GR19" s="83">
        <v>5.0947443352424262</v>
      </c>
      <c r="GS19" s="83">
        <v>5.0908111896201005</v>
      </c>
      <c r="GT19" s="83">
        <v>5.0868597691401636</v>
      </c>
      <c r="GU19" s="83">
        <v>5.0828907365536926</v>
      </c>
      <c r="GV19" s="83">
        <v>5.0789047368414906</v>
      </c>
      <c r="GW19" s="83">
        <v>5.074902397889522</v>
      </c>
      <c r="GX19" s="83">
        <v>5.0708843311264156</v>
      </c>
      <c r="GY19" s="83">
        <v>5.0668511321256702</v>
      </c>
      <c r="GZ19" s="83">
        <v>5.0628033811749953</v>
      </c>
      <c r="HA19" s="83">
        <v>5.0587416438150354</v>
      </c>
      <c r="HB19" s="83">
        <v>5.0546664713495577</v>
      </c>
      <c r="HC19" s="83">
        <v>5.0505784013290285</v>
      </c>
      <c r="HD19" s="83">
        <v>5.0464779580093539</v>
      </c>
      <c r="HE19" s="83">
        <v>5.0423656527874421</v>
      </c>
      <c r="HF19" s="83">
        <v>5.0382419846150972</v>
      </c>
      <c r="HG19" s="83">
        <v>5.0341074403926687</v>
      </c>
      <c r="HH19" s="83">
        <v>5.0299624953437574</v>
      </c>
      <c r="HI19" s="83">
        <v>5.0258076133721961</v>
      </c>
      <c r="HJ19" s="83">
        <v>5.0216432474024204</v>
      </c>
      <c r="HK19" s="83">
        <v>5.0174698397042787</v>
      </c>
      <c r="HL19" s="83">
        <v>5.0132878222032424</v>
      </c>
      <c r="HM19" s="83">
        <v>5.0090976167769199</v>
      </c>
      <c r="HN19" s="83">
        <v>5.0048996355386999</v>
      </c>
      <c r="HO19" s="83">
        <v>5.0006942811092978</v>
      </c>
      <c r="HP19" s="83">
        <v>4.9964819468769335</v>
      </c>
      <c r="HQ19" s="83">
        <v>4.9922630172467963</v>
      </c>
      <c r="HR19" s="83">
        <v>4.9880378678804265</v>
      </c>
      <c r="HS19" s="83">
        <v>4.9838068659255832</v>
      </c>
      <c r="HT19" s="83">
        <v>4.9795703702371492</v>
      </c>
      <c r="HU19" s="83">
        <v>4.9753287315895651</v>
      </c>
      <c r="HV19" s="83">
        <v>4.9710822928812606</v>
      </c>
      <c r="HW19" s="83">
        <v>4.9668313893315172</v>
      </c>
      <c r="HX19" s="83">
        <v>4.9625763486701757</v>
      </c>
      <c r="HY19" s="83">
        <v>4.958317491320563</v>
      </c>
      <c r="HZ19" s="83">
        <v>4.9540551305759859</v>
      </c>
      <c r="IA19" s="83">
        <v>4.9497895727701371</v>
      </c>
      <c r="IB19" s="83">
        <v>4.94552111744171</v>
      </c>
      <c r="IC19" s="83">
        <v>4.9412500574935123</v>
      </c>
      <c r="ID19" s="83">
        <v>4.9369766793463654</v>
      </c>
      <c r="IE19" s="83">
        <v>4.9327012630880196</v>
      </c>
      <c r="IF19" s="83">
        <v>4.9284240826173367</v>
      </c>
      <c r="IG19" s="83">
        <v>4.9241454057839675</v>
      </c>
      <c r="IH19" s="83">
        <v>4.9198654945237168</v>
      </c>
      <c r="II19" s="83">
        <v>4.9155846049898084</v>
      </c>
      <c r="IJ19" s="83">
        <v>4.9113029876802274</v>
      </c>
      <c r="IK19" s="83">
        <v>4.9070208875613091</v>
      </c>
      <c r="IL19" s="83">
        <v>4.9027385441877529</v>
      </c>
      <c r="IM19" s="83">
        <v>4.8984561918191973</v>
      </c>
      <c r="IN19" s="83">
        <v>4.8941740595335084</v>
      </c>
      <c r="IO19" s="83">
        <v>4.8898923713369244</v>
      </c>
      <c r="IP19" s="83">
        <v>4.8856113462711726</v>
      </c>
      <c r="IQ19" s="83">
        <v>4.8813311985176924</v>
      </c>
      <c r="IR19" s="83">
        <v>4.8770521374990725</v>
      </c>
      <c r="IS19" s="83">
        <v>4.8727743679778088</v>
      </c>
      <c r="IT19" s="83">
        <v>4.8684980901524932</v>
      </c>
      <c r="IU19" s="83">
        <v>4.864223499751529</v>
      </c>
      <c r="IV19" s="83">
        <v>4.859950788124455</v>
      </c>
      <c r="IW19" s="83">
        <v>4.8556801423309821</v>
      </c>
      <c r="IX19" s="83">
        <v>4.8514117452278116</v>
      </c>
      <c r="IY19" s="83">
        <v>4.8471457755533205</v>
      </c>
      <c r="IZ19" s="83">
        <v>4.8428824080101895</v>
      </c>
      <c r="JA19" s="83">
        <v>4.8386218133460384</v>
      </c>
      <c r="JB19" s="83">
        <v>4.8343641584321464</v>
      </c>
      <c r="JC19" s="83">
        <v>4.8301096063403097</v>
      </c>
      <c r="JD19" s="83">
        <v>4.825858316417909</v>
      </c>
      <c r="JE19" s="83">
        <v>4.82161044436124</v>
      </c>
      <c r="JF19" s="83">
        <v>4.8173661422871614</v>
      </c>
      <c r="JG19" s="83">
        <v>4.8131255588031197</v>
      </c>
      <c r="JH19" s="83">
        <v>4.8088888390755899</v>
      </c>
      <c r="JI19" s="83">
        <v>4.8046561248969981</v>
      </c>
      <c r="JJ19" s="83">
        <v>4.8004275547511561</v>
      </c>
      <c r="JK19" s="83">
        <v>4.7962032638772607</v>
      </c>
      <c r="JL19" s="83">
        <v>4.7919833843325037</v>
      </c>
      <c r="JM19" s="83">
        <v>4.78776804505332</v>
      </c>
      <c r="JN19" s="83">
        <v>4.7835573719153306</v>
      </c>
      <c r="JO19" s="83">
        <v>4.7793514877920042</v>
      </c>
      <c r="JP19" s="83">
        <v>4.775150512612079</v>
      </c>
      <c r="JQ19" s="83">
        <v>4.7709545634157804</v>
      </c>
      <c r="JR19" s="83">
        <v>4.7667637544098644</v>
      </c>
      <c r="JS19" s="83">
        <v>4.7625781970215231</v>
      </c>
      <c r="JT19" s="83">
        <v>4.7583979999511774</v>
      </c>
      <c r="JU19" s="83">
        <v>4.7542232692241946</v>
      </c>
      <c r="JV19" s="83">
        <v>4.7500541082415468</v>
      </c>
      <c r="JW19" s="83">
        <v>4.7458906178294544</v>
      </c>
      <c r="JX19" s="83">
        <v>4.7417328962880259</v>
      </c>
      <c r="JY19" s="83">
        <v>4.7375810394389264</v>
      </c>
      <c r="JZ19" s="83">
        <v>4.7334351406721051</v>
      </c>
      <c r="KA19" s="83">
        <v>4.7292952909915886</v>
      </c>
      <c r="KB19" s="83">
        <v>4.7251615790603827</v>
      </c>
      <c r="KC19" s="83">
        <v>4.7210340912444932</v>
      </c>
      <c r="KD19" s="83">
        <v>4.7169129116560873</v>
      </c>
      <c r="KE19" s="83">
        <v>4.7127981221958235</v>
      </c>
      <c r="KF19" s="83">
        <v>4.7086898025943613</v>
      </c>
      <c r="KG19" s="83">
        <v>4.7045880304530767</v>
      </c>
      <c r="KH19" s="83">
        <v>4.7004928812839983</v>
      </c>
      <c r="KI19" s="83">
        <v>4.6964044285489868</v>
      </c>
      <c r="KJ19" s="83">
        <v>4.6923227436981669</v>
      </c>
      <c r="KK19" s="83">
        <v>4.688247896207641</v>
      </c>
      <c r="KL19" s="83">
        <v>4.6841799536164892</v>
      </c>
      <c r="KM19" s="83">
        <v>4.6801189815630764</v>
      </c>
      <c r="KN19" s="83">
        <v>4.6760650438206905</v>
      </c>
      <c r="KO19" s="83">
        <v>4.6720182023325076</v>
      </c>
      <c r="KP19" s="83">
        <v>4.6679785172459205</v>
      </c>
      <c r="KQ19" s="83">
        <v>4.6639460469462257</v>
      </c>
      <c r="KR19" s="83">
        <v>4.6599208480896994</v>
      </c>
      <c r="KS19" s="83">
        <v>4.6559029756360601</v>
      </c>
      <c r="KT19" s="83">
        <v>4.651892482880343</v>
      </c>
      <c r="KU19" s="83">
        <v>4.647889421484197</v>
      </c>
      <c r="KV19" s="83">
        <v>4.6438938415066078</v>
      </c>
      <c r="KW19" s="83">
        <v>4.63990579143407</v>
      </c>
      <c r="KX19" s="83">
        <v>4.635925318210214</v>
      </c>
      <c r="KY19" s="83">
        <v>4.6319524672648988</v>
      </c>
      <c r="KZ19" s="83">
        <v>4.6279872825427875</v>
      </c>
      <c r="LA19" s="83">
        <v>4.6240298065314045</v>
      </c>
      <c r="LB19" s="83">
        <v>4.6200800802887034</v>
      </c>
      <c r="LC19" s="83">
        <v>4.616138143470133</v>
      </c>
      <c r="LD19" s="83">
        <v>4.61220403435523</v>
      </c>
      <c r="LE19" s="83">
        <v>4.6082777898737399</v>
      </c>
      <c r="LF19" s="83">
        <v>4.6043594456312764</v>
      </c>
      <c r="LG19" s="83">
        <v>4.6004490359345267</v>
      </c>
      <c r="LH19" s="83">
        <v>4.5965465938160186</v>
      </c>
      <c r="LI19" s="83">
        <v>4.5926521510584468</v>
      </c>
      <c r="LJ19" s="83">
        <v>4.5887657382185809</v>
      </c>
      <c r="LK19" s="83">
        <v>4.5848873846507479</v>
      </c>
      <c r="LL19" s="83">
        <v>4.5810171185299104</v>
      </c>
      <c r="LM19" s="83">
        <v>4.5771549668743434</v>
      </c>
      <c r="LN19" s="83">
        <v>4.5733009555679134</v>
      </c>
      <c r="LO19" s="83">
        <v>4.5694551093819742</v>
      </c>
      <c r="LP19" s="83">
        <v>4.5656174519968831</v>
      </c>
      <c r="LQ19" s="83">
        <v>4.5617880060231464</v>
      </c>
      <c r="LR19" s="83">
        <v>4.557966793022195</v>
      </c>
      <c r="LS19" s="83">
        <v>4.5541538335268088</v>
      </c>
      <c r="LT19" s="83">
        <v>4.5503491470611852</v>
      </c>
      <c r="LU19" s="83">
        <v>4.5465527521606655</v>
      </c>
      <c r="LV19" s="83">
        <v>4.5427646663911183</v>
      </c>
      <c r="LW19" s="83">
        <v>4.5389849063679986</v>
      </c>
      <c r="LX19" s="83">
        <v>4.5352134877750698</v>
      </c>
      <c r="LY19" s="83">
        <v>4.5314504253828174</v>
      </c>
      <c r="LZ19" s="83">
        <v>4.5276957330665404</v>
      </c>
      <c r="MA19" s="83">
        <v>4.523949423824134</v>
      </c>
      <c r="MB19" s="83">
        <v>4.5202115097935733</v>
      </c>
      <c r="MC19" s="83">
        <v>4.5164820022700987</v>
      </c>
      <c r="MD19" s="83">
        <v>4.5127609117231042</v>
      </c>
      <c r="ME19" s="83">
        <v>4.5090482478127445</v>
      </c>
      <c r="MF19" s="83">
        <v>4.5053440194062562</v>
      </c>
      <c r="MG19" s="83">
        <v>4.5016482345940005</v>
      </c>
      <c r="MH19" s="83">
        <v>4.4979609007052419</v>
      </c>
      <c r="MI19" s="83">
        <v>4.4942820243236499</v>
      </c>
      <c r="MJ19" s="83">
        <v>4.4906116113025405</v>
      </c>
      <c r="MK19" s="83">
        <v>4.4869496667798652</v>
      </c>
      <c r="ML19" s="83">
        <v>4.4832961951929384</v>
      </c>
      <c r="MM19" s="83">
        <v>4.4796512002929196</v>
      </c>
      <c r="MN19" s="83">
        <v>4.4760146851590505</v>
      </c>
      <c r="MO19" s="83">
        <v>4.4723866522126503</v>
      </c>
      <c r="MP19" s="83">
        <v>4.4687671032308742</v>
      </c>
      <c r="MQ19" s="83">
        <v>4.4651560393602407</v>
      </c>
      <c r="MR19" s="83">
        <v>4.4615534611299292</v>
      </c>
      <c r="MS19" s="83">
        <v>4.4579593684648522</v>
      </c>
      <c r="MT19" s="83">
        <v>4.454373760698509</v>
      </c>
      <c r="MU19" s="83">
        <v>4.4507966365856149</v>
      </c>
      <c r="MV19" s="83">
        <v>4.4472279943145292</v>
      </c>
      <c r="MW19" s="83">
        <v>4.4436678315194618</v>
      </c>
      <c r="MX19" s="83">
        <v>4.4401161452924782</v>
      </c>
      <c r="MY19" s="83">
        <v>4.4365729321953005</v>
      </c>
      <c r="MZ19" s="83">
        <v>4.4330381882709098</v>
      </c>
      <c r="NA19" s="83">
        <v>4.4295119090549528</v>
      </c>
      <c r="NB19" s="83">
        <v>4.4259940895869487</v>
      </c>
      <c r="NC19" s="83">
        <v>4.4224847244213166</v>
      </c>
      <c r="ND19" s="83">
        <v>4.4189838076382078</v>
      </c>
      <c r="NE19" s="83">
        <v>4.415491332854157</v>
      </c>
      <c r="NF19" s="83">
        <v>4.4120072932325556</v>
      </c>
      <c r="NG19" s="83">
        <v>4.408531681493943</v>
      </c>
      <c r="NH19" s="83">
        <v>4.4050644899261222</v>
      </c>
      <c r="NI19" s="83">
        <v>4.401605710394108</v>
      </c>
      <c r="NJ19" s="83">
        <v>4.3981553343499051</v>
      </c>
      <c r="NK19" s="83">
        <v>4.3947133528421167</v>
      </c>
      <c r="NL19" s="83">
        <v>4.3912797565253889</v>
      </c>
      <c r="NM19" s="83">
        <v>4.3878545356696979</v>
      </c>
      <c r="NN19" s="83">
        <v>4.3844376801694755</v>
      </c>
      <c r="NO19" s="83">
        <v>4.3810291795525824</v>
      </c>
      <c r="NP19" s="83">
        <v>4.3776290229891197</v>
      </c>
      <c r="NQ19" s="83">
        <v>4.3742371993000999</v>
      </c>
      <c r="NR19" s="83">
        <v>4.3708536969659599</v>
      </c>
      <c r="NS19" s="83">
        <v>4.3674785041349367</v>
      </c>
      <c r="NT19" s="83">
        <v>4.3641116086312879</v>
      </c>
      <c r="NU19" s="83">
        <v>4.3607529979633837</v>
      </c>
      <c r="NV19" s="83">
        <v>4.3574026593316466</v>
      </c>
      <c r="NW19" s="83">
        <v>4.3540605796363652</v>
      </c>
      <c r="NX19" s="83">
        <v>4.350726745485364</v>
      </c>
      <c r="NY19" s="83">
        <v>4.3474011432015454</v>
      </c>
      <c r="NZ19" s="83">
        <v>4.3440837588302994</v>
      </c>
      <c r="OA19" s="83">
        <v>4.3407745781467861</v>
      </c>
      <c r="OB19" s="83">
        <v>4.3374735866630889</v>
      </c>
      <c r="OC19" s="83">
        <v>4.3341807696352408</v>
      </c>
      <c r="OD19" s="83">
        <v>4.330896112070139</v>
      </c>
      <c r="OE19" s="83">
        <v>4.3276195987323236</v>
      </c>
      <c r="OF19" s="83">
        <v>4.3243512141506484</v>
      </c>
      <c r="OG19" s="83">
        <v>4.3210909426248314</v>
      </c>
      <c r="OH19" s="83">
        <v>4.3178387682318871</v>
      </c>
      <c r="OI19" s="83">
        <v>4.3145946748324491</v>
      </c>
      <c r="OJ19" s="83">
        <v>4.3113586460769815</v>
      </c>
      <c r="OK19" s="83">
        <v>4.3081306654118752</v>
      </c>
      <c r="OL19" s="83">
        <v>4.3049107160854438</v>
      </c>
      <c r="OM19" s="83">
        <v>4.3016987811538048</v>
      </c>
      <c r="ON19" s="83">
        <v>4.2984948434866608</v>
      </c>
      <c r="OO19" s="83">
        <v>4.2952988857729784</v>
      </c>
      <c r="OP19" s="83">
        <v>4.292110890526561</v>
      </c>
      <c r="OQ19" s="83">
        <v>4.2889308400915267</v>
      </c>
      <c r="OR19" s="83">
        <v>4.285758716647682</v>
      </c>
      <c r="OS19" s="83">
        <v>4.2825945022158063</v>
      </c>
      <c r="OT19" s="83">
        <v>4.2794381786628284</v>
      </c>
      <c r="OU19" s="83">
        <v>4.2762897277069269</v>
      </c>
      <c r="OV19" s="83">
        <v>4.27314913092252</v>
      </c>
      <c r="OW19" s="83">
        <v>4.2700163697451776</v>
      </c>
      <c r="OX19" s="83">
        <v>4.2668914254764347</v>
      </c>
      <c r="OY19" s="83">
        <v>4.2637742792885236</v>
      </c>
      <c r="OZ19" s="83">
        <v>4.2606649122290126</v>
      </c>
      <c r="PA19" s="83">
        <v>4.2575633052253661</v>
      </c>
      <c r="PB19" s="83">
        <v>4.254469439089414</v>
      </c>
      <c r="PC19" s="83">
        <v>4.2513832945217436</v>
      </c>
      <c r="PD19" s="83">
        <v>4.2483048521160036</v>
      </c>
      <c r="PE19" s="83">
        <v>4.2452340923631349</v>
      </c>
      <c r="PF19" s="83">
        <v>4.2421709956555169</v>
      </c>
      <c r="PG19" s="83">
        <v>4.2391155422910396</v>
      </c>
      <c r="PH19" s="83">
        <v>4.2360677124770953</v>
      </c>
      <c r="PI19" s="83">
        <v>4.2330274863344988</v>
      </c>
      <c r="PJ19" s="83">
        <v>4.229994843901328</v>
      </c>
      <c r="PK19" s="83">
        <v>4.2269697651366993</v>
      </c>
      <c r="PL19" s="83">
        <v>4.2239522299244605</v>
      </c>
      <c r="PM19" s="83">
        <v>4.220942218076825</v>
      </c>
      <c r="PN19" s="83">
        <v>4.2179397093379247</v>
      </c>
      <c r="PO19" s="83">
        <v>4.2149446833873014</v>
      </c>
      <c r="PP19" s="83">
        <v>4.2119571198433281</v>
      </c>
      <c r="PQ19" s="83">
        <v>4.2089769982665635</v>
      </c>
      <c r="PR19" s="83">
        <v>4.2060042981630419</v>
      </c>
      <c r="PS19" s="83">
        <v>4.2030389989874983</v>
      </c>
      <c r="PT19" s="83">
        <v>4.2000810801465311</v>
      </c>
      <c r="PU19" s="83">
        <v>4.1971305210016974</v>
      </c>
      <c r="PV19" s="83">
        <v>4.194187300872553</v>
      </c>
      <c r="PW19" s="83">
        <v>4.1912513990396301</v>
      </c>
      <c r="PX19" s="83">
        <v>4.1883227947473509</v>
      </c>
      <c r="PY19" s="83">
        <v>4.1854014672068898</v>
      </c>
      <c r="PZ19" s="83">
        <v>4.1824873955989723</v>
      </c>
      <c r="QA19" s="83">
        <v>4.1795805590766175</v>
      </c>
      <c r="QB19" s="83">
        <v>4.1766809367678297</v>
      </c>
      <c r="QC19" s="83">
        <v>4.1737885077782266</v>
      </c>
      <c r="QD19" s="83">
        <v>4.1709032511936206</v>
      </c>
      <c r="QE19" s="83">
        <v>4.1680251460825444</v>
      </c>
      <c r="QF19" s="83">
        <v>4.1651541714987195</v>
      </c>
      <c r="QG19" s="83">
        <v>4.1622903064834844</v>
      </c>
      <c r="QH19" s="83">
        <v>4.1594335300681582</v>
      </c>
      <c r="QI19" s="83">
        <v>4.1565838212763628</v>
      </c>
      <c r="QJ19" s="83">
        <v>4.1537411591262945</v>
      </c>
      <c r="QK19" s="83">
        <v>4.1509055226329439</v>
      </c>
      <c r="QL19" s="83">
        <v>4.148076890810275</v>
      </c>
      <c r="QM19" s="83">
        <v>4.145255242673346</v>
      </c>
      <c r="QN19" s="83">
        <v>4.1424405572403975</v>
      </c>
      <c r="QO19" s="83">
        <v>4.1396328135348845</v>
      </c>
      <c r="QP19" s="83">
        <v>4.1368319905874689</v>
      </c>
      <c r="QQ19" s="83">
        <v>4.1340380674379658</v>
      </c>
      <c r="QR19" s="83">
        <v>4.1312510231372492</v>
      </c>
      <c r="QS19" s="83">
        <v>4.128470836749111</v>
      </c>
      <c r="QT19" s="83">
        <v>4.1256974873520829</v>
      </c>
      <c r="QU19" s="83">
        <v>4.1229309540412107</v>
      </c>
      <c r="QV19" s="83">
        <v>4.1201712159297967</v>
      </c>
      <c r="QW19" s="83">
        <v>4.1174182521510945</v>
      </c>
      <c r="QX19" s="83">
        <v>4.1146720418599694</v>
      </c>
      <c r="QY19" s="83">
        <v>4.1119325642345137</v>
      </c>
      <c r="QZ19" s="83">
        <v>4.1091997984776345</v>
      </c>
      <c r="RA19" s="83">
        <v>4.1064737238185938</v>
      </c>
      <c r="RB19" s="83">
        <v>4.1037543195145183</v>
      </c>
      <c r="RC19" s="83">
        <v>4.1010415648518705</v>
      </c>
      <c r="RD19" s="83">
        <v>4.0983354391478839</v>
      </c>
      <c r="RE19" s="83">
        <v>4.095635921751966</v>
      </c>
      <c r="RF19" s="83">
        <v>4.0929429920470612</v>
      </c>
      <c r="RG19" s="83">
        <v>4.0902566294509883</v>
      </c>
      <c r="RH19" s="83">
        <v>4.087576813417737</v>
      </c>
      <c r="RI19" s="83">
        <v>4.0849035234387348</v>
      </c>
      <c r="RJ19" s="83">
        <v>4.0822367390440837</v>
      </c>
      <c r="RK19" s="83">
        <v>4.0795764398037608</v>
      </c>
      <c r="RL19" s="83">
        <v>4.0769226053287921</v>
      </c>
      <c r="RM19" s="83">
        <v>4.0742752152723929</v>
      </c>
      <c r="RN19" s="83">
        <v>4.0716342493310798</v>
      </c>
      <c r="RO19" s="83">
        <v>4.0689996872457517</v>
      </c>
      <c r="RP19" s="83">
        <v>4.0663715088027441</v>
      </c>
      <c r="RQ19" s="83">
        <v>4.0637496938348514</v>
      </c>
      <c r="RR19" s="83">
        <v>4.0611342222223241</v>
      </c>
      <c r="RS19" s="83">
        <v>4.0585250738938381</v>
      </c>
      <c r="RT19" s="83">
        <v>4.0559222288274341</v>
      </c>
      <c r="RU19" s="83">
        <v>4.0533256670514337</v>
      </c>
      <c r="RV19" s="83">
        <v>4.0507353686453298</v>
      </c>
    </row>
    <row r="20" spans="1:490" s="83" customFormat="1" x14ac:dyDescent="0.25">
      <c r="A20" s="83" t="s">
        <v>86</v>
      </c>
      <c r="C20" s="83">
        <f>C19-C18</f>
        <v>0</v>
      </c>
      <c r="D20" s="83">
        <f t="shared" ref="D20:BO20" si="33">D19-D18</f>
        <v>0</v>
      </c>
      <c r="E20" s="83">
        <f t="shared" si="33"/>
        <v>0</v>
      </c>
      <c r="F20" s="83">
        <f t="shared" si="33"/>
        <v>0</v>
      </c>
      <c r="G20" s="83">
        <f t="shared" si="33"/>
        <v>0</v>
      </c>
      <c r="H20" s="83">
        <f t="shared" si="33"/>
        <v>0</v>
      </c>
      <c r="I20" s="83">
        <f t="shared" si="33"/>
        <v>0</v>
      </c>
      <c r="J20" s="83">
        <f t="shared" si="33"/>
        <v>0</v>
      </c>
      <c r="K20" s="83">
        <f t="shared" si="33"/>
        <v>0</v>
      </c>
      <c r="L20" s="83">
        <f t="shared" si="33"/>
        <v>0</v>
      </c>
      <c r="M20" s="83">
        <f t="shared" si="33"/>
        <v>0</v>
      </c>
      <c r="N20" s="83">
        <f t="shared" si="33"/>
        <v>0</v>
      </c>
      <c r="O20" s="83">
        <f t="shared" si="33"/>
        <v>0</v>
      </c>
      <c r="P20" s="83">
        <f t="shared" si="33"/>
        <v>1.030991351211874E-4</v>
      </c>
      <c r="Q20" s="83">
        <f t="shared" si="33"/>
        <v>1.9717564128951537E-4</v>
      </c>
      <c r="R20" s="83">
        <f t="shared" si="33"/>
        <v>2.8420312763688393E-4</v>
      </c>
      <c r="S20" s="83">
        <f t="shared" si="33"/>
        <v>3.6545036490420735E-4</v>
      </c>
      <c r="T20" s="83">
        <f t="shared" si="33"/>
        <v>4.417575432777987E-4</v>
      </c>
      <c r="U20" s="83">
        <f t="shared" si="33"/>
        <v>5.1370274182782616E-4</v>
      </c>
      <c r="V20" s="83">
        <f t="shared" si="33"/>
        <v>5.8170232110610343E-4</v>
      </c>
      <c r="W20" s="83">
        <f t="shared" si="33"/>
        <v>6.4607154748053119E-4</v>
      </c>
      <c r="X20" s="83">
        <f t="shared" si="33"/>
        <v>7.0706128093900311E-4</v>
      </c>
      <c r="Y20" s="83">
        <f t="shared" si="33"/>
        <v>7.6488025226373324E-4</v>
      </c>
      <c r="Z20" s="83">
        <f t="shared" si="33"/>
        <v>8.197086607821813E-4</v>
      </c>
      <c r="AA20" s="83">
        <f t="shared" si="33"/>
        <v>8.7171099884164605E-4</v>
      </c>
      <c r="AB20" s="83">
        <f t="shared" si="33"/>
        <v>9.2103603022741787E-4</v>
      </c>
      <c r="AC20" s="83">
        <f t="shared" si="33"/>
        <v>9.6782025158925755E-4</v>
      </c>
      <c r="AD20" s="83">
        <f t="shared" si="33"/>
        <v>1.0121901470094841E-3</v>
      </c>
      <c r="AE20" s="83">
        <f t="shared" si="33"/>
        <v>1.0542637065700244E-3</v>
      </c>
      <c r="AF20" s="83">
        <f t="shared" si="33"/>
        <v>1.0941514922599982E-3</v>
      </c>
      <c r="AG20" s="83">
        <f t="shared" si="33"/>
        <v>1.1319574220169937E-3</v>
      </c>
      <c r="AH20" s="83">
        <f t="shared" si="33"/>
        <v>1.1677793751108112E-3</v>
      </c>
      <c r="AI20" s="83">
        <f t="shared" si="33"/>
        <v>1.2017096814691541E-3</v>
      </c>
      <c r="AJ20" s="83">
        <f t="shared" si="33"/>
        <v>1.2338355331196205E-3</v>
      </c>
      <c r="AK20" s="83">
        <f t="shared" si="33"/>
        <v>1.264241062756799E-3</v>
      </c>
      <c r="AL20" s="83">
        <f t="shared" si="33"/>
        <v>1.2930056667981304E-3</v>
      </c>
      <c r="AM20" s="83">
        <f t="shared" si="33"/>
        <v>1.3202043470661451E-3</v>
      </c>
      <c r="AN20" s="83">
        <f t="shared" si="33"/>
        <v>1.3459080111455357E-3</v>
      </c>
      <c r="AO20" s="83">
        <f t="shared" si="33"/>
        <v>1.3701837417281482E-3</v>
      </c>
      <c r="AP20" s="83">
        <f t="shared" si="33"/>
        <v>1.3930950415081966E-3</v>
      </c>
      <c r="AQ20" s="83">
        <f t="shared" si="33"/>
        <v>1.4147020579464709E-3</v>
      </c>
      <c r="AR20" s="83">
        <f t="shared" si="33"/>
        <v>1.4350617908478469E-3</v>
      </c>
      <c r="AS20" s="83">
        <f t="shared" si="33"/>
        <v>1.45422828488595E-3</v>
      </c>
      <c r="AT20" s="83">
        <f t="shared" si="33"/>
        <v>1.4722528086528186E-3</v>
      </c>
      <c r="AU20" s="83">
        <f t="shared" si="33"/>
        <v>1.4891848141189712E-3</v>
      </c>
      <c r="AV20" s="83">
        <f t="shared" si="33"/>
        <v>1.5050711798401117E-3</v>
      </c>
      <c r="AW20" s="83">
        <f t="shared" si="33"/>
        <v>1.5199563800090132E-3</v>
      </c>
      <c r="AX20" s="83">
        <f t="shared" si="33"/>
        <v>1.533882636695072E-3</v>
      </c>
      <c r="AY20" s="83">
        <f t="shared" si="33"/>
        <v>1.5468900587247703E-3</v>
      </c>
      <c r="AZ20" s="83">
        <f t="shared" si="33"/>
        <v>1.5590167694750079E-3</v>
      </c>
      <c r="BA20" s="83">
        <f t="shared" si="33"/>
        <v>1.5702990251660331E-3</v>
      </c>
      <c r="BB20" s="83">
        <f t="shared" si="33"/>
        <v>1.5807713247690813E-3</v>
      </c>
      <c r="BC20" s="83">
        <f t="shared" si="33"/>
        <v>1.5904665124057971E-3</v>
      </c>
      <c r="BD20" s="83">
        <f t="shared" si="33"/>
        <v>1.5994158729122354E-3</v>
      </c>
      <c r="BE20" s="83">
        <f t="shared" si="33"/>
        <v>1.607649384628651E-3</v>
      </c>
      <c r="BF20" s="83">
        <f t="shared" si="33"/>
        <v>1.6151956163468206E-3</v>
      </c>
      <c r="BG20" s="83">
        <f t="shared" si="33"/>
        <v>1.6220818099688117E-3</v>
      </c>
      <c r="BH20" s="83">
        <f t="shared" si="33"/>
        <v>1.6283339568001765E-3</v>
      </c>
      <c r="BI20" s="83">
        <f t="shared" si="33"/>
        <v>1.6339768683519829E-3</v>
      </c>
      <c r="BJ20" s="83">
        <f t="shared" si="33"/>
        <v>1.6390342423093784E-3</v>
      </c>
      <c r="BK20" s="83">
        <f t="shared" si="33"/>
        <v>1.6435287241387542E-3</v>
      </c>
      <c r="BL20" s="83">
        <f t="shared" si="33"/>
        <v>1.6474819647300798E-3</v>
      </c>
      <c r="BM20" s="83">
        <f t="shared" si="33"/>
        <v>1.6509146743937109E-3</v>
      </c>
      <c r="BN20" s="83">
        <f t="shared" si="33"/>
        <v>1.6538466734901114E-3</v>
      </c>
      <c r="BO20" s="83">
        <f t="shared" si="33"/>
        <v>1.6562970169919922E-3</v>
      </c>
      <c r="BP20" s="83">
        <f t="shared" ref="BP20:EA20" si="34">BP19-BP18</f>
        <v>1.6582839512842007E-3</v>
      </c>
      <c r="BQ20" s="83">
        <f t="shared" si="34"/>
        <v>1.6598249580881408E-3</v>
      </c>
      <c r="BR20" s="83">
        <f t="shared" si="34"/>
        <v>1.6609367952109544E-3</v>
      </c>
      <c r="BS20" s="83">
        <f t="shared" si="34"/>
        <v>1.661635534535133E-3</v>
      </c>
      <c r="BT20" s="83">
        <f t="shared" si="34"/>
        <v>1.6619365975523159E-3</v>
      </c>
      <c r="BU20" s="83">
        <f t="shared" si="34"/>
        <v>1.6618547886748658E-3</v>
      </c>
      <c r="BV20" s="83">
        <f t="shared" si="34"/>
        <v>1.6614043265117395E-3</v>
      </c>
      <c r="BW20" s="83">
        <f t="shared" si="34"/>
        <v>1.660598873267638E-3</v>
      </c>
      <c r="BX20" s="83">
        <f t="shared" si="34"/>
        <v>1.6594515623959971E-3</v>
      </c>
      <c r="BY20" s="83">
        <f t="shared" si="34"/>
        <v>1.6579744278533148E-3</v>
      </c>
      <c r="BZ20" s="83">
        <f t="shared" si="34"/>
        <v>1.6561791052440711E-3</v>
      </c>
      <c r="CA20" s="83">
        <f t="shared" si="34"/>
        <v>1.6540768397605987E-3</v>
      </c>
      <c r="CB20" s="83">
        <f t="shared" si="34"/>
        <v>1.6516784976752241E-3</v>
      </c>
      <c r="CC20" s="83">
        <f t="shared" si="34"/>
        <v>1.6489945795852279E-3</v>
      </c>
      <c r="CD20" s="83">
        <f t="shared" si="34"/>
        <v>1.6460352343581341E-3</v>
      </c>
      <c r="CE20" s="83">
        <f t="shared" si="34"/>
        <v>1.6428102731769201E-3</v>
      </c>
      <c r="CF20" s="83">
        <f t="shared" si="34"/>
        <v>1.6393291833374235E-3</v>
      </c>
      <c r="CG20" s="83">
        <f t="shared" si="34"/>
        <v>1.6356011416185368E-3</v>
      </c>
      <c r="CH20" s="83">
        <f t="shared" si="34"/>
        <v>1.6316350271203817E-3</v>
      </c>
      <c r="CI20" s="83">
        <f t="shared" si="34"/>
        <v>1.627439175745593E-3</v>
      </c>
      <c r="CJ20" s="83">
        <f t="shared" si="34"/>
        <v>1.6230216830948052E-3</v>
      </c>
      <c r="CK20" s="83">
        <f t="shared" si="34"/>
        <v>1.6183904092468282E-3</v>
      </c>
      <c r="CL20" s="83">
        <f t="shared" si="34"/>
        <v>1.6135529850629382E-3</v>
      </c>
      <c r="CM20" s="83">
        <f t="shared" si="34"/>
        <v>1.6085168192292443E-3</v>
      </c>
      <c r="CN20" s="83">
        <f t="shared" si="34"/>
        <v>1.603289105577943E-3</v>
      </c>
      <c r="CO20" s="83">
        <f t="shared" si="34"/>
        <v>1.5978768304236723E-3</v>
      </c>
      <c r="CP20" s="83">
        <f t="shared" si="34"/>
        <v>1.5922867797808493E-3</v>
      </c>
      <c r="CQ20" s="83">
        <f t="shared" si="34"/>
        <v>1.5865255463687333E-3</v>
      </c>
      <c r="CR20" s="83">
        <f t="shared" si="34"/>
        <v>1.5805995363553649E-3</v>
      </c>
      <c r="CS20" s="83">
        <f t="shared" si="34"/>
        <v>1.5748541441835684E-3</v>
      </c>
      <c r="CT20" s="83">
        <f t="shared" si="34"/>
        <v>1.5692662404918067E-3</v>
      </c>
      <c r="CU20" s="83">
        <f t="shared" si="34"/>
        <v>1.5638186058328785E-3</v>
      </c>
      <c r="CV20" s="83">
        <f t="shared" si="34"/>
        <v>1.5584978313558651E-3</v>
      </c>
      <c r="CW20" s="83">
        <f t="shared" si="34"/>
        <v>1.5532930167356795E-3</v>
      </c>
      <c r="CX20" s="83">
        <f t="shared" si="34"/>
        <v>1.5481949623188385E-3</v>
      </c>
      <c r="CY20" s="83">
        <f t="shared" si="34"/>
        <v>1.5431956659517354E-3</v>
      </c>
      <c r="CZ20" s="83">
        <f t="shared" si="34"/>
        <v>1.5382880070635707E-3</v>
      </c>
      <c r="DA20" s="83">
        <f t="shared" si="34"/>
        <v>1.5334655456697988E-3</v>
      </c>
      <c r="DB20" s="83">
        <f t="shared" si="34"/>
        <v>1.528722391908488E-3</v>
      </c>
      <c r="DC20" s="83">
        <f t="shared" si="34"/>
        <v>1.5240531189295581E-3</v>
      </c>
      <c r="DD20" s="83">
        <f t="shared" si="34"/>
        <v>1.5194527025448323E-3</v>
      </c>
      <c r="DE20" s="83">
        <f t="shared" si="34"/>
        <v>1.514916477501238E-3</v>
      </c>
      <c r="DF20" s="83">
        <f t="shared" si="34"/>
        <v>1.5104401041856619E-3</v>
      </c>
      <c r="DG20" s="83">
        <f t="shared" si="34"/>
        <v>1.5060195420062428E-3</v>
      </c>
      <c r="DH20" s="83">
        <f t="shared" si="34"/>
        <v>1.5016510271284034E-3</v>
      </c>
      <c r="DI20" s="83">
        <f t="shared" si="34"/>
        <v>1.4973310531818385E-3</v>
      </c>
      <c r="DJ20" s="83">
        <f t="shared" si="34"/>
        <v>1.4930563540556108E-3</v>
      </c>
      <c r="DK20" s="83">
        <f t="shared" si="34"/>
        <v>1.4888238882528881E-3</v>
      </c>
      <c r="DL20" s="83">
        <f t="shared" si="34"/>
        <v>1.4846308244802486E-3</v>
      </c>
      <c r="DM20" s="83">
        <f t="shared" si="34"/>
        <v>1.4804745282521736E-3</v>
      </c>
      <c r="DN20" s="83">
        <f t="shared" si="34"/>
        <v>1.4763525493668439E-3</v>
      </c>
      <c r="DO20" s="83">
        <f t="shared" si="34"/>
        <v>1.4722626101768554E-3</v>
      </c>
      <c r="DP20" s="83">
        <f t="shared" si="34"/>
        <v>1.4682025945624844E-3</v>
      </c>
      <c r="DQ20" s="83">
        <f t="shared" si="34"/>
        <v>1.4641705375764147E-3</v>
      </c>
      <c r="DR20" s="83">
        <f t="shared" si="34"/>
        <v>1.4601646157075265E-3</v>
      </c>
      <c r="DS20" s="83">
        <f t="shared" si="34"/>
        <v>1.4561831377264411E-3</v>
      </c>
      <c r="DT20" s="83">
        <f t="shared" si="34"/>
        <v>1.4522245360879538E-3</v>
      </c>
      <c r="DU20" s="83">
        <f t="shared" si="34"/>
        <v>1.4482873588566036E-3</v>
      </c>
      <c r="DV20" s="83">
        <f t="shared" si="34"/>
        <v>1.4443702621216303E-3</v>
      </c>
      <c r="DW20" s="83">
        <f t="shared" si="34"/>
        <v>1.4404720028862172E-3</v>
      </c>
      <c r="DX20" s="83">
        <f t="shared" si="34"/>
        <v>1.4365914323981599E-3</v>
      </c>
      <c r="DY20" s="83">
        <f t="shared" si="34"/>
        <v>1.4327274898962017E-3</v>
      </c>
      <c r="DZ20" s="83">
        <f t="shared" si="34"/>
        <v>1.428879196751609E-3</v>
      </c>
      <c r="EA20" s="83">
        <f t="shared" si="34"/>
        <v>1.4250456509863341E-3</v>
      </c>
      <c r="EB20" s="83">
        <f t="shared" ref="EB20:GM20" si="35">EB19-EB18</f>
        <v>1.4212260221340145E-3</v>
      </c>
      <c r="EC20" s="83">
        <f t="shared" si="35"/>
        <v>1.4174195464384809E-3</v>
      </c>
      <c r="ED20" s="83">
        <f t="shared" si="35"/>
        <v>1.4136255223551331E-3</v>
      </c>
      <c r="EE20" s="83">
        <f t="shared" si="35"/>
        <v>1.4098433063507443E-3</v>
      </c>
      <c r="EF20" s="83">
        <f t="shared" si="35"/>
        <v>1.4060723089661664E-3</v>
      </c>
      <c r="EG20" s="83">
        <f t="shared" si="35"/>
        <v>1.4023119911517057E-3</v>
      </c>
      <c r="EH20" s="83">
        <f t="shared" si="35"/>
        <v>1.3985618608218786E-3</v>
      </c>
      <c r="EI20" s="83">
        <f t="shared" si="35"/>
        <v>1.3948214696535288E-3</v>
      </c>
      <c r="EJ20" s="83">
        <f t="shared" si="35"/>
        <v>1.3910904100855603E-3</v>
      </c>
      <c r="EK20" s="83">
        <f t="shared" si="35"/>
        <v>1.3873683125149583E-3</v>
      </c>
      <c r="EL20" s="83">
        <f t="shared" si="35"/>
        <v>1.3836548426811035E-3</v>
      </c>
      <c r="EM20" s="83">
        <f t="shared" si="35"/>
        <v>1.3799496992223936E-3</v>
      </c>
      <c r="EN20" s="83">
        <f t="shared" si="35"/>
        <v>1.3762526113900719E-3</v>
      </c>
      <c r="EO20" s="83">
        <f t="shared" si="35"/>
        <v>1.372563336916599E-3</v>
      </c>
      <c r="EP20" s="83">
        <f t="shared" si="35"/>
        <v>1.3688816600234688E-3</v>
      </c>
      <c r="EQ20" s="83">
        <f t="shared" si="35"/>
        <v>1.365207389558698E-3</v>
      </c>
      <c r="ER20" s="83">
        <f t="shared" si="35"/>
        <v>1.3615403572622142E-3</v>
      </c>
      <c r="ES20" s="83">
        <f t="shared" si="35"/>
        <v>1.3578804161369362E-3</v>
      </c>
      <c r="ET20" s="83">
        <f t="shared" si="35"/>
        <v>1.3542274389362063E-3</v>
      </c>
      <c r="EU20" s="83">
        <f t="shared" si="35"/>
        <v>1.3505813167444813E-3</v>
      </c>
      <c r="EV20" s="83">
        <f t="shared" si="35"/>
        <v>1.3469419576548347E-3</v>
      </c>
      <c r="EW20" s="83">
        <f t="shared" si="35"/>
        <v>1.3433092855335005E-3</v>
      </c>
      <c r="EX20" s="83">
        <f t="shared" si="35"/>
        <v>1.3396832388616886E-3</v>
      </c>
      <c r="EY20" s="83">
        <f t="shared" si="35"/>
        <v>1.3360637696591127E-3</v>
      </c>
      <c r="EZ20" s="83">
        <f t="shared" si="35"/>
        <v>1.3324508424723547E-3</v>
      </c>
      <c r="FA20" s="83">
        <f t="shared" si="35"/>
        <v>1.3288444334325078E-3</v>
      </c>
      <c r="FB20" s="83">
        <f t="shared" si="35"/>
        <v>1.3252445293767678E-3</v>
      </c>
      <c r="FC20" s="83">
        <f t="shared" si="35"/>
        <v>1.3216511270215392E-3</v>
      </c>
      <c r="FD20" s="83">
        <f t="shared" si="35"/>
        <v>1.3180642321950486E-3</v>
      </c>
      <c r="FE20" s="83">
        <f t="shared" si="35"/>
        <v>1.3144838591170327E-3</v>
      </c>
      <c r="FF20" s="83">
        <f t="shared" si="35"/>
        <v>1.3109100297263865E-3</v>
      </c>
      <c r="FG20" s="83">
        <f t="shared" si="35"/>
        <v>1.3073427730532217E-3</v>
      </c>
      <c r="FH20" s="83">
        <f t="shared" si="35"/>
        <v>1.3037821246300041E-3</v>
      </c>
      <c r="FI20" s="83">
        <f t="shared" si="35"/>
        <v>1.300228125939995E-3</v>
      </c>
      <c r="FJ20" s="83">
        <f t="shared" si="35"/>
        <v>1.2966808239092131E-3</v>
      </c>
      <c r="FK20" s="83">
        <f t="shared" si="35"/>
        <v>1.2931402704197126E-3</v>
      </c>
      <c r="FL20" s="83">
        <f t="shared" si="35"/>
        <v>1.2896065218646058E-3</v>
      </c>
      <c r="FM20" s="83">
        <f t="shared" si="35"/>
        <v>1.2860796387270668E-3</v>
      </c>
      <c r="FN20" s="83">
        <f t="shared" si="35"/>
        <v>1.2825596851842036E-3</v>
      </c>
      <c r="FO20" s="83">
        <f t="shared" si="35"/>
        <v>1.2790467287473462E-3</v>
      </c>
      <c r="FP20" s="83">
        <f t="shared" si="35"/>
        <v>1.2755408399112156E-3</v>
      </c>
      <c r="FQ20" s="83">
        <f t="shared" si="35"/>
        <v>1.2720420918377329E-3</v>
      </c>
      <c r="FR20" s="83">
        <f t="shared" si="35"/>
        <v>1.2685505600540381E-3</v>
      </c>
      <c r="FS20" s="83">
        <f t="shared" si="35"/>
        <v>1.2650663221744907E-3</v>
      </c>
      <c r="FT20" s="83">
        <f t="shared" si="35"/>
        <v>1.2615894576324393E-3</v>
      </c>
      <c r="FU20" s="83">
        <f t="shared" si="35"/>
        <v>1.2581200474439669E-3</v>
      </c>
      <c r="FV20" s="83">
        <f t="shared" si="35"/>
        <v>1.254658173974299E-3</v>
      </c>
      <c r="FW20" s="83">
        <f t="shared" si="35"/>
        <v>1.2512039207219772E-3</v>
      </c>
      <c r="FX20" s="83">
        <f t="shared" si="35"/>
        <v>1.2477573721243473E-3</v>
      </c>
      <c r="FY20" s="83">
        <f t="shared" si="35"/>
        <v>1.2443186133683781E-3</v>
      </c>
      <c r="FZ20" s="83">
        <f t="shared" si="35"/>
        <v>1.2408877302174659E-3</v>
      </c>
      <c r="GA20" s="83">
        <f t="shared" si="35"/>
        <v>1.23746480884801E-3</v>
      </c>
      <c r="GB20" s="83">
        <f t="shared" si="35"/>
        <v>1.2340499356993107E-3</v>
      </c>
      <c r="GC20" s="83">
        <f t="shared" si="35"/>
        <v>1.2306431973332366E-3</v>
      </c>
      <c r="GD20" s="83">
        <f t="shared" si="35"/>
        <v>1.2272446803001102E-3</v>
      </c>
      <c r="GE20" s="83">
        <f t="shared" si="35"/>
        <v>1.2238544710179156E-3</v>
      </c>
      <c r="GF20" s="83">
        <f t="shared" si="35"/>
        <v>1.2204726556568346E-3</v>
      </c>
      <c r="GG20" s="83">
        <f t="shared" si="35"/>
        <v>1.217099320036219E-3</v>
      </c>
      <c r="GH20" s="83">
        <f t="shared" si="35"/>
        <v>1.2137345495224494E-3</v>
      </c>
      <c r="GI20" s="83">
        <f t="shared" si="35"/>
        <v>1.2103784289392294E-3</v>
      </c>
      <c r="GJ20" s="83">
        <f t="shared" si="35"/>
        <v>1.2070310424823205E-3</v>
      </c>
      <c r="GK20" s="83">
        <f t="shared" si="35"/>
        <v>1.2036924736378296E-3</v>
      </c>
      <c r="GL20" s="83">
        <f t="shared" si="35"/>
        <v>1.2003628051147075E-3</v>
      </c>
      <c r="GM20" s="83">
        <f t="shared" si="35"/>
        <v>1.1970421187736946E-3</v>
      </c>
      <c r="GN20" s="83">
        <f t="shared" ref="GN20:IY20" si="36">GN19-GN18</f>
        <v>1.1937304955633721E-3</v>
      </c>
      <c r="GO20" s="83">
        <f t="shared" si="36"/>
        <v>1.190428015465983E-3</v>
      </c>
      <c r="GP20" s="83">
        <f t="shared" si="36"/>
        <v>1.1871347574405888E-3</v>
      </c>
      <c r="GQ20" s="83">
        <f t="shared" si="36"/>
        <v>1.1838507993777725E-3</v>
      </c>
      <c r="GR20" s="83">
        <f t="shared" si="36"/>
        <v>1.1805762180516766E-3</v>
      </c>
      <c r="GS20" s="83">
        <f t="shared" si="36"/>
        <v>1.1773110890818117E-3</v>
      </c>
      <c r="GT20" s="83">
        <f t="shared" si="36"/>
        <v>1.1740554868930886E-3</v>
      </c>
      <c r="GU20" s="83">
        <f t="shared" si="36"/>
        <v>1.1708094846820671E-3</v>
      </c>
      <c r="GV20" s="83">
        <f t="shared" si="36"/>
        <v>1.1675731543867585E-3</v>
      </c>
      <c r="GW20" s="83">
        <f t="shared" si="36"/>
        <v>1.1643465666599795E-3</v>
      </c>
      <c r="GX20" s="83">
        <f t="shared" si="36"/>
        <v>1.1611297908400431E-3</v>
      </c>
      <c r="GY20" s="83">
        <f t="shared" si="36"/>
        <v>1.15792289493033E-3</v>
      </c>
      <c r="GZ20" s="83">
        <f t="shared" si="36"/>
        <v>1.1547259455788605E-3</v>
      </c>
      <c r="HA20" s="83">
        <f t="shared" si="36"/>
        <v>1.1515390080614196E-3</v>
      </c>
      <c r="HB20" s="83">
        <f t="shared" si="36"/>
        <v>1.1483621462637927E-3</v>
      </c>
      <c r="HC20" s="83">
        <f t="shared" si="36"/>
        <v>1.1451954226693317E-3</v>
      </c>
      <c r="HD20" s="83">
        <f t="shared" si="36"/>
        <v>1.1420388983474083E-3</v>
      </c>
      <c r="HE20" s="83">
        <f t="shared" si="36"/>
        <v>1.1388926329409799E-3</v>
      </c>
      <c r="HF20" s="83">
        <f t="shared" si="36"/>
        <v>1.1357566846612599E-3</v>
      </c>
      <c r="HG20" s="83">
        <f t="shared" si="36"/>
        <v>1.1326311102815012E-3</v>
      </c>
      <c r="HH20" s="83">
        <f t="shared" si="36"/>
        <v>1.1295159651281139E-3</v>
      </c>
      <c r="HI20" s="83">
        <f t="shared" si="36"/>
        <v>1.1264113030806655E-3</v>
      </c>
      <c r="HJ20" s="83">
        <f t="shared" si="36"/>
        <v>1.1233171765674399E-3</v>
      </c>
      <c r="HK20" s="83">
        <f t="shared" si="36"/>
        <v>1.1202336365654375E-3</v>
      </c>
      <c r="HL20" s="83">
        <f t="shared" si="36"/>
        <v>1.1171607325985988E-3</v>
      </c>
      <c r="HM20" s="83">
        <f t="shared" si="36"/>
        <v>1.1140985127422454E-3</v>
      </c>
      <c r="HN20" s="83">
        <f t="shared" si="36"/>
        <v>1.1110470236230796E-3</v>
      </c>
      <c r="HO20" s="83">
        <f t="shared" si="36"/>
        <v>1.1080063104200732E-3</v>
      </c>
      <c r="HP20" s="83">
        <f t="shared" si="36"/>
        <v>1.1049764168742371E-3</v>
      </c>
      <c r="HQ20" s="83">
        <f t="shared" si="36"/>
        <v>1.1019573852886211E-3</v>
      </c>
      <c r="HR20" s="83">
        <f t="shared" si="36"/>
        <v>1.0989492565389725E-3</v>
      </c>
      <c r="HS20" s="83">
        <f t="shared" si="36"/>
        <v>1.0959520700737357E-3</v>
      </c>
      <c r="HT20" s="83">
        <f t="shared" si="36"/>
        <v>1.0929658639247108E-3</v>
      </c>
      <c r="HU20" s="83">
        <f t="shared" si="36"/>
        <v>1.0899906747177113E-3</v>
      </c>
      <c r="HV20" s="83">
        <f t="shared" si="36"/>
        <v>1.0870265376778931E-3</v>
      </c>
      <c r="HW20" s="83">
        <f t="shared" si="36"/>
        <v>1.0840734866377488E-3</v>
      </c>
      <c r="HX20" s="83">
        <f t="shared" si="36"/>
        <v>1.0811315540477651E-3</v>
      </c>
      <c r="HY20" s="83">
        <f t="shared" si="36"/>
        <v>1.078200770991522E-3</v>
      </c>
      <c r="HZ20" s="83">
        <f t="shared" si="36"/>
        <v>1.0752811671874696E-3</v>
      </c>
      <c r="IA20" s="83">
        <f t="shared" si="36"/>
        <v>1.0723727710058029E-3</v>
      </c>
      <c r="IB20" s="83">
        <f t="shared" si="36"/>
        <v>1.0694756094800084E-3</v>
      </c>
      <c r="IC20" s="83">
        <f t="shared" si="36"/>
        <v>1.0665897083157461E-3</v>
      </c>
      <c r="ID20" s="83">
        <f t="shared" si="36"/>
        <v>1.0637150919041716E-3</v>
      </c>
      <c r="IE20" s="83">
        <f t="shared" si="36"/>
        <v>1.0608517833370357E-3</v>
      </c>
      <c r="IF20" s="83">
        <f t="shared" si="36"/>
        <v>1.0579998044137895E-3</v>
      </c>
      <c r="IG20" s="83">
        <f t="shared" si="36"/>
        <v>1.0551591756620127E-3</v>
      </c>
      <c r="IH20" s="83">
        <f t="shared" si="36"/>
        <v>1.0523299163427424E-3</v>
      </c>
      <c r="II20" s="83">
        <f t="shared" si="36"/>
        <v>1.049512044472678E-3</v>
      </c>
      <c r="IJ20" s="83">
        <f t="shared" si="36"/>
        <v>1.0467055768303979E-3</v>
      </c>
      <c r="IK20" s="83">
        <f t="shared" si="36"/>
        <v>1.0439105289723472E-3</v>
      </c>
      <c r="IL20" s="83">
        <f t="shared" si="36"/>
        <v>1.0411269152497127E-3</v>
      </c>
      <c r="IM20" s="83">
        <f t="shared" si="36"/>
        <v>1.0383547488217459E-3</v>
      </c>
      <c r="IN20" s="83">
        <f t="shared" si="36"/>
        <v>1.0355940416681975E-3</v>
      </c>
      <c r="IO20" s="83">
        <f t="shared" si="36"/>
        <v>1.032844804605304E-3</v>
      </c>
      <c r="IP20" s="83">
        <f t="shared" si="36"/>
        <v>1.0301070472991114E-3</v>
      </c>
      <c r="IQ20" s="83">
        <f t="shared" si="36"/>
        <v>1.0273807782814615E-3</v>
      </c>
      <c r="IR20" s="83">
        <f t="shared" si="36"/>
        <v>1.0246660049668677E-3</v>
      </c>
      <c r="IS20" s="83">
        <f t="shared" si="36"/>
        <v>1.021962733662285E-3</v>
      </c>
      <c r="IT20" s="83">
        <f t="shared" si="36"/>
        <v>1.0192709695848734E-3</v>
      </c>
      <c r="IU20" s="83">
        <f t="shared" si="36"/>
        <v>1.0165907168797617E-3</v>
      </c>
      <c r="IV20" s="83">
        <f t="shared" si="36"/>
        <v>1.013921978629817E-3</v>
      </c>
      <c r="IW20" s="83">
        <f t="shared" si="36"/>
        <v>1.0112647568742972E-3</v>
      </c>
      <c r="IX20" s="83">
        <f t="shared" si="36"/>
        <v>1.0086190526221728E-3</v>
      </c>
      <c r="IY20" s="83">
        <f t="shared" si="36"/>
        <v>1.0059848658681148E-3</v>
      </c>
      <c r="IZ20" s="83">
        <f t="shared" ref="IZ20:LK20" si="37">IZ19-IZ18</f>
        <v>1.0033621956084815E-3</v>
      </c>
      <c r="JA20" s="83">
        <f t="shared" si="37"/>
        <v>1.0007510398528652E-3</v>
      </c>
      <c r="JB20" s="83">
        <f t="shared" si="37"/>
        <v>9.9815139564451982E-4</v>
      </c>
      <c r="JC20" s="83">
        <f t="shared" si="37"/>
        <v>9.9556325907013132E-4</v>
      </c>
      <c r="JD20" s="83">
        <f t="shared" si="37"/>
        <v>9.9298662527758097E-4</v>
      </c>
      <c r="JE20" s="83">
        <f t="shared" si="37"/>
        <v>9.9042148848926814E-4</v>
      </c>
      <c r="JF20" s="83">
        <f t="shared" si="37"/>
        <v>9.878678420189857E-4</v>
      </c>
      <c r="JG20" s="83">
        <f t="shared" si="37"/>
        <v>9.8532567828790718E-4</v>
      </c>
      <c r="JH20" s="83">
        <f t="shared" si="37"/>
        <v>9.8279498883524496E-4</v>
      </c>
      <c r="JI20" s="83">
        <f t="shared" si="37"/>
        <v>9.8027576433423746E-4</v>
      </c>
      <c r="JJ20" s="83">
        <f t="shared" si="37"/>
        <v>9.7776799460991271E-4</v>
      </c>
      <c r="JK20" s="83">
        <f t="shared" si="37"/>
        <v>9.752716686479701E-4</v>
      </c>
      <c r="JL20" s="83">
        <f t="shared" si="37"/>
        <v>9.7278677461787311E-4</v>
      </c>
      <c r="JM20" s="83">
        <f t="shared" si="37"/>
        <v>9.7031329987729009E-4</v>
      </c>
      <c r="JN20" s="83">
        <f t="shared" si="37"/>
        <v>9.6785123099341064E-4</v>
      </c>
      <c r="JO20" s="83">
        <f t="shared" si="37"/>
        <v>9.6540055375538003E-4</v>
      </c>
      <c r="JP20" s="83">
        <f t="shared" si="37"/>
        <v>9.6296125318762194E-4</v>
      </c>
      <c r="JQ20" s="83">
        <f t="shared" si="37"/>
        <v>9.6053331356404925E-4</v>
      </c>
      <c r="JR20" s="83">
        <f t="shared" si="37"/>
        <v>9.5811671842405133E-4</v>
      </c>
      <c r="JS20" s="83">
        <f t="shared" si="37"/>
        <v>9.5571145058226392E-4</v>
      </c>
      <c r="JT20" s="83">
        <f t="shared" si="37"/>
        <v>9.5331749214722095E-4</v>
      </c>
      <c r="JU20" s="83">
        <f t="shared" si="37"/>
        <v>9.5093482453201261E-4</v>
      </c>
      <c r="JV20" s="83">
        <f t="shared" si="37"/>
        <v>9.4856342846671993E-4</v>
      </c>
      <c r="JW20" s="83">
        <f t="shared" si="37"/>
        <v>9.4620328401706644E-4</v>
      </c>
      <c r="JX20" s="83">
        <f t="shared" si="37"/>
        <v>9.4385437059063548E-4</v>
      </c>
      <c r="JY20" s="83">
        <f t="shared" si="37"/>
        <v>9.4151666695463376E-4</v>
      </c>
      <c r="JZ20" s="83">
        <f t="shared" si="37"/>
        <v>9.3919015125099037E-4</v>
      </c>
      <c r="KA20" s="83">
        <f t="shared" si="37"/>
        <v>9.3687480100257403E-4</v>
      </c>
      <c r="KB20" s="83">
        <f t="shared" si="37"/>
        <v>9.3457059313273305E-4</v>
      </c>
      <c r="KC20" s="83">
        <f t="shared" si="37"/>
        <v>9.3227750397417708E-4</v>
      </c>
      <c r="KD20" s="83">
        <f t="shared" si="37"/>
        <v>9.2999550928141161E-4</v>
      </c>
      <c r="KE20" s="83">
        <f t="shared" si="37"/>
        <v>9.2772458424761339E-4</v>
      </c>
      <c r="KF20" s="83">
        <f t="shared" si="37"/>
        <v>9.2546470351173582E-4</v>
      </c>
      <c r="KG20" s="83">
        <f t="shared" si="37"/>
        <v>9.2321584117183164E-4</v>
      </c>
      <c r="KH20" s="83">
        <f t="shared" si="37"/>
        <v>9.209779707992638E-4</v>
      </c>
      <c r="KI20" s="83">
        <f t="shared" si="37"/>
        <v>9.1875106545113994E-4</v>
      </c>
      <c r="KJ20" s="83">
        <f t="shared" si="37"/>
        <v>9.1653509768008234E-4</v>
      </c>
      <c r="KK20" s="83">
        <f t="shared" si="37"/>
        <v>9.1433003954488612E-4</v>
      </c>
      <c r="KL20" s="83">
        <f t="shared" si="37"/>
        <v>9.1213586262650637E-4</v>
      </c>
      <c r="KM20" s="83">
        <f t="shared" si="37"/>
        <v>9.0995253803427545E-4</v>
      </c>
      <c r="KN20" s="83">
        <f t="shared" si="37"/>
        <v>9.077800364218902E-4</v>
      </c>
      <c r="KO20" s="83">
        <f t="shared" si="37"/>
        <v>9.0561832799362918E-4</v>
      </c>
      <c r="KP20" s="83">
        <f t="shared" si="37"/>
        <v>9.0346738252211622E-4</v>
      </c>
      <c r="KQ20" s="83">
        <f t="shared" si="37"/>
        <v>9.0132716935276136E-4</v>
      </c>
      <c r="KR20" s="83">
        <f t="shared" si="37"/>
        <v>8.9919765742063618E-4</v>
      </c>
      <c r="KS20" s="83">
        <f t="shared" si="37"/>
        <v>8.9707881525491473E-4</v>
      </c>
      <c r="KT20" s="83">
        <f t="shared" si="37"/>
        <v>8.9497061099219621E-4</v>
      </c>
      <c r="KU20" s="83">
        <f t="shared" si="37"/>
        <v>8.9287301238893946E-4</v>
      </c>
      <c r="KV20" s="83">
        <f t="shared" si="37"/>
        <v>8.9078598683034471E-4</v>
      </c>
      <c r="KW20" s="83">
        <f t="shared" si="37"/>
        <v>8.8870950133923543E-4</v>
      </c>
      <c r="KX20" s="83">
        <f t="shared" si="37"/>
        <v>8.8664352258849277E-4</v>
      </c>
      <c r="KY20" s="83">
        <f t="shared" si="37"/>
        <v>8.8458801690638467E-4</v>
      </c>
      <c r="KZ20" s="83">
        <f t="shared" si="37"/>
        <v>8.8254295029432939E-4</v>
      </c>
      <c r="LA20" s="83">
        <f t="shared" si="37"/>
        <v>8.8050828842689555E-4</v>
      </c>
      <c r="LB20" s="83">
        <f t="shared" si="37"/>
        <v>8.7848399667045385E-4</v>
      </c>
      <c r="LC20" s="83">
        <f t="shared" si="37"/>
        <v>8.7647004008584162E-4</v>
      </c>
      <c r="LD20" s="83">
        <f t="shared" si="37"/>
        <v>8.7446638344168548E-4</v>
      </c>
      <c r="LE20" s="83">
        <f t="shared" si="37"/>
        <v>8.7247299122061861E-4</v>
      </c>
      <c r="LF20" s="83">
        <f t="shared" si="37"/>
        <v>8.7048982763082705E-4</v>
      </c>
      <c r="LG20" s="83">
        <f t="shared" si="37"/>
        <v>8.6851685661315514E-4</v>
      </c>
      <c r="LH20" s="83">
        <f t="shared" si="37"/>
        <v>8.6655404185354001E-4</v>
      </c>
      <c r="LI20" s="83">
        <f t="shared" si="37"/>
        <v>8.6460134678389977E-4</v>
      </c>
      <c r="LJ20" s="83">
        <f t="shared" si="37"/>
        <v>8.6265873459989706E-4</v>
      </c>
      <c r="LK20" s="83">
        <f t="shared" si="37"/>
        <v>8.607261682636036E-4</v>
      </c>
      <c r="LL20" s="83">
        <f t="shared" ref="LL20:NW20" si="38">LL19-LL18</f>
        <v>8.5880361051238197E-4</v>
      </c>
      <c r="LM20" s="83">
        <f t="shared" si="38"/>
        <v>8.5689102386865557E-4</v>
      </c>
      <c r="LN20" s="83">
        <f t="shared" si="38"/>
        <v>8.5498837064790223E-4</v>
      </c>
      <c r="LO20" s="83">
        <f t="shared" si="38"/>
        <v>8.5309561296398329E-4</v>
      </c>
      <c r="LP20" s="83">
        <f t="shared" si="38"/>
        <v>8.512127127398017E-4</v>
      </c>
      <c r="LQ20" s="83">
        <f t="shared" si="38"/>
        <v>8.493396317152957E-4</v>
      </c>
      <c r="LR20" s="83">
        <f t="shared" si="38"/>
        <v>8.4747633145187962E-4</v>
      </c>
      <c r="LS20" s="83">
        <f t="shared" si="38"/>
        <v>8.456227733431021E-4</v>
      </c>
      <c r="LT20" s="83">
        <f t="shared" si="38"/>
        <v>8.4377891862086329E-4</v>
      </c>
      <c r="LU20" s="83">
        <f t="shared" si="38"/>
        <v>8.4194472836074397E-4</v>
      </c>
      <c r="LV20" s="83">
        <f t="shared" si="38"/>
        <v>8.4012016349355179E-4</v>
      </c>
      <c r="LW20" s="83">
        <f t="shared" si="38"/>
        <v>8.383051848070977E-4</v>
      </c>
      <c r="LX20" s="83">
        <f t="shared" si="38"/>
        <v>8.3649975295685408E-4</v>
      </c>
      <c r="LY20" s="83">
        <f t="shared" si="38"/>
        <v>8.3470382847217195E-4</v>
      </c>
      <c r="LZ20" s="83">
        <f t="shared" si="38"/>
        <v>8.3291737176161007E-4</v>
      </c>
      <c r="MA20" s="83">
        <f t="shared" si="38"/>
        <v>8.3114034311915219E-4</v>
      </c>
      <c r="MB20" s="83">
        <f t="shared" si="38"/>
        <v>8.2937270273308883E-4</v>
      </c>
      <c r="MC20" s="83">
        <f t="shared" si="38"/>
        <v>8.2761441069134634E-4</v>
      </c>
      <c r="MD20" s="83">
        <f t="shared" si="38"/>
        <v>8.258654269859278E-4</v>
      </c>
      <c r="ME20" s="83">
        <f t="shared" si="38"/>
        <v>8.2412571152357117E-4</v>
      </c>
      <c r="MF20" s="83">
        <f t="shared" si="38"/>
        <v>8.2239522412574928E-4</v>
      </c>
      <c r="MG20" s="83">
        <f t="shared" si="38"/>
        <v>8.2067392453577526E-4</v>
      </c>
      <c r="MH20" s="83">
        <f t="shared" si="38"/>
        <v>8.1896177243034884E-4</v>
      </c>
      <c r="MI20" s="83">
        <f t="shared" si="38"/>
        <v>8.1725872742133276E-4</v>
      </c>
      <c r="MJ20" s="83">
        <f t="shared" si="38"/>
        <v>8.1556474905930543E-4</v>
      </c>
      <c r="MK20" s="83">
        <f t="shared" si="38"/>
        <v>8.1387979684155454E-4</v>
      </c>
      <c r="ML20" s="83">
        <f t="shared" si="38"/>
        <v>8.1220383021918252E-4</v>
      </c>
      <c r="MM20" s="83">
        <f t="shared" si="38"/>
        <v>8.1053680859799471E-4</v>
      </c>
      <c r="MN20" s="83">
        <f t="shared" si="38"/>
        <v>8.0887869134826929E-4</v>
      </c>
      <c r="MO20" s="83">
        <f t="shared" si="38"/>
        <v>8.0722943780653367E-4</v>
      </c>
      <c r="MP20" s="83">
        <f t="shared" si="38"/>
        <v>8.0558900728000538E-4</v>
      </c>
      <c r="MQ20" s="83">
        <f t="shared" si="38"/>
        <v>8.0395735905725019E-4</v>
      </c>
      <c r="MR20" s="83">
        <f t="shared" si="38"/>
        <v>8.0233445240640577E-4</v>
      </c>
      <c r="MS20" s="83">
        <f t="shared" si="38"/>
        <v>8.0072024658495167E-4</v>
      </c>
      <c r="MT20" s="83">
        <f t="shared" si="38"/>
        <v>7.9911470084237379E-4</v>
      </c>
      <c r="MU20" s="83">
        <f t="shared" si="38"/>
        <v>7.9751777442105265E-4</v>
      </c>
      <c r="MV20" s="83">
        <f t="shared" si="38"/>
        <v>7.9592942656780963E-4</v>
      </c>
      <c r="MW20" s="83">
        <f t="shared" si="38"/>
        <v>7.9434961653479519E-4</v>
      </c>
      <c r="MX20" s="83">
        <f t="shared" si="38"/>
        <v>7.927783035821534E-4</v>
      </c>
      <c r="MY20" s="83">
        <f t="shared" si="38"/>
        <v>7.91215446983351E-4</v>
      </c>
      <c r="MZ20" s="83">
        <f t="shared" si="38"/>
        <v>7.8966100603228284E-4</v>
      </c>
      <c r="NA20" s="83">
        <f t="shared" si="38"/>
        <v>7.8811494004593641E-4</v>
      </c>
      <c r="NB20" s="83">
        <f t="shared" si="38"/>
        <v>7.8657720836261547E-4</v>
      </c>
      <c r="NC20" s="83">
        <f t="shared" si="38"/>
        <v>7.850477703570391E-4</v>
      </c>
      <c r="ND20" s="83">
        <f t="shared" si="38"/>
        <v>7.8352658543323628E-4</v>
      </c>
      <c r="NE20" s="83">
        <f t="shared" si="38"/>
        <v>7.8201361303431582E-4</v>
      </c>
      <c r="NF20" s="83">
        <f t="shared" si="38"/>
        <v>7.8050881264601912E-4</v>
      </c>
      <c r="NG20" s="83">
        <f t="shared" si="38"/>
        <v>7.790121437976083E-4</v>
      </c>
      <c r="NH20" s="83">
        <f t="shared" si="38"/>
        <v>7.7752356606808348E-4</v>
      </c>
      <c r="NI20" s="83">
        <f t="shared" si="38"/>
        <v>7.7604303908529459E-4</v>
      </c>
      <c r="NJ20" s="83">
        <f t="shared" si="38"/>
        <v>7.745705225374877E-4</v>
      </c>
      <c r="NK20" s="83">
        <f t="shared" si="38"/>
        <v>7.731059761697523E-4</v>
      </c>
      <c r="NL20" s="83">
        <f t="shared" si="38"/>
        <v>7.7164935978668581E-4</v>
      </c>
      <c r="NM20" s="83">
        <f t="shared" si="38"/>
        <v>7.7020063326038724E-4</v>
      </c>
      <c r="NN20" s="83">
        <f t="shared" si="38"/>
        <v>7.6875975653045714E-4</v>
      </c>
      <c r="NO20" s="83">
        <f t="shared" si="38"/>
        <v>7.6732668960755035E-4</v>
      </c>
      <c r="NP20" s="83">
        <f t="shared" si="38"/>
        <v>7.6590139257692869E-4</v>
      </c>
      <c r="NQ20" s="83">
        <f t="shared" si="38"/>
        <v>7.6448382560112549E-4</v>
      </c>
      <c r="NR20" s="83">
        <f t="shared" si="38"/>
        <v>7.6307394892172198E-4</v>
      </c>
      <c r="NS20" s="83">
        <f t="shared" si="38"/>
        <v>7.6167172286467633E-4</v>
      </c>
      <c r="NT20" s="83">
        <f t="shared" si="38"/>
        <v>7.6027710783854729E-4</v>
      </c>
      <c r="NU20" s="83">
        <f t="shared" si="38"/>
        <v>7.5889006434159967E-4</v>
      </c>
      <c r="NV20" s="83">
        <f t="shared" si="38"/>
        <v>7.5751055296091607E-4</v>
      </c>
      <c r="NW20" s="83">
        <f t="shared" si="38"/>
        <v>7.561385343795024E-4</v>
      </c>
      <c r="NX20" s="83">
        <f t="shared" ref="NX20:QI20" si="39">NX19-NX18</f>
        <v>7.5477396937273511E-4</v>
      </c>
      <c r="NY20" s="83">
        <f t="shared" si="39"/>
        <v>7.5341681881546663E-4</v>
      </c>
      <c r="NZ20" s="83">
        <f t="shared" si="39"/>
        <v>7.5206704368291355E-4</v>
      </c>
      <c r="OA20" s="83">
        <f t="shared" si="39"/>
        <v>7.5072460505154481E-4</v>
      </c>
      <c r="OB20" s="83">
        <f t="shared" si="39"/>
        <v>7.4938946410441076E-4</v>
      </c>
      <c r="OC20" s="83">
        <f t="shared" si="39"/>
        <v>7.4806158212759044E-4</v>
      </c>
      <c r="OD20" s="83">
        <f t="shared" si="39"/>
        <v>7.4674092052084973E-4</v>
      </c>
      <c r="OE20" s="83">
        <f t="shared" si="39"/>
        <v>7.4542744078964773E-4</v>
      </c>
      <c r="OF20" s="83">
        <f t="shared" si="39"/>
        <v>7.4412110455579494E-4</v>
      </c>
      <c r="OG20" s="83">
        <f t="shared" si="39"/>
        <v>7.4282187355567686E-4</v>
      </c>
      <c r="OH20" s="83">
        <f t="shared" si="39"/>
        <v>7.4152970964114218E-4</v>
      </c>
      <c r="OI20" s="83">
        <f t="shared" si="39"/>
        <v>7.4024457478127914E-4</v>
      </c>
      <c r="OJ20" s="83">
        <f t="shared" si="39"/>
        <v>7.3896643106774462E-4</v>
      </c>
      <c r="OK20" s="83">
        <f t="shared" si="39"/>
        <v>7.3769524071298775E-4</v>
      </c>
      <c r="OL20" s="83">
        <f t="shared" si="39"/>
        <v>7.3643096605380265E-4</v>
      </c>
      <c r="OM20" s="83">
        <f t="shared" si="39"/>
        <v>7.3517356955044022E-4</v>
      </c>
      <c r="ON20" s="83">
        <f t="shared" si="39"/>
        <v>7.3392301379104907E-4</v>
      </c>
      <c r="OO20" s="83">
        <f t="shared" si="39"/>
        <v>7.3267926149256368E-4</v>
      </c>
      <c r="OP20" s="83">
        <f t="shared" si="39"/>
        <v>7.3144227549981622E-4</v>
      </c>
      <c r="OQ20" s="83">
        <f t="shared" si="39"/>
        <v>7.3021201879086561E-4</v>
      </c>
      <c r="OR20" s="83">
        <f t="shared" si="39"/>
        <v>7.289884544752212E-4</v>
      </c>
      <c r="OS20" s="83">
        <f t="shared" si="39"/>
        <v>7.2777154579650727E-4</v>
      </c>
      <c r="OT20" s="83">
        <f t="shared" si="39"/>
        <v>7.2656125613246303E-4</v>
      </c>
      <c r="OU20" s="83">
        <f t="shared" si="39"/>
        <v>7.2535754899938354E-4</v>
      </c>
      <c r="OV20" s="83">
        <f t="shared" si="39"/>
        <v>7.2416038804856697E-4</v>
      </c>
      <c r="OW20" s="83">
        <f t="shared" si="39"/>
        <v>7.2296973707342005E-4</v>
      </c>
      <c r="OX20" s="83">
        <f t="shared" si="39"/>
        <v>7.2178556000412897E-4</v>
      </c>
      <c r="OY20" s="83">
        <f t="shared" si="39"/>
        <v>7.2060782091387665E-4</v>
      </c>
      <c r="OZ20" s="83">
        <f t="shared" si="39"/>
        <v>7.1943648401440186E-4</v>
      </c>
      <c r="PA20" s="83">
        <f t="shared" si="39"/>
        <v>7.1827151366576913E-4</v>
      </c>
      <c r="PB20" s="83">
        <f t="shared" si="39"/>
        <v>7.1711287436748705E-4</v>
      </c>
      <c r="PC20" s="83">
        <f t="shared" si="39"/>
        <v>7.1596053076827815E-4</v>
      </c>
      <c r="PD20" s="83">
        <f t="shared" si="39"/>
        <v>7.1481444765808533E-4</v>
      </c>
      <c r="PE20" s="83">
        <f t="shared" si="39"/>
        <v>7.136745899751773E-4</v>
      </c>
      <c r="PF20" s="83">
        <f t="shared" si="39"/>
        <v>7.1254092280614856E-4</v>
      </c>
      <c r="PG20" s="83">
        <f t="shared" si="39"/>
        <v>7.1141341138503122E-4</v>
      </c>
      <c r="PH20" s="83">
        <f t="shared" si="39"/>
        <v>7.1029202109595957E-4</v>
      </c>
      <c r="PI20" s="83">
        <f t="shared" si="39"/>
        <v>7.0917671747139366E-4</v>
      </c>
      <c r="PJ20" s="83">
        <f t="shared" si="39"/>
        <v>7.0806746619478389E-4</v>
      </c>
      <c r="PK20" s="83">
        <f t="shared" si="39"/>
        <v>7.0696423310057099E-4</v>
      </c>
      <c r="PL20" s="83">
        <f t="shared" si="39"/>
        <v>7.0586698417329785E-4</v>
      </c>
      <c r="PM20" s="83">
        <f t="shared" si="39"/>
        <v>7.0477568555293857E-4</v>
      </c>
      <c r="PN20" s="83">
        <f t="shared" si="39"/>
        <v>7.0369030353045758E-4</v>
      </c>
      <c r="PO20" s="83">
        <f t="shared" si="39"/>
        <v>7.0261080454958602E-4</v>
      </c>
      <c r="PP20" s="83">
        <f t="shared" si="39"/>
        <v>7.0153715520859805E-4</v>
      </c>
      <c r="PQ20" s="83">
        <f t="shared" si="39"/>
        <v>7.0046932225942271E-4</v>
      </c>
      <c r="PR20" s="83">
        <f t="shared" si="39"/>
        <v>6.9940727260853208E-4</v>
      </c>
      <c r="PS20" s="83">
        <f t="shared" si="39"/>
        <v>6.9835097331694129E-4</v>
      </c>
      <c r="PT20" s="83">
        <f t="shared" si="39"/>
        <v>6.9730039160376123E-4</v>
      </c>
      <c r="PU20" s="83">
        <f t="shared" si="39"/>
        <v>6.9625549484175764E-4</v>
      </c>
      <c r="PV20" s="83">
        <f t="shared" si="39"/>
        <v>6.952162505591275E-4</v>
      </c>
      <c r="PW20" s="83">
        <f t="shared" si="39"/>
        <v>6.9418262644216355E-4</v>
      </c>
      <c r="PX20" s="83">
        <f t="shared" si="39"/>
        <v>6.9315459033347793E-4</v>
      </c>
      <c r="PY20" s="83">
        <f t="shared" si="39"/>
        <v>6.9213211023200216E-4</v>
      </c>
      <c r="PZ20" s="83">
        <f t="shared" si="39"/>
        <v>6.9111515429387538E-4</v>
      </c>
      <c r="QA20" s="83">
        <f t="shared" si="39"/>
        <v>6.9010369083155609E-4</v>
      </c>
      <c r="QB20" s="83">
        <f t="shared" si="39"/>
        <v>6.8909768831826312E-4</v>
      </c>
      <c r="QC20" s="83">
        <f t="shared" si="39"/>
        <v>6.8809711537998197E-4</v>
      </c>
      <c r="QD20" s="83">
        <f t="shared" si="39"/>
        <v>6.8710194080434661E-4</v>
      </c>
      <c r="QE20" s="83">
        <f t="shared" si="39"/>
        <v>6.8611213353708678E-4</v>
      </c>
      <c r="QF20" s="83">
        <f t="shared" si="39"/>
        <v>6.8512766267758707E-4</v>
      </c>
      <c r="QG20" s="83">
        <f t="shared" si="39"/>
        <v>6.8414849748776874E-4</v>
      </c>
      <c r="QH20" s="83">
        <f t="shared" si="39"/>
        <v>6.8317460738498426E-4</v>
      </c>
      <c r="QI20" s="83">
        <f t="shared" si="39"/>
        <v>6.8220596194557004E-4</v>
      </c>
      <c r="QJ20" s="83">
        <f t="shared" ref="QJ20:RV20" si="40">QJ19-QJ18</f>
        <v>6.8124253090484643E-4</v>
      </c>
      <c r="QK20" s="83">
        <f t="shared" si="40"/>
        <v>6.8028428415356501E-4</v>
      </c>
      <c r="QL20" s="83">
        <f t="shared" si="40"/>
        <v>6.7933119174323764E-4</v>
      </c>
      <c r="QM20" s="83">
        <f t="shared" si="40"/>
        <v>6.7838322387991923E-4</v>
      </c>
      <c r="QN20" s="83">
        <f t="shared" si="40"/>
        <v>6.7744035093042498E-4</v>
      </c>
      <c r="QO20" s="83">
        <f t="shared" si="40"/>
        <v>6.7650254341877769E-4</v>
      </c>
      <c r="QP20" s="83">
        <f t="shared" si="40"/>
        <v>6.7556977202620772E-4</v>
      </c>
      <c r="QQ20" s="83">
        <f t="shared" si="40"/>
        <v>6.7464200759026483E-4</v>
      </c>
      <c r="QR20" s="83">
        <f t="shared" si="40"/>
        <v>6.737192211083709E-4</v>
      </c>
      <c r="QS20" s="83">
        <f t="shared" si="40"/>
        <v>6.7280138373249088E-4</v>
      </c>
      <c r="QT20" s="83">
        <f t="shared" si="40"/>
        <v>6.7188846677357361E-4</v>
      </c>
      <c r="QU20" s="83">
        <f t="shared" si="40"/>
        <v>6.7098044169622284E-4</v>
      </c>
      <c r="QV20" s="83">
        <f t="shared" si="40"/>
        <v>6.7007728012491441E-4</v>
      </c>
      <c r="QW20" s="83">
        <f t="shared" si="40"/>
        <v>6.6917895383866721E-4</v>
      </c>
      <c r="QX20" s="83">
        <f t="shared" si="40"/>
        <v>6.682854347745959E-4</v>
      </c>
      <c r="QY20" s="83">
        <f t="shared" si="40"/>
        <v>6.6739669502258181E-4</v>
      </c>
      <c r="QZ20" s="83">
        <f t="shared" si="40"/>
        <v>6.6651270683060204E-4</v>
      </c>
      <c r="RA20" s="83">
        <f t="shared" si="40"/>
        <v>6.6563344260028856E-4</v>
      </c>
      <c r="RB20" s="83">
        <f t="shared" si="40"/>
        <v>6.6475887488959273E-4</v>
      </c>
      <c r="RC20" s="83">
        <f t="shared" si="40"/>
        <v>6.6388897641012079E-4</v>
      </c>
      <c r="RD20" s="83">
        <f t="shared" si="40"/>
        <v>6.6302372002624566E-4</v>
      </c>
      <c r="RE20" s="83">
        <f t="shared" si="40"/>
        <v>6.6216307876043601E-4</v>
      </c>
      <c r="RF20" s="83">
        <f t="shared" si="40"/>
        <v>6.613070257843745E-4</v>
      </c>
      <c r="RG20" s="83">
        <f t="shared" si="40"/>
        <v>6.6045553442517502E-4</v>
      </c>
      <c r="RH20" s="83">
        <f t="shared" si="40"/>
        <v>6.5960857816182994E-4</v>
      </c>
      <c r="RI20" s="83">
        <f t="shared" si="40"/>
        <v>6.5876613062698652E-4</v>
      </c>
      <c r="RJ20" s="83">
        <f t="shared" si="40"/>
        <v>6.5792816560517053E-4</v>
      </c>
      <c r="RK20" s="83">
        <f t="shared" si="40"/>
        <v>6.5709465703189807E-4</v>
      </c>
      <c r="RL20" s="83">
        <f t="shared" si="40"/>
        <v>6.5626557899456373E-4</v>
      </c>
      <c r="RM20" s="83">
        <f t="shared" si="40"/>
        <v>6.5544090573066427E-4</v>
      </c>
      <c r="RN20" s="83">
        <f t="shared" si="40"/>
        <v>6.5462061162868679E-4</v>
      </c>
      <c r="RO20" s="83">
        <f t="shared" si="40"/>
        <v>6.5380467122633235E-4</v>
      </c>
      <c r="RP20" s="83">
        <f t="shared" si="40"/>
        <v>6.5299305921140416E-4</v>
      </c>
      <c r="RQ20" s="83">
        <f t="shared" si="40"/>
        <v>6.5218575042091942E-4</v>
      </c>
      <c r="RR20" s="83">
        <f t="shared" si="40"/>
        <v>6.5138271983933294E-4</v>
      </c>
      <c r="RS20" s="83">
        <f t="shared" si="40"/>
        <v>6.5058394260031349E-4</v>
      </c>
      <c r="RT20" s="83">
        <f t="shared" si="40"/>
        <v>6.4978939398496749E-4</v>
      </c>
      <c r="RU20" s="83">
        <f t="shared" si="40"/>
        <v>6.4899904942006259E-4</v>
      </c>
      <c r="RV20" s="83">
        <f t="shared" si="40"/>
        <v>6.4821288448158043E-4</v>
      </c>
    </row>
    <row r="21" spans="1:490" s="83" customFormat="1" x14ac:dyDescent="0.25">
      <c r="A21" s="83" t="s">
        <v>87</v>
      </c>
      <c r="C21" s="83">
        <v>1.0818093692796191</v>
      </c>
      <c r="D21" s="83">
        <v>1.1053298142986805</v>
      </c>
      <c r="E21" s="83">
        <v>1.1290684121338692</v>
      </c>
      <c r="F21" s="83">
        <v>1.1524551795690465</v>
      </c>
      <c r="G21" s="83">
        <v>1.1755738143755257</v>
      </c>
      <c r="H21" s="83">
        <v>1.1984991699995604</v>
      </c>
      <c r="I21" s="83">
        <v>1.2212961781824072</v>
      </c>
      <c r="J21" s="83">
        <v>1.2440230980198772</v>
      </c>
      <c r="K21" s="83">
        <v>1.2672870646661689</v>
      </c>
      <c r="L21" s="83">
        <v>1.2911031293988624</v>
      </c>
      <c r="M21" s="83">
        <v>1.31548404655935</v>
      </c>
      <c r="N21" s="83">
        <v>1.3404407086024084</v>
      </c>
      <c r="O21" s="83">
        <v>1.365982435231172</v>
      </c>
      <c r="P21" s="83">
        <v>1.392082031611332</v>
      </c>
      <c r="Q21" s="83">
        <v>1.4187353870444201</v>
      </c>
      <c r="R21" s="83">
        <v>1.4459384747518031</v>
      </c>
      <c r="S21" s="83">
        <v>1.4736872296629118</v>
      </c>
      <c r="T21" s="83">
        <v>1.5019774786016777</v>
      </c>
      <c r="U21" s="83">
        <v>1.5308049019129581</v>
      </c>
      <c r="V21" s="83">
        <v>1.5601650139210179</v>
      </c>
      <c r="W21" s="83">
        <v>1.5900531546367156</v>
      </c>
      <c r="X21" s="83">
        <v>1.620464488153293</v>
      </c>
      <c r="Y21" s="83">
        <v>1.651394004989585</v>
      </c>
      <c r="Z21" s="83">
        <v>1.6828355580828163</v>
      </c>
      <c r="AA21" s="83">
        <v>1.7147752353521555</v>
      </c>
      <c r="AB21" s="83">
        <v>1.7471998903688675</v>
      </c>
      <c r="AC21" s="83">
        <v>1.7800969955826556</v>
      </c>
      <c r="AD21" s="83">
        <v>1.813454542161463</v>
      </c>
      <c r="AE21" s="83">
        <v>1.8472609688806414</v>
      </c>
      <c r="AF21" s="83">
        <v>1.8815051094188</v>
      </c>
      <c r="AG21" s="83">
        <v>1.9161761515835838</v>
      </c>
      <c r="AH21" s="83">
        <v>1.9512636045007941</v>
      </c>
      <c r="AI21" s="83">
        <v>1.9867572713150961</v>
      </c>
      <c r="AJ21" s="83">
        <v>2.0226478152844951</v>
      </c>
      <c r="AK21" s="83">
        <v>2.0589223383306097</v>
      </c>
      <c r="AL21" s="83">
        <v>2.0955685104856228</v>
      </c>
      <c r="AM21" s="83">
        <v>2.1325744902815349</v>
      </c>
      <c r="AN21" s="83">
        <v>2.1699288679281734</v>
      </c>
      <c r="AO21" s="83">
        <v>2.2076206228716453</v>
      </c>
      <c r="AP21" s="83">
        <v>2.2456390906280062</v>
      </c>
      <c r="AQ21" s="83">
        <v>2.2839739357751014</v>
      </c>
      <c r="AR21" s="83">
        <v>2.3226151291838484</v>
      </c>
      <c r="AS21" s="83">
        <v>2.3615529282937349</v>
      </c>
      <c r="AT21" s="83">
        <v>2.4008048372549027</v>
      </c>
      <c r="AU21" s="83">
        <v>2.4403594246167133</v>
      </c>
      <c r="AV21" s="83">
        <v>2.4802056862842878</v>
      </c>
      <c r="AW21" s="83">
        <v>2.5203329981810327</v>
      </c>
      <c r="AX21" s="83">
        <v>2.5607310814756246</v>
      </c>
      <c r="AY21" s="83">
        <v>2.601389975795513</v>
      </c>
      <c r="AZ21" s="83">
        <v>2.642300017644525</v>
      </c>
      <c r="BA21" s="83">
        <v>2.683451822323121</v>
      </c>
      <c r="BB21" s="83">
        <v>2.7248362683015235</v>
      </c>
      <c r="BC21" s="83">
        <v>2.7664444833894999</v>
      </c>
      <c r="BD21" s="83">
        <v>2.8082690810242248</v>
      </c>
      <c r="BE21" s="83">
        <v>2.8503015849066453</v>
      </c>
      <c r="BF21" s="83">
        <v>2.8925337352792293</v>
      </c>
      <c r="BG21" s="83">
        <v>2.9349574750842393</v>
      </c>
      <c r="BH21" s="83">
        <v>2.9775649391585008</v>
      </c>
      <c r="BI21" s="83">
        <v>3.0203484453850176</v>
      </c>
      <c r="BJ21" s="83">
        <v>3.0633004871451157</v>
      </c>
      <c r="BK21" s="83">
        <v>3.1064137266696257</v>
      </c>
      <c r="BL21" s="83">
        <v>3.1496809890411184</v>
      </c>
      <c r="BM21" s="83">
        <v>3.1930952566918398</v>
      </c>
      <c r="BN21" s="83">
        <v>3.2366528795528335</v>
      </c>
      <c r="BO21" s="83">
        <v>3.2803471842962475</v>
      </c>
      <c r="BP21" s="83">
        <v>3.324171626993492</v>
      </c>
      <c r="BQ21" s="83">
        <v>3.3681197880804996</v>
      </c>
      <c r="BR21" s="83">
        <v>3.4121853686653587</v>
      </c>
      <c r="BS21" s="83">
        <v>3.4563621876367359</v>
      </c>
      <c r="BT21" s="83">
        <v>3.5006441792506542</v>
      </c>
      <c r="BU21" s="83">
        <v>3.5450253910044975</v>
      </c>
      <c r="BV21" s="83">
        <v>3.5894999816856763</v>
      </c>
      <c r="BW21" s="83">
        <v>3.6340622195292833</v>
      </c>
      <c r="BX21" s="83">
        <v>3.6787009367460914</v>
      </c>
      <c r="BY21" s="83">
        <v>3.7234115459802362</v>
      </c>
      <c r="BZ21" s="83">
        <v>3.7681894910708054</v>
      </c>
      <c r="CA21" s="83">
        <v>3.8130302706760748</v>
      </c>
      <c r="CB21" s="83">
        <v>3.8579294507784394</v>
      </c>
      <c r="CC21" s="83">
        <v>3.9028826706746638</v>
      </c>
      <c r="CD21" s="83">
        <v>3.9478856452039572</v>
      </c>
      <c r="CE21" s="83">
        <v>3.9929341648538976</v>
      </c>
      <c r="CF21" s="83">
        <v>4.0380240947165689</v>
      </c>
      <c r="CG21" s="83">
        <v>4.0831513728669862</v>
      </c>
      <c r="CH21" s="83">
        <v>4.1283239172739377</v>
      </c>
      <c r="CI21" s="83">
        <v>4.173538491651823</v>
      </c>
      <c r="CJ21" s="83">
        <v>4.2187918404060891</v>
      </c>
      <c r="CK21" s="83">
        <v>4.2640807042007935</v>
      </c>
      <c r="CL21" s="83">
        <v>4.3094018298682624</v>
      </c>
      <c r="CM21" s="83">
        <v>4.3547519768998617</v>
      </c>
      <c r="CN21" s="83">
        <v>4.40012792186391</v>
      </c>
      <c r="CO21" s="83">
        <v>4.4455264615597123</v>
      </c>
      <c r="CP21" s="83">
        <v>4.4909444153937352</v>
      </c>
      <c r="CQ21" s="83">
        <v>4.5363786272698254</v>
      </c>
      <c r="CR21" s="83">
        <v>3.6426246776402</v>
      </c>
      <c r="CS21" s="83">
        <v>3.6727007829080591</v>
      </c>
      <c r="CT21" s="83">
        <v>3.701676347407163</v>
      </c>
      <c r="CU21" s="83">
        <v>3.7296198299827328</v>
      </c>
      <c r="CV21" s="83">
        <v>3.7565865041969277</v>
      </c>
      <c r="CW21" s="83">
        <v>3.7826230247645518</v>
      </c>
      <c r="CX21" s="83">
        <v>3.8077702433472829</v>
      </c>
      <c r="CY21" s="83">
        <v>3.8320649513194169</v>
      </c>
      <c r="CZ21" s="83">
        <v>3.8555409656959911</v>
      </c>
      <c r="DA21" s="83">
        <v>3.8782298131313033</v>
      </c>
      <c r="DB21" s="83">
        <v>3.9001611678388466</v>
      </c>
      <c r="DC21" s="83">
        <v>3.921363138615769</v>
      </c>
      <c r="DD21" s="83">
        <v>3.9418624630657586</v>
      </c>
      <c r="DE21" s="83">
        <v>3.9616846444668661</v>
      </c>
      <c r="DF21" s="83">
        <v>3.9808540529131742</v>
      </c>
      <c r="DG21" s="83">
        <v>3.9993940039337073</v>
      </c>
      <c r="DH21" s="83">
        <v>4.0173268226565932</v>
      </c>
      <c r="DI21" s="83">
        <v>4.0346738984574353</v>
      </c>
      <c r="DJ21" s="83">
        <v>4.0514557331247261</v>
      </c>
      <c r="DK21" s="83">
        <v>4.0676919844140889</v>
      </c>
      <c r="DL21" s="83">
        <v>4.0834015061559183</v>
      </c>
      <c r="DM21" s="83">
        <v>4.0986023856501079</v>
      </c>
      <c r="DN21" s="83">
        <v>4.1133119788188148</v>
      </c>
      <c r="DO21" s="83">
        <v>4.1275469434278582</v>
      </c>
      <c r="DP21" s="83">
        <v>4.141323270589182</v>
      </c>
      <c r="DQ21" s="83">
        <v>4.1546563146965196</v>
      </c>
      <c r="DR21" s="83">
        <v>4.1675608219090687</v>
      </c>
      <c r="DS21" s="83">
        <v>4.1800509572746458</v>
      </c>
      <c r="DT21" s="83">
        <v>4.1921403305688925</v>
      </c>
      <c r="DU21" s="83">
        <v>4.2038420209173948</v>
      </c>
      <c r="DV21" s="83">
        <v>4.2151686002609301</v>
      </c>
      <c r="DW21" s="83">
        <v>4.2261321557193705</v>
      </c>
      <c r="DX21" s="83">
        <v>4.2367443109061798</v>
      </c>
      <c r="DY21" s="83">
        <v>4.2470162462425911</v>
      </c>
      <c r="DZ21" s="83">
        <v>4.2569587183181401</v>
      </c>
      <c r="EA21" s="83">
        <v>4.2665820783420596</v>
      </c>
      <c r="EB21" s="83">
        <v>4.2758962897280988</v>
      </c>
      <c r="EC21" s="83">
        <v>4.2849109448534746</v>
      </c>
      <c r="ED21" s="83">
        <v>4.2936352810309222</v>
      </c>
      <c r="EE21" s="83">
        <v>4.3020781957311183</v>
      </c>
      <c r="EF21" s="83">
        <v>4.3102482610911412</v>
      </c>
      <c r="EG21" s="83">
        <v>4.3181537377430859</v>
      </c>
      <c r="EH21" s="83">
        <v>4.3258025879954021</v>
      </c>
      <c r="EI21" s="83">
        <v>4.3332024883981122</v>
      </c>
      <c r="EJ21" s="83">
        <v>4.3403608417216217</v>
      </c>
      <c r="EK21" s="83">
        <v>4.3472847883774888</v>
      </c>
      <c r="EL21" s="83">
        <v>4.3539812173082169</v>
      </c>
      <c r="EM21" s="83">
        <v>4.3604567763718673</v>
      </c>
      <c r="EN21" s="83">
        <v>4.3667178822460668</v>
      </c>
      <c r="EO21" s="83">
        <v>4.3727707298748433</v>
      </c>
      <c r="EP21" s="83">
        <v>4.3786213014805861</v>
      </c>
      <c r="EQ21" s="83">
        <v>4.3842753751623684</v>
      </c>
      <c r="ER21" s="83">
        <v>4.3897385331008261</v>
      </c>
      <c r="ES21" s="83">
        <v>4.3950161693888425</v>
      </c>
      <c r="ET21" s="83">
        <v>4.4001134975062977</v>
      </c>
      <c r="EU21" s="83">
        <v>4.4050355574562916</v>
      </c>
      <c r="EV21" s="83">
        <v>4.4097872225793635</v>
      </c>
      <c r="EW21" s="83">
        <v>4.4143732060614322</v>
      </c>
      <c r="EX21" s="83">
        <v>4.4187980671503775</v>
      </c>
      <c r="EY21" s="83">
        <v>4.4230662170954718</v>
      </c>
      <c r="EZ21" s="83">
        <v>4.4271819248231363</v>
      </c>
      <c r="FA21" s="83">
        <v>4.4311493223618292</v>
      </c>
      <c r="FB21" s="83">
        <v>4.4349724100282444</v>
      </c>
      <c r="FC21" s="83">
        <v>4.4386550613863642</v>
      </c>
      <c r="FD21" s="83">
        <v>4.4422010279903503</v>
      </c>
      <c r="FE21" s="83">
        <v>4.4456139439216891</v>
      </c>
      <c r="FF21" s="83">
        <v>4.4488973301304942</v>
      </c>
      <c r="FG21" s="83">
        <v>4.4520545985903617</v>
      </c>
      <c r="FH21" s="83">
        <v>4.4550890562757006</v>
      </c>
      <c r="FI21" s="83">
        <v>4.4580039089700119</v>
      </c>
      <c r="FJ21" s="83">
        <v>4.4608022649131653</v>
      </c>
      <c r="FK21" s="83">
        <v>4.463487138295303</v>
      </c>
      <c r="FL21" s="83">
        <v>4.4660614526046389</v>
      </c>
      <c r="FM21" s="83">
        <v>4.4685280438360255</v>
      </c>
      <c r="FN21" s="83">
        <v>4.4708896635668367</v>
      </c>
      <c r="FO21" s="83">
        <v>4.4731489819063759</v>
      </c>
      <c r="FP21" s="83">
        <v>4.4753085903247074</v>
      </c>
      <c r="FQ21" s="83">
        <v>4.4773710043665105</v>
      </c>
      <c r="FR21" s="83">
        <v>4.4793386662552797</v>
      </c>
      <c r="FS21" s="83">
        <v>4.4812139473929218</v>
      </c>
      <c r="FT21" s="83">
        <v>4.4829991507595492</v>
      </c>
      <c r="FU21" s="83">
        <v>4.4846965132180365</v>
      </c>
      <c r="FV21" s="83">
        <v>4.4863082077276601</v>
      </c>
      <c r="FW21" s="83">
        <v>4.4878363454709573</v>
      </c>
      <c r="FX21" s="83">
        <v>4.489282977897699</v>
      </c>
      <c r="FY21" s="83">
        <v>4.4906500986897049</v>
      </c>
      <c r="FZ21" s="83">
        <v>4.4919396456500342</v>
      </c>
      <c r="GA21" s="83">
        <v>4.4931535025199114</v>
      </c>
      <c r="GB21" s="83">
        <v>4.4942935007265818</v>
      </c>
      <c r="GC21" s="83">
        <v>4.49536142106514</v>
      </c>
      <c r="GD21" s="83">
        <v>4.4963589953172152</v>
      </c>
      <c r="GE21" s="83">
        <v>4.4972879078092625</v>
      </c>
      <c r="GF21" s="83">
        <v>4.4981497969130828</v>
      </c>
      <c r="GG21" s="83">
        <v>4.4989462564910525</v>
      </c>
      <c r="GH21" s="83">
        <v>4.4996788372884309</v>
      </c>
      <c r="GI21" s="83">
        <v>4.5003490482750088</v>
      </c>
      <c r="GJ21" s="83">
        <v>4.5009583579382317</v>
      </c>
      <c r="GK21" s="83">
        <v>4.5015081955298557</v>
      </c>
      <c r="GL21" s="83">
        <v>4.5019999522680667</v>
      </c>
      <c r="GM21" s="83">
        <v>4.5024349824969319</v>
      </c>
      <c r="GN21" s="83">
        <v>4.5028146048049402</v>
      </c>
      <c r="GO21" s="83">
        <v>4.5031401031043252</v>
      </c>
      <c r="GP21" s="83">
        <v>4.5034127276727549</v>
      </c>
      <c r="GQ21" s="83">
        <v>4.5036336961589507</v>
      </c>
      <c r="GR21" s="83">
        <v>4.5038041945536609</v>
      </c>
      <c r="GS21" s="83">
        <v>4.5039253781274011</v>
      </c>
      <c r="GT21" s="83">
        <v>4.5039983723362846</v>
      </c>
      <c r="GU21" s="83">
        <v>4.5040242736972065</v>
      </c>
      <c r="GV21" s="83">
        <v>4.5040041506335884</v>
      </c>
      <c r="GW21" s="83">
        <v>4.5039390442928458</v>
      </c>
      <c r="GX21" s="83">
        <v>4.5038299693366728</v>
      </c>
      <c r="GY21" s="83">
        <v>4.5036779147052011</v>
      </c>
      <c r="GZ21" s="83">
        <v>4.5034838443560323</v>
      </c>
      <c r="HA21" s="83">
        <v>4.5032486979791146</v>
      </c>
      <c r="HB21" s="83">
        <v>4.5029733916883714</v>
      </c>
      <c r="HC21" s="83">
        <v>4.5026588186909695</v>
      </c>
      <c r="HD21" s="83">
        <v>4.5023058499350537</v>
      </c>
      <c r="HE21" s="83">
        <v>4.5019153347367658</v>
      </c>
      <c r="HF21" s="83">
        <v>4.501488101387304</v>
      </c>
      <c r="HG21" s="83">
        <v>4.5010249577407659</v>
      </c>
      <c r="HH21" s="83">
        <v>4.5005266917834703</v>
      </c>
      <c r="HI21" s="83">
        <v>4.4999940721854417</v>
      </c>
      <c r="HJ21" s="83">
        <v>4.4994278488346939</v>
      </c>
      <c r="HK21" s="83">
        <v>4.4988287533549354</v>
      </c>
      <c r="HL21" s="83">
        <v>4.4981974996072855</v>
      </c>
      <c r="HM21" s="83">
        <v>4.4975347841765769</v>
      </c>
      <c r="HN21" s="83">
        <v>4.4968412868427743</v>
      </c>
      <c r="HO21" s="83">
        <v>4.4961176710380437</v>
      </c>
      <c r="HP21" s="83">
        <v>4.4953645842899697</v>
      </c>
      <c r="HQ21" s="83">
        <v>4.4945826586513951</v>
      </c>
      <c r="HR21" s="83">
        <v>4.4937725111173537</v>
      </c>
      <c r="HS21" s="83">
        <v>4.4929347440295251</v>
      </c>
      <c r="HT21" s="83">
        <v>4.4920699454686526</v>
      </c>
      <c r="HU21" s="83">
        <v>4.4911786896353139</v>
      </c>
      <c r="HV21" s="83">
        <v>4.4902615372194559</v>
      </c>
      <c r="HW21" s="83">
        <v>4.4893190357590509</v>
      </c>
      <c r="HX21" s="83">
        <v>4.4883517199882492</v>
      </c>
      <c r="HY21" s="83">
        <v>4.4873601121753754</v>
      </c>
      <c r="HZ21" s="83">
        <v>4.4863447224510882</v>
      </c>
      <c r="IA21" s="83">
        <v>4.4853060491270478</v>
      </c>
      <c r="IB21" s="83">
        <v>4.4842445790053818</v>
      </c>
      <c r="IC21" s="83">
        <v>4.4831607876792576</v>
      </c>
      <c r="ID21" s="83">
        <v>4.4820551398248432</v>
      </c>
      <c r="IE21" s="83">
        <v>4.4809280894849381</v>
      </c>
      <c r="IF21" s="83">
        <v>4.4797800803445291</v>
      </c>
      <c r="IG21" s="83">
        <v>4.4786115459985378</v>
      </c>
      <c r="IH21" s="83">
        <v>4.4774229102120069</v>
      </c>
      <c r="II21" s="83">
        <v>4.47621458717295</v>
      </c>
      <c r="IJ21" s="83">
        <v>4.474986981738108</v>
      </c>
      <c r="IK21" s="83">
        <v>4.4737404896718296</v>
      </c>
      <c r="IL21" s="83">
        <v>4.472475497878281</v>
      </c>
      <c r="IM21" s="83">
        <v>4.4711923846272015</v>
      </c>
      <c r="IN21" s="83">
        <v>4.4698915197733937</v>
      </c>
      <c r="IO21" s="83">
        <v>4.4685732649701499</v>
      </c>
      <c r="IP21" s="83">
        <v>4.4672379738767862</v>
      </c>
      <c r="IQ21" s="83">
        <v>4.4658859923604739</v>
      </c>
      <c r="IR21" s="83">
        <v>4.4645176586925368</v>
      </c>
      <c r="IS21" s="83">
        <v>4.4631333037393768</v>
      </c>
      <c r="IT21" s="83">
        <v>4.4617332511481926</v>
      </c>
      <c r="IU21" s="83">
        <v>4.4603178175276454</v>
      </c>
      <c r="IV21" s="83">
        <v>4.4588873126236219</v>
      </c>
      <c r="IW21" s="83">
        <v>4.4574420394902381</v>
      </c>
      <c r="IX21" s="83">
        <v>4.4559822946562262</v>
      </c>
      <c r="IY21" s="83">
        <v>4.4545083682868372</v>
      </c>
      <c r="IZ21" s="83">
        <v>4.4530205443413928</v>
      </c>
      <c r="JA21" s="83">
        <v>4.4515191007266113</v>
      </c>
      <c r="JB21" s="83">
        <v>4.4500043094458324</v>
      </c>
      <c r="JC21" s="83">
        <v>4.4484764367442571</v>
      </c>
      <c r="JD21" s="83">
        <v>4.4469357432503154</v>
      </c>
      <c r="JE21" s="83">
        <v>4.4453824841132832</v>
      </c>
      <c r="JF21" s="83">
        <v>4.4438169091372401</v>
      </c>
      <c r="JG21" s="83">
        <v>4.442239262911488</v>
      </c>
      <c r="JH21" s="83">
        <v>4.4406497849375199</v>
      </c>
      <c r="JI21" s="83">
        <v>4.4390487097526403</v>
      </c>
      <c r="JJ21" s="83">
        <v>4.4374362670503347</v>
      </c>
      <c r="JK21" s="83">
        <v>4.4358126817974757</v>
      </c>
      <c r="JL21" s="83">
        <v>4.4341781743484585</v>
      </c>
      <c r="JM21" s="83">
        <v>4.4325329605563457</v>
      </c>
      <c r="JN21" s="83">
        <v>4.4308772518811139</v>
      </c>
      <c r="JO21" s="83">
        <v>4.4292112554950709</v>
      </c>
      <c r="JP21" s="83">
        <v>4.4275351743855369</v>
      </c>
      <c r="JQ21" s="83">
        <v>4.425849207454851</v>
      </c>
      <c r="JR21" s="83">
        <v>4.4241535496177873</v>
      </c>
      <c r="JS21" s="83">
        <v>4.4224483918964461</v>
      </c>
      <c r="JT21" s="83">
        <v>4.420733921512694</v>
      </c>
      <c r="JU21" s="83">
        <v>4.4190103219782175</v>
      </c>
      <c r="JV21" s="83">
        <v>4.417277773182251</v>
      </c>
      <c r="JW21" s="83">
        <v>4.4155364514770552</v>
      </c>
      <c r="JX21" s="83">
        <v>4.4137865297611967</v>
      </c>
      <c r="JY21" s="83">
        <v>4.4120281775606864</v>
      </c>
      <c r="JZ21" s="83">
        <v>4.4102615611080482</v>
      </c>
      <c r="KA21" s="83">
        <v>4.4084868434193591</v>
      </c>
      <c r="KB21" s="83">
        <v>4.4067041843693273</v>
      </c>
      <c r="KC21" s="83">
        <v>4.4049137407644503</v>
      </c>
      <c r="KD21" s="83">
        <v>4.4031156664143145</v>
      </c>
      <c r="KE21" s="83">
        <v>4.4013101122010836</v>
      </c>
      <c r="KF21" s="83">
        <v>4.3994972261472149</v>
      </c>
      <c r="KG21" s="83">
        <v>4.3976771534814691</v>
      </c>
      <c r="KH21" s="83">
        <v>4.3958500367032407</v>
      </c>
      <c r="KI21" s="83">
        <v>4.3940160156452661</v>
      </c>
      <c r="KJ21" s="83">
        <v>4.3921752275347492</v>
      </c>
      <c r="KK21" s="83">
        <v>4.3903278070529419</v>
      </c>
      <c r="KL21" s="83">
        <v>4.3884738863932267</v>
      </c>
      <c r="KM21" s="83">
        <v>4.3866135953177414</v>
      </c>
      <c r="KN21" s="83">
        <v>4.3847470612125763</v>
      </c>
      <c r="KO21" s="83">
        <v>4.3828744091415928</v>
      </c>
      <c r="KP21" s="83">
        <v>4.3809957618988884</v>
      </c>
      <c r="KQ21" s="83">
        <v>4.3791112400599541</v>
      </c>
      <c r="KR21" s="83">
        <v>4.3772209620315508</v>
      </c>
      <c r="KS21" s="83">
        <v>4.3753250441003448</v>
      </c>
      <c r="KT21" s="83">
        <v>4.3734236004803275</v>
      </c>
      <c r="KU21" s="83">
        <v>4.3715167433590567</v>
      </c>
      <c r="KV21" s="83">
        <v>4.3696045829427499</v>
      </c>
      <c r="KW21" s="83">
        <v>4.3676872275002561</v>
      </c>
      <c r="KX21" s="83">
        <v>4.3657647834059405</v>
      </c>
      <c r="KY21" s="83">
        <v>4.3638373551815048</v>
      </c>
      <c r="KZ21" s="83">
        <v>4.3619050455367745</v>
      </c>
      <c r="LA21" s="83">
        <v>4.3599679554094779</v>
      </c>
      <c r="LB21" s="83">
        <v>4.3580261840040473</v>
      </c>
      <c r="LC21" s="83">
        <v>4.356079828829464</v>
      </c>
      <c r="LD21" s="83">
        <v>4.3541289857361631</v>
      </c>
      <c r="LE21" s="83">
        <v>4.3521737489520502</v>
      </c>
      <c r="LF21" s="83">
        <v>4.3502142111176134</v>
      </c>
      <c r="LG21" s="83">
        <v>4.3482504633201904</v>
      </c>
      <c r="LH21" s="83">
        <v>4.3462825951273905</v>
      </c>
      <c r="LI21" s="83">
        <v>4.3443106946196997</v>
      </c>
      <c r="LJ21" s="83">
        <v>4.3423348484222926</v>
      </c>
      <c r="LK21" s="83">
        <v>4.3403551417360671</v>
      </c>
      <c r="LL21" s="83">
        <v>4.3383716583679206</v>
      </c>
      <c r="LM21" s="83">
        <v>4.3363844807602954</v>
      </c>
      <c r="LN21" s="83">
        <v>4.334393690020006</v>
      </c>
      <c r="LO21" s="83">
        <v>4.3323993659463618</v>
      </c>
      <c r="LP21" s="83">
        <v>4.3304015870586152</v>
      </c>
      <c r="LQ21" s="83">
        <v>4.3284004306227422</v>
      </c>
      <c r="LR21" s="83">
        <v>4.3263959726775782</v>
      </c>
      <c r="LS21" s="83">
        <v>4.324388288060323</v>
      </c>
      <c r="LT21" s="83">
        <v>4.3223774504314285</v>
      </c>
      <c r="LU21" s="83">
        <v>4.3203635322988934</v>
      </c>
      <c r="LV21" s="83">
        <v>4.3183466050419694</v>
      </c>
      <c r="LW21" s="83">
        <v>4.3163267389343032</v>
      </c>
      <c r="LX21" s="83">
        <v>4.3143040031665194</v>
      </c>
      <c r="LY21" s="83">
        <v>4.3122784658682658</v>
      </c>
      <c r="LZ21" s="83">
        <v>4.3102501941297335</v>
      </c>
      <c r="MA21" s="83">
        <v>4.3082192540226645</v>
      </c>
      <c r="MB21" s="83">
        <v>4.3061857106208512</v>
      </c>
      <c r="MC21" s="83">
        <v>4.3041496280201601</v>
      </c>
      <c r="MD21" s="83">
        <v>4.3021110693580731</v>
      </c>
      <c r="ME21" s="83">
        <v>4.3000700968327656</v>
      </c>
      <c r="MF21" s="83">
        <v>4.2980267717217355</v>
      </c>
      <c r="MG21" s="83">
        <v>4.2959811543999917</v>
      </c>
      <c r="MH21" s="83">
        <v>4.293933304357811</v>
      </c>
      <c r="MI21" s="83">
        <v>4.2918832802180802</v>
      </c>
      <c r="MJ21" s="83">
        <v>4.2898311397532281</v>
      </c>
      <c r="MK21" s="83">
        <v>4.28777693990176</v>
      </c>
      <c r="ML21" s="83">
        <v>4.2857207367844081</v>
      </c>
      <c r="MM21" s="83">
        <v>4.2836625857198962</v>
      </c>
      <c r="MN21" s="83">
        <v>4.2816025412403453</v>
      </c>
      <c r="MO21" s="83">
        <v>4.2795406571063124</v>
      </c>
      <c r="MP21" s="83">
        <v>4.277476986321485</v>
      </c>
      <c r="MQ21" s="83">
        <v>4.2754115811470301</v>
      </c>
      <c r="MR21" s="83">
        <v>4.2733444931156104</v>
      </c>
      <c r="MS21" s="83">
        <v>4.2712757730450805</v>
      </c>
      <c r="MT21" s="83">
        <v>4.269205471051861</v>
      </c>
      <c r="MU21" s="83">
        <v>4.2671336365640062</v>
      </c>
      <c r="MV21" s="83">
        <v>4.2650603183339717</v>
      </c>
      <c r="MW21" s="83">
        <v>4.2629855644510872</v>
      </c>
      <c r="MX21" s="83">
        <v>4.2609094223537429</v>
      </c>
      <c r="MY21" s="83">
        <v>4.2588319388412987</v>
      </c>
      <c r="MZ21" s="83">
        <v>4.2567531600857205</v>
      </c>
      <c r="NA21" s="83">
        <v>4.2546731316429494</v>
      </c>
      <c r="NB21" s="83">
        <v>4.2525918984640159</v>
      </c>
      <c r="NC21" s="83">
        <v>4.250509504905895</v>
      </c>
      <c r="ND21" s="83">
        <v>4.2484259947421235</v>
      </c>
      <c r="NE21" s="83">
        <v>4.2463414111731721</v>
      </c>
      <c r="NF21" s="83">
        <v>4.2442557968365833</v>
      </c>
      <c r="NG21" s="83">
        <v>4.2421691938168822</v>
      </c>
      <c r="NH21" s="83">
        <v>4.240081643655266</v>
      </c>
      <c r="NI21" s="83">
        <v>4.2379931873590744</v>
      </c>
      <c r="NJ21" s="83">
        <v>4.2359038654110472</v>
      </c>
      <c r="NK21" s="83">
        <v>4.2338137177783768</v>
      </c>
      <c r="NL21" s="83">
        <v>4.2317227839215601</v>
      </c>
      <c r="NM21" s="83">
        <v>4.2296311028030509</v>
      </c>
      <c r="NN21" s="83">
        <v>4.2275387128957238</v>
      </c>
      <c r="NO21" s="83">
        <v>4.225445652191147</v>
      </c>
      <c r="NP21" s="83">
        <v>4.2233519582076768</v>
      </c>
      <c r="NQ21" s="83">
        <v>4.2212576679983709</v>
      </c>
      <c r="NR21" s="83">
        <v>4.2191628181587308</v>
      </c>
      <c r="NS21" s="83">
        <v>4.2170674448342718</v>
      </c>
      <c r="NT21" s="83">
        <v>4.2149715837279285</v>
      </c>
      <c r="NU21" s="83">
        <v>4.2128752701073005</v>
      </c>
      <c r="NV21" s="83">
        <v>4.2107785388117414</v>
      </c>
      <c r="NW21" s="83">
        <v>4.2086814242592903</v>
      </c>
      <c r="NX21" s="83">
        <v>4.2065839604534556</v>
      </c>
      <c r="NY21" s="83">
        <v>4.204486180989857</v>
      </c>
      <c r="NZ21" s="83">
        <v>4.2023881190627161</v>
      </c>
      <c r="OA21" s="83">
        <v>4.2002898074712149</v>
      </c>
      <c r="OB21" s="83">
        <v>4.1981912786257167</v>
      </c>
      <c r="OC21" s="83">
        <v>4.1960925645538545</v>
      </c>
      <c r="OD21" s="83">
        <v>4.1939936969064879</v>
      </c>
      <c r="OE21" s="83">
        <v>4.1918947069635388</v>
      </c>
      <c r="OF21" s="83">
        <v>4.1897956256396975</v>
      </c>
      <c r="OG21" s="83">
        <v>4.1876964834900141</v>
      </c>
      <c r="OH21" s="83">
        <v>4.1855973107153721</v>
      </c>
      <c r="OI21" s="83">
        <v>4.1834981371678426</v>
      </c>
      <c r="OJ21" s="83">
        <v>4.181398992355934</v>
      </c>
      <c r="OK21" s="83">
        <v>4.179299905449728</v>
      </c>
      <c r="OL21" s="83">
        <v>4.1772009052859103</v>
      </c>
      <c r="OM21" s="83">
        <v>4.1751020203726963</v>
      </c>
      <c r="ON21" s="83">
        <v>4.1730032788946598</v>
      </c>
      <c r="OO21" s="83">
        <v>4.1709047087174582</v>
      </c>
      <c r="OP21" s="83">
        <v>4.1688063373924624</v>
      </c>
      <c r="OQ21" s="83">
        <v>4.1667081921612921</v>
      </c>
      <c r="OR21" s="83">
        <v>4.1646102999602634</v>
      </c>
      <c r="OS21" s="83">
        <v>4.1625126874247389</v>
      </c>
      <c r="OT21" s="83">
        <v>4.1604153808933964</v>
      </c>
      <c r="OU21" s="83">
        <v>4.158318406412409</v>
      </c>
      <c r="OV21" s="83">
        <v>4.1562217897395453</v>
      </c>
      <c r="OW21" s="83">
        <v>4.1541255563481805</v>
      </c>
      <c r="OX21" s="83">
        <v>4.1520297314312353</v>
      </c>
      <c r="OY21" s="83">
        <v>4.1499343399050357</v>
      </c>
      <c r="OZ21" s="83">
        <v>4.1478394064130928</v>
      </c>
      <c r="PA21" s="83">
        <v>4.1457449553298114</v>
      </c>
      <c r="PB21" s="83">
        <v>4.1436510107641276</v>
      </c>
      <c r="PC21" s="83">
        <v>4.1415575965630733</v>
      </c>
      <c r="PD21" s="83">
        <v>4.139464736315273</v>
      </c>
      <c r="PE21" s="83">
        <v>4.1373724533543692</v>
      </c>
      <c r="PF21" s="83">
        <v>4.1352807707623898</v>
      </c>
      <c r="PG21" s="83">
        <v>4.1331897113730429</v>
      </c>
      <c r="PH21" s="83">
        <v>4.1310992977749557</v>
      </c>
      <c r="PI21" s="83">
        <v>4.1290095523148462</v>
      </c>
      <c r="PJ21" s="83">
        <v>4.1269204971006408</v>
      </c>
      <c r="PK21" s="83">
        <v>4.1248321540045252</v>
      </c>
      <c r="PL21" s="83">
        <v>4.1227445446659488</v>
      </c>
      <c r="PM21" s="83">
        <v>4.1206576904945624</v>
      </c>
      <c r="PN21" s="83">
        <v>4.1185716126731107</v>
      </c>
      <c r="PO21" s="83">
        <v>4.1164863321602638</v>
      </c>
      <c r="PP21" s="83">
        <v>4.1144018696934026</v>
      </c>
      <c r="PQ21" s="83">
        <v>4.1123182457913501</v>
      </c>
      <c r="PR21" s="83">
        <v>4.1102354807570514</v>
      </c>
      <c r="PS21" s="83">
        <v>4.1081535946802106</v>
      </c>
      <c r="PT21" s="83">
        <v>4.1060726074398737</v>
      </c>
      <c r="PU21" s="83">
        <v>4.1039925387069722</v>
      </c>
      <c r="PV21" s="83">
        <v>4.1019134079468129</v>
      </c>
      <c r="PW21" s="83">
        <v>4.0998352344215325</v>
      </c>
      <c r="PX21" s="83">
        <v>4.0977580371925004</v>
      </c>
      <c r="PY21" s="83">
        <v>4.0956818351226856</v>
      </c>
      <c r="PZ21" s="83">
        <v>4.0936066468789765</v>
      </c>
      <c r="QA21" s="83">
        <v>4.091532490934469</v>
      </c>
      <c r="QB21" s="83">
        <v>4.0894593855707031</v>
      </c>
      <c r="QC21" s="83">
        <v>4.0873873488798731</v>
      </c>
      <c r="QD21" s="83">
        <v>4.085316398766988</v>
      </c>
      <c r="QE21" s="83">
        <v>4.0832465529520077</v>
      </c>
      <c r="QF21" s="83">
        <v>4.0811778289719305</v>
      </c>
      <c r="QG21" s="83">
        <v>4.0791102441828553</v>
      </c>
      <c r="QH21" s="83">
        <v>4.0770438157620026</v>
      </c>
      <c r="QI21" s="83">
        <v>4.074978560709706</v>
      </c>
      <c r="QJ21" s="83">
        <v>4.0729144958513679</v>
      </c>
      <c r="QK21" s="83">
        <v>4.0708516378393842</v>
      </c>
      <c r="QL21" s="83">
        <v>4.0687900031550379</v>
      </c>
      <c r="QM21" s="83">
        <v>4.066729608110359</v>
      </c>
      <c r="QN21" s="83">
        <v>4.0646704688499593</v>
      </c>
      <c r="QO21" s="83">
        <v>4.0626126013528303</v>
      </c>
      <c r="QP21" s="83">
        <v>4.0605560214341212</v>
      </c>
      <c r="QQ21" s="83">
        <v>4.0585007447468797</v>
      </c>
      <c r="QR21" s="83">
        <v>4.0564467867837717</v>
      </c>
      <c r="QS21" s="83">
        <v>4.0543941628787694</v>
      </c>
      <c r="QT21" s="83">
        <v>4.0523428882088162</v>
      </c>
      <c r="QU21" s="83">
        <v>4.0502929777954648</v>
      </c>
      <c r="QV21" s="83">
        <v>4.0482444465064864</v>
      </c>
      <c r="QW21" s="83">
        <v>4.0461973090574617</v>
      </c>
      <c r="QX21" s="83">
        <v>4.0441515800133407</v>
      </c>
      <c r="QY21" s="83">
        <v>4.042107273789985</v>
      </c>
      <c r="QZ21" s="83">
        <v>4.0400644046556806</v>
      </c>
      <c r="RA21" s="83">
        <v>4.0380229867326332</v>
      </c>
      <c r="RB21" s="83">
        <v>4.0359830339984377</v>
      </c>
      <c r="RC21" s="83">
        <v>4.0339445602875275</v>
      </c>
      <c r="RD21" s="83">
        <v>4.0319075792926</v>
      </c>
      <c r="RE21" s="83">
        <v>4.0298721045660262</v>
      </c>
      <c r="RF21" s="83">
        <v>4.0278381495212336</v>
      </c>
      <c r="RG21" s="83">
        <v>4.0258057274340739</v>
      </c>
      <c r="RH21" s="83">
        <v>4.023774851444168</v>
      </c>
      <c r="RI21" s="83">
        <v>4.0217455345562332</v>
      </c>
      <c r="RJ21" s="83">
        <v>4.0197177896413896</v>
      </c>
      <c r="RK21" s="83">
        <v>4.0176916294384508</v>
      </c>
      <c r="RL21" s="83">
        <v>4.0156670665551948</v>
      </c>
      <c r="RM21" s="83">
        <v>4.013644113469617</v>
      </c>
      <c r="RN21" s="83">
        <v>4.0116227825311643</v>
      </c>
      <c r="RO21" s="83">
        <v>4.0096030859619578</v>
      </c>
      <c r="RP21" s="83">
        <v>4.0075850358579919</v>
      </c>
      <c r="RQ21" s="83">
        <v>4.0055686441903191</v>
      </c>
      <c r="RR21" s="83">
        <v>4.0035539228062227</v>
      </c>
      <c r="RS21" s="83">
        <v>4.0015408834303683</v>
      </c>
      <c r="RT21" s="83">
        <v>3.9995295376659423</v>
      </c>
      <c r="RU21" s="83">
        <v>3.997519896995775</v>
      </c>
      <c r="RV21" s="83">
        <v>3.9955119727834498</v>
      </c>
    </row>
    <row r="22" spans="1:490" s="83" customFormat="1" x14ac:dyDescent="0.25">
      <c r="A22" s="83" t="s">
        <v>95</v>
      </c>
      <c r="C22" s="83">
        <v>1.0818093692796191</v>
      </c>
      <c r="D22" s="83">
        <v>1.1053298142986805</v>
      </c>
      <c r="E22" s="83">
        <v>1.1290684121338692</v>
      </c>
      <c r="F22" s="83">
        <v>1.1524551795690465</v>
      </c>
      <c r="G22" s="83">
        <v>1.1755738143755257</v>
      </c>
      <c r="H22" s="83">
        <v>1.1984991699995604</v>
      </c>
      <c r="I22" s="83">
        <v>1.2212961781824072</v>
      </c>
      <c r="J22" s="83">
        <v>1.2440230980198772</v>
      </c>
      <c r="K22" s="83">
        <v>1.2672870646661689</v>
      </c>
      <c r="L22" s="83">
        <v>1.2911031293988624</v>
      </c>
      <c r="M22" s="83">
        <v>1.31548404655935</v>
      </c>
      <c r="N22" s="83">
        <v>1.3404407086024084</v>
      </c>
      <c r="O22" s="83">
        <v>1.365982435231172</v>
      </c>
      <c r="P22" s="83">
        <v>1.3921851307464532</v>
      </c>
      <c r="Q22" s="83">
        <v>1.4189325626857097</v>
      </c>
      <c r="R22" s="83">
        <v>1.44622267787944</v>
      </c>
      <c r="S22" s="83">
        <v>1.474052680027816</v>
      </c>
      <c r="T22" s="83">
        <v>1.5024192361449555</v>
      </c>
      <c r="U22" s="83">
        <v>1.531318604654786</v>
      </c>
      <c r="V22" s="83">
        <v>1.560746716242124</v>
      </c>
      <c r="W22" s="83">
        <v>1.5906992261841961</v>
      </c>
      <c r="X22" s="83">
        <v>1.621171549434232</v>
      </c>
      <c r="Y22" s="83">
        <v>1.6521588852418487</v>
      </c>
      <c r="Z22" s="83">
        <v>1.6836552667435984</v>
      </c>
      <c r="AA22" s="83">
        <v>1.7156469463509971</v>
      </c>
      <c r="AB22" s="83">
        <v>1.7481209263990949</v>
      </c>
      <c r="AC22" s="83">
        <v>1.7810648158342448</v>
      </c>
      <c r="AD22" s="83">
        <v>1.8144667323084724</v>
      </c>
      <c r="AE22" s="83">
        <v>1.8483152325872114</v>
      </c>
      <c r="AF22" s="83">
        <v>1.88259926091106</v>
      </c>
      <c r="AG22" s="83">
        <v>1.9173081090056008</v>
      </c>
      <c r="AH22" s="83">
        <v>1.9524313838759049</v>
      </c>
      <c r="AI22" s="83">
        <v>1.9879589809965652</v>
      </c>
      <c r="AJ22" s="83">
        <v>2.0238816508176147</v>
      </c>
      <c r="AK22" s="83">
        <v>2.0601865793933665</v>
      </c>
      <c r="AL22" s="83">
        <v>2.0968615161524209</v>
      </c>
      <c r="AM22" s="83">
        <v>2.133894694628601</v>
      </c>
      <c r="AN22" s="83">
        <v>2.1712747759393189</v>
      </c>
      <c r="AO22" s="83">
        <v>2.2089908066133734</v>
      </c>
      <c r="AP22" s="83">
        <v>2.2470321856695143</v>
      </c>
      <c r="AQ22" s="83">
        <v>2.2853886378330479</v>
      </c>
      <c r="AR22" s="83">
        <v>2.3240501909746962</v>
      </c>
      <c r="AS22" s="83">
        <v>2.3630071565786208</v>
      </c>
      <c r="AT22" s="83">
        <v>2.4022770900635555</v>
      </c>
      <c r="AU22" s="83">
        <v>2.4418486094308323</v>
      </c>
      <c r="AV22" s="83">
        <v>2.4817107574641279</v>
      </c>
      <c r="AW22" s="83">
        <v>2.5218529545610417</v>
      </c>
      <c r="AX22" s="83">
        <v>2.5622649641123196</v>
      </c>
      <c r="AY22" s="83">
        <v>2.6029368658542378</v>
      </c>
      <c r="AZ22" s="83">
        <v>2.6438590344140001</v>
      </c>
      <c r="BA22" s="83">
        <v>2.685022121348287</v>
      </c>
      <c r="BB22" s="83">
        <v>2.7264170396262926</v>
      </c>
      <c r="BC22" s="83">
        <v>2.7680349499019057</v>
      </c>
      <c r="BD22" s="83">
        <v>2.809868496897137</v>
      </c>
      <c r="BE22" s="83">
        <v>2.851909234291274</v>
      </c>
      <c r="BF22" s="83">
        <v>2.8941489308955761</v>
      </c>
      <c r="BG22" s="83">
        <v>2.9365795568942081</v>
      </c>
      <c r="BH22" s="83">
        <v>2.979193273115301</v>
      </c>
      <c r="BI22" s="83">
        <v>3.0219824222533695</v>
      </c>
      <c r="BJ22" s="83">
        <v>3.0649395213874251</v>
      </c>
      <c r="BK22" s="83">
        <v>3.1080572553937644</v>
      </c>
      <c r="BL22" s="83">
        <v>3.1513284710058485</v>
      </c>
      <c r="BM22" s="83">
        <v>3.1947461713662335</v>
      </c>
      <c r="BN22" s="83">
        <v>3.2383067262263237</v>
      </c>
      <c r="BO22" s="83">
        <v>3.2820034813132395</v>
      </c>
      <c r="BP22" s="83">
        <v>3.3258299109447762</v>
      </c>
      <c r="BQ22" s="83">
        <v>3.3697796130385878</v>
      </c>
      <c r="BR22" s="83">
        <v>3.4138463054605697</v>
      </c>
      <c r="BS22" s="83">
        <v>3.458023823171271</v>
      </c>
      <c r="BT22" s="83">
        <v>3.5023061158482065</v>
      </c>
      <c r="BU22" s="83">
        <v>3.5466872457931724</v>
      </c>
      <c r="BV22" s="83">
        <v>3.591161386012188</v>
      </c>
      <c r="BW22" s="83">
        <v>3.635722818402551</v>
      </c>
      <c r="BX22" s="83">
        <v>3.6803603883084874</v>
      </c>
      <c r="BY22" s="83">
        <v>3.7250695204080895</v>
      </c>
      <c r="BZ22" s="83">
        <v>3.7698456701760494</v>
      </c>
      <c r="CA22" s="83">
        <v>3.8146843475158354</v>
      </c>
      <c r="CB22" s="83">
        <v>3.8595811292761146</v>
      </c>
      <c r="CC22" s="83">
        <v>3.904531665254249</v>
      </c>
      <c r="CD22" s="83">
        <v>3.9495316804383154</v>
      </c>
      <c r="CE22" s="83">
        <v>3.9945769751270745</v>
      </c>
      <c r="CF22" s="83">
        <v>4.0396634238999063</v>
      </c>
      <c r="CG22" s="83">
        <v>4.0847869740086047</v>
      </c>
      <c r="CH22" s="83">
        <v>4.129955552301058</v>
      </c>
      <c r="CI22" s="83">
        <v>4.1751659308275686</v>
      </c>
      <c r="CJ22" s="83">
        <v>4.2204148620891839</v>
      </c>
      <c r="CK22" s="83">
        <v>4.2656990946100404</v>
      </c>
      <c r="CL22" s="83">
        <v>4.3110153828533253</v>
      </c>
      <c r="CM22" s="83">
        <v>4.356360493719091</v>
      </c>
      <c r="CN22" s="83">
        <v>4.4017312109694879</v>
      </c>
      <c r="CO22" s="83">
        <v>4.447124338390136</v>
      </c>
      <c r="CP22" s="83">
        <v>4.4925367021735161</v>
      </c>
      <c r="CQ22" s="83">
        <v>4.5379651528161942</v>
      </c>
      <c r="CR22" s="83">
        <v>3.6442301309353295</v>
      </c>
      <c r="CS22" s="83">
        <v>3.6743011425907963</v>
      </c>
      <c r="CT22" s="83">
        <v>3.7032717959569572</v>
      </c>
      <c r="CU22" s="83">
        <v>3.7312105318548605</v>
      </c>
      <c r="CV22" s="83">
        <v>3.7581726097342467</v>
      </c>
      <c r="CW22" s="83">
        <v>3.784204672745878</v>
      </c>
      <c r="CX22" s="83">
        <v>3.8093475626917241</v>
      </c>
      <c r="CY22" s="83">
        <v>3.8336380622672914</v>
      </c>
      <c r="CZ22" s="83">
        <v>3.8571099806635973</v>
      </c>
      <c r="DA22" s="83">
        <v>3.8797948373606612</v>
      </c>
      <c r="DB22" s="83">
        <v>3.9017222999167109</v>
      </c>
      <c r="DC22" s="83">
        <v>3.9229204709075125</v>
      </c>
      <c r="DD22" s="83">
        <v>3.9434160820921287</v>
      </c>
      <c r="DE22" s="83">
        <v>3.9632346312408862</v>
      </c>
      <c r="DF22" s="83">
        <v>3.9824004832478845</v>
      </c>
      <c r="DG22" s="83">
        <v>4.00093694872744</v>
      </c>
      <c r="DH22" s="83">
        <v>4.0188663481600191</v>
      </c>
      <c r="DI22" s="83">
        <v>4.0362100665251468</v>
      </c>
      <c r="DJ22" s="83">
        <v>4.052988601453186</v>
      </c>
      <c r="DK22" s="83">
        <v>4.069221606767238</v>
      </c>
      <c r="DL22" s="83">
        <v>4.0849279325793848</v>
      </c>
      <c r="DM22" s="83">
        <v>4.1001256626747464</v>
      </c>
      <c r="DN22" s="83">
        <v>4.1148321496541813</v>
      </c>
      <c r="DO22" s="83">
        <v>4.1290640481461356</v>
      </c>
      <c r="DP22" s="83">
        <v>4.1428373463000208</v>
      </c>
      <c r="DQ22" s="83">
        <v>4.156167395713215</v>
      </c>
      <c r="DR22" s="83">
        <v>4.1690689399064791</v>
      </c>
      <c r="DS22" s="83">
        <v>4.1815561414392199</v>
      </c>
      <c r="DT22" s="83">
        <v>4.1936426077411788</v>
      </c>
      <c r="DU22" s="83">
        <v>4.2053414157273652</v>
      </c>
      <c r="DV22" s="83">
        <v>4.2166651352564566</v>
      </c>
      <c r="DW22" s="83">
        <v>4.2276258514881739</v>
      </c>
      <c r="DX22" s="83">
        <v>4.2382351861915506</v>
      </c>
      <c r="DY22" s="83">
        <v>4.2485043180531878</v>
      </c>
      <c r="DZ22" s="83">
        <v>4.2584440020321352</v>
      </c>
      <c r="EA22" s="83">
        <v>4.2680645878059122</v>
      </c>
      <c r="EB22" s="83">
        <v>4.2773760373502157</v>
      </c>
      <c r="EC22" s="83">
        <v>4.2863879416930004</v>
      </c>
      <c r="ED22" s="83">
        <v>4.2951095368819043</v>
      </c>
      <c r="EE22" s="83">
        <v>4.3035497192022687</v>
      </c>
      <c r="EF22" s="83">
        <v>4.311717059681424</v>
      </c>
      <c r="EG22" s="83">
        <v>4.3196198179133258</v>
      </c>
      <c r="EH22" s="83">
        <v>4.3272659552361201</v>
      </c>
      <c r="EI22" s="83">
        <v>4.3346631472937753</v>
      </c>
      <c r="EJ22" s="83">
        <v>4.3418187960114878</v>
      </c>
      <c r="EK22" s="83">
        <v>4.3487400410132206</v>
      </c>
      <c r="EL22" s="83">
        <v>4.3554337705084283</v>
      </c>
      <c r="EM22" s="83">
        <v>4.3619066316737545</v>
      </c>
      <c r="EN22" s="83">
        <v>4.3681650405542767</v>
      </c>
      <c r="EO22" s="83">
        <v>4.3742151915077221</v>
      </c>
      <c r="EP22" s="83">
        <v>4.3800630662139373</v>
      </c>
      <c r="EQ22" s="83">
        <v>4.3857144422708476</v>
      </c>
      <c r="ER22" s="83">
        <v>4.3911749013971049</v>
      </c>
      <c r="ES22" s="83">
        <v>4.3964498372606373</v>
      </c>
      <c r="ET22" s="83">
        <v>4.401544462951394</v>
      </c>
      <c r="EU22" s="83">
        <v>4.4064638181156495</v>
      </c>
      <c r="EV22" s="83">
        <v>4.4112127757684192</v>
      </c>
      <c r="EW22" s="83">
        <v>4.4157960487996721</v>
      </c>
      <c r="EX22" s="83">
        <v>4.4202181961892899</v>
      </c>
      <c r="EY22" s="83">
        <v>4.4244836289449498</v>
      </c>
      <c r="EZ22" s="83">
        <v>4.4285966157764154</v>
      </c>
      <c r="FA22" s="83">
        <v>4.4325612885190369</v>
      </c>
      <c r="FB22" s="83">
        <v>4.4363816473186315</v>
      </c>
      <c r="FC22" s="83">
        <v>4.4400615655892848</v>
      </c>
      <c r="FD22" s="83">
        <v>4.4436047947550588</v>
      </c>
      <c r="FE22" s="83">
        <v>4.4470149687860125</v>
      </c>
      <c r="FF22" s="83">
        <v>4.4502956085384406</v>
      </c>
      <c r="FG22" s="83">
        <v>4.4534501259087182</v>
      </c>
      <c r="FH22" s="83">
        <v>4.4564818278096689</v>
      </c>
      <c r="FI22" s="83">
        <v>4.4593939199779422</v>
      </c>
      <c r="FJ22" s="83">
        <v>4.4621895106204228</v>
      </c>
      <c r="FK22" s="83">
        <v>4.4648716139073219</v>
      </c>
      <c r="FL22" s="83">
        <v>4.4674431533191976</v>
      </c>
      <c r="FM22" s="83">
        <v>4.469906964854788</v>
      </c>
      <c r="FN22" s="83">
        <v>4.4722658001061975</v>
      </c>
      <c r="FO22" s="83">
        <v>4.4745223292076437</v>
      </c>
      <c r="FP22" s="83">
        <v>4.4766791436636622</v>
      </c>
      <c r="FQ22" s="83">
        <v>4.478738759062364</v>
      </c>
      <c r="FR22" s="83">
        <v>4.4807036176790742</v>
      </c>
      <c r="FS22" s="83">
        <v>4.4825760909753916</v>
      </c>
      <c r="FT22" s="83">
        <v>4.484358481998477</v>
      </c>
      <c r="FU22" s="83">
        <v>4.4860530276851236</v>
      </c>
      <c r="FV22" s="83">
        <v>4.4876619010749481</v>
      </c>
      <c r="FW22" s="83">
        <v>4.4891872134368089</v>
      </c>
      <c r="FX22" s="83">
        <v>4.4906310163123706</v>
      </c>
      <c r="FY22" s="83">
        <v>4.4919953034805307</v>
      </c>
      <c r="FZ22" s="83">
        <v>4.4932820128462385</v>
      </c>
      <c r="GA22" s="83">
        <v>4.4944930282570708</v>
      </c>
      <c r="GB22" s="83">
        <v>4.495630181250756</v>
      </c>
      <c r="GC22" s="83">
        <v>4.4966952527366857</v>
      </c>
      <c r="GD22" s="83">
        <v>4.4976899746143006</v>
      </c>
      <c r="GE22" s="83">
        <v>4.4986160313310997</v>
      </c>
      <c r="GF22" s="83">
        <v>4.4994750613828893</v>
      </c>
      <c r="GG22" s="83">
        <v>4.5002686587587561</v>
      </c>
      <c r="GH22" s="83">
        <v>4.5009983743331361</v>
      </c>
      <c r="GI22" s="83">
        <v>4.5016657172072314</v>
      </c>
      <c r="GJ22" s="83">
        <v>4.502272156001915</v>
      </c>
      <c r="GK22" s="83">
        <v>4.5028191201041814</v>
      </c>
      <c r="GL22" s="83">
        <v>4.5033080008690707</v>
      </c>
      <c r="GM22" s="83">
        <v>4.5037401527789331</v>
      </c>
      <c r="GN22" s="83">
        <v>4.5041168945617978</v>
      </c>
      <c r="GO22" s="83">
        <v>4.5044395102705197</v>
      </c>
      <c r="GP22" s="83">
        <v>4.5047092503243249</v>
      </c>
      <c r="GQ22" s="83">
        <v>4.504927332514268</v>
      </c>
      <c r="GR22" s="83">
        <v>4.5050949429740719</v>
      </c>
      <c r="GS22" s="83">
        <v>4.5052132371177303</v>
      </c>
      <c r="GT22" s="83">
        <v>4.5052833405452137</v>
      </c>
      <c r="GU22" s="83">
        <v>4.5053063499175305</v>
      </c>
      <c r="GV22" s="83">
        <v>4.5052833338023603</v>
      </c>
      <c r="GW22" s="83">
        <v>4.5052153334914138</v>
      </c>
      <c r="GX22" s="83">
        <v>4.5051033637906155</v>
      </c>
      <c r="GY22" s="83">
        <v>4.5049484137841649</v>
      </c>
      <c r="GZ22" s="83">
        <v>4.5047514475734829</v>
      </c>
      <c r="HA22" s="83">
        <v>4.5045134049919966</v>
      </c>
      <c r="HB22" s="83">
        <v>4.5042352022966918</v>
      </c>
      <c r="HC22" s="83">
        <v>4.5039177328373032</v>
      </c>
      <c r="HD22" s="83">
        <v>4.5035618677039748</v>
      </c>
      <c r="HE22" s="83">
        <v>4.5031684563542163</v>
      </c>
      <c r="HF22" s="83">
        <v>4.5027383272198946</v>
      </c>
      <c r="HG22" s="83">
        <v>4.5022722882950159</v>
      </c>
      <c r="HH22" s="83">
        <v>4.5017711277049948</v>
      </c>
      <c r="HI22" s="83">
        <v>4.5012356142580829</v>
      </c>
      <c r="HJ22" s="83">
        <v>4.5006664979796041</v>
      </c>
      <c r="HK22" s="83">
        <v>4.5000645106296089</v>
      </c>
      <c r="HL22" s="83">
        <v>4.4994303662045549</v>
      </c>
      <c r="HM22" s="83">
        <v>4.4987647614235593</v>
      </c>
      <c r="HN22" s="83">
        <v>4.4980683761997833</v>
      </c>
      <c r="HO22" s="83">
        <v>4.4973418740974678</v>
      </c>
      <c r="HP22" s="83">
        <v>4.4965859027751129</v>
      </c>
      <c r="HQ22" s="83">
        <v>4.49580109441529</v>
      </c>
      <c r="HR22" s="83">
        <v>4.4949880661415413</v>
      </c>
      <c r="HS22" s="83">
        <v>4.494147420422812</v>
      </c>
      <c r="HT22" s="83">
        <v>4.4932797454658404</v>
      </c>
      <c r="HU22" s="83">
        <v>4.4923856155959099</v>
      </c>
      <c r="HV22" s="83">
        <v>4.4914655916263557</v>
      </c>
      <c r="HW22" s="83">
        <v>4.4905202212172091</v>
      </c>
      <c r="HX22" s="83">
        <v>4.4895500392233281</v>
      </c>
      <c r="HY22" s="83">
        <v>4.4885555680323757</v>
      </c>
      <c r="HZ22" s="83">
        <v>4.4875373178929694</v>
      </c>
      <c r="IA22" s="83">
        <v>4.4864957872333342</v>
      </c>
      <c r="IB22" s="83">
        <v>4.4854314629707543</v>
      </c>
      <c r="IC22" s="83">
        <v>4.4843448208121384</v>
      </c>
      <c r="ID22" s="83">
        <v>4.4832363255459677</v>
      </c>
      <c r="IE22" s="83">
        <v>4.4821064313259189</v>
      </c>
      <c r="IF22" s="83">
        <v>4.4809555819464153</v>
      </c>
      <c r="IG22" s="83">
        <v>4.4797842111103696</v>
      </c>
      <c r="IH22" s="83">
        <v>4.4785927426893579</v>
      </c>
      <c r="II22" s="83">
        <v>4.4773815909764716</v>
      </c>
      <c r="IJ22" s="83">
        <v>4.476151160932071</v>
      </c>
      <c r="IK22" s="83">
        <v>4.4749018484226593</v>
      </c>
      <c r="IL22" s="83">
        <v>4.4736340404530939</v>
      </c>
      <c r="IM22" s="83">
        <v>4.4723481153923395</v>
      </c>
      <c r="IN22" s="83">
        <v>4.4710444431929632</v>
      </c>
      <c r="IO22" s="83">
        <v>4.4697233856045537</v>
      </c>
      <c r="IP22" s="83">
        <v>4.4683852963812623</v>
      </c>
      <c r="IQ22" s="83">
        <v>4.4670305214836379</v>
      </c>
      <c r="IR22" s="83">
        <v>4.4656593992749212</v>
      </c>
      <c r="IS22" s="83">
        <v>4.4642722607119785</v>
      </c>
      <c r="IT22" s="83">
        <v>4.4628694295310209</v>
      </c>
      <c r="IU22" s="83">
        <v>4.4614512224282787</v>
      </c>
      <c r="IV22" s="83">
        <v>4.4600179492357643</v>
      </c>
      <c r="IW22" s="83">
        <v>4.458569913092286</v>
      </c>
      <c r="IX22" s="83">
        <v>4.4571074106098356</v>
      </c>
      <c r="IY22" s="83">
        <v>4.4556307320355018</v>
      </c>
      <c r="IZ22" s="83">
        <v>4.4541401614090264</v>
      </c>
      <c r="JA22" s="83">
        <v>4.452635976716139</v>
      </c>
      <c r="JB22" s="83">
        <v>4.4511184500377867</v>
      </c>
      <c r="JC22" s="83">
        <v>4.4495878476953816</v>
      </c>
      <c r="JD22" s="83">
        <v>4.4480444303921809</v>
      </c>
      <c r="JE22" s="83">
        <v>4.4464884533509057</v>
      </c>
      <c r="JF22" s="83">
        <v>4.444920166447714</v>
      </c>
      <c r="JG22" s="83">
        <v>4.4433398143426226</v>
      </c>
      <c r="JH22" s="83">
        <v>4.4417476366064879</v>
      </c>
      <c r="JI22" s="83">
        <v>4.4401438678446334</v>
      </c>
      <c r="JJ22" s="83">
        <v>4.4385287378172329</v>
      </c>
      <c r="JK22" s="83">
        <v>4.4369024715565217</v>
      </c>
      <c r="JL22" s="83">
        <v>4.4352652894809461</v>
      </c>
      <c r="JM22" s="83">
        <v>4.4336174075063148</v>
      </c>
      <c r="JN22" s="83">
        <v>4.4319590371540567</v>
      </c>
      <c r="JO22" s="83">
        <v>4.4302903856566509</v>
      </c>
      <c r="JP22" s="83">
        <v>4.4286116560603155</v>
      </c>
      <c r="JQ22" s="83">
        <v>4.4269230473250269</v>
      </c>
      <c r="JR22" s="83">
        <v>4.4252247544219454</v>
      </c>
      <c r="JS22" s="83">
        <v>4.4235169684283182</v>
      </c>
      <c r="JT22" s="83">
        <v>4.4217998766199296</v>
      </c>
      <c r="JU22" s="83">
        <v>4.4200736625611654</v>
      </c>
      <c r="JV22" s="83">
        <v>4.4183385061927556</v>
      </c>
      <c r="JW22" s="83">
        <v>4.4165945839172611</v>
      </c>
      <c r="JX22" s="83">
        <v>4.4148420686823622</v>
      </c>
      <c r="JY22" s="83">
        <v>4.4130811300620145</v>
      </c>
      <c r="JZ22" s="83">
        <v>4.4113119343355249</v>
      </c>
      <c r="KA22" s="83">
        <v>4.4095346445646051</v>
      </c>
      <c r="KB22" s="83">
        <v>4.4077494206684582</v>
      </c>
      <c r="KC22" s="83">
        <v>4.4059564194969543</v>
      </c>
      <c r="KD22" s="83">
        <v>4.4041557949019356</v>
      </c>
      <c r="KE22" s="83">
        <v>4.402347697806718</v>
      </c>
      <c r="KF22" s="83">
        <v>4.4005322762738226</v>
      </c>
      <c r="KG22" s="83">
        <v>4.3987096755709922</v>
      </c>
      <c r="KH22" s="83">
        <v>4.3968800382355386</v>
      </c>
      <c r="KI22" s="83">
        <v>4.3950435041370568</v>
      </c>
      <c r="KJ22" s="83">
        <v>4.3932002105385664</v>
      </c>
      <c r="KK22" s="83">
        <v>4.3913502921561012</v>
      </c>
      <c r="KL22" s="83">
        <v>4.3894938812168069</v>
      </c>
      <c r="KM22" s="83">
        <v>4.3876311075155741</v>
      </c>
      <c r="KN22" s="83">
        <v>4.3857620984702486</v>
      </c>
      <c r="KO22" s="83">
        <v>4.3838869791754593</v>
      </c>
      <c r="KP22" s="83">
        <v>4.3820058724550996</v>
      </c>
      <c r="KQ22" s="83">
        <v>4.3801188989134907</v>
      </c>
      <c r="KR22" s="83">
        <v>4.3782261769852751</v>
      </c>
      <c r="KS22" s="83">
        <v>4.3763278229840585</v>
      </c>
      <c r="KT22" s="83">
        <v>4.3744239511498435</v>
      </c>
      <c r="KU22" s="83">
        <v>4.3725146736952833</v>
      </c>
      <c r="KV22" s="83">
        <v>4.3706001008507824</v>
      </c>
      <c r="KW22" s="83">
        <v>4.368680340908484</v>
      </c>
      <c r="KX22" s="83">
        <v>4.3667555002651639</v>
      </c>
      <c r="KY22" s="83">
        <v>4.364825683464062</v>
      </c>
      <c r="KZ22" s="83">
        <v>4.3628909932356787</v>
      </c>
      <c r="LA22" s="83">
        <v>4.360951530537573</v>
      </c>
      <c r="LB22" s="83">
        <v>4.3590073945931644</v>
      </c>
      <c r="LC22" s="83">
        <v>4.3570586829295914</v>
      </c>
      <c r="LD22" s="83">
        <v>4.3551054914146361</v>
      </c>
      <c r="LE22" s="83">
        <v>4.3531479142927365</v>
      </c>
      <c r="LF22" s="83">
        <v>4.3511860442201238</v>
      </c>
      <c r="LG22" s="83">
        <v>4.3492199722990907</v>
      </c>
      <c r="LH22" s="83">
        <v>4.3472497881114291</v>
      </c>
      <c r="LI22" s="83">
        <v>4.3452755797510436</v>
      </c>
      <c r="LJ22" s="83">
        <v>4.3432974338557733</v>
      </c>
      <c r="LK22" s="83">
        <v>4.3413154356384354</v>
      </c>
      <c r="LL22" s="83">
        <v>4.3393296689171184</v>
      </c>
      <c r="LM22" s="83">
        <v>4.3373402161447316</v>
      </c>
      <c r="LN22" s="83">
        <v>4.3353471584378429</v>
      </c>
      <c r="LO22" s="83">
        <v>4.3333505756048147</v>
      </c>
      <c r="LP22" s="83">
        <v>4.3313505461732609</v>
      </c>
      <c r="LQ22" s="83">
        <v>4.3293471474168346</v>
      </c>
      <c r="LR22" s="83">
        <v>4.3273404553813792</v>
      </c>
      <c r="LS22" s="83">
        <v>4.3253305449104378</v>
      </c>
      <c r="LT22" s="83">
        <v>4.3233174896701545</v>
      </c>
      <c r="LU22" s="83">
        <v>4.3213013621735756</v>
      </c>
      <c r="LV22" s="83">
        <v>4.319282233804369</v>
      </c>
      <c r="LW22" s="83">
        <v>4.317260174839971</v>
      </c>
      <c r="LX22" s="83">
        <v>4.3152352544741825</v>
      </c>
      <c r="LY22" s="83">
        <v>4.3132075408392225</v>
      </c>
      <c r="LZ22" s="83">
        <v>4.3111771010272584</v>
      </c>
      <c r="MA22" s="83">
        <v>4.3091440011114175</v>
      </c>
      <c r="MB22" s="83">
        <v>4.3071083061663034</v>
      </c>
      <c r="MC22" s="83">
        <v>4.3050700802880248</v>
      </c>
      <c r="MD22" s="83">
        <v>4.3030293866137441</v>
      </c>
      <c r="ME22" s="83">
        <v>4.3009862873407672</v>
      </c>
      <c r="MF22" s="83">
        <v>4.2989408437451804</v>
      </c>
      <c r="MG22" s="83">
        <v>4.2968931162000459</v>
      </c>
      <c r="MH22" s="83">
        <v>4.2948431641931686</v>
      </c>
      <c r="MI22" s="83">
        <v>4.2927910463444485</v>
      </c>
      <c r="MJ22" s="83">
        <v>4.2907368204228185</v>
      </c>
      <c r="MK22" s="83">
        <v>4.2886805433627879</v>
      </c>
      <c r="ML22" s="83">
        <v>4.2866222712806001</v>
      </c>
      <c r="MM22" s="83">
        <v>4.2845620594900078</v>
      </c>
      <c r="MN22" s="83">
        <v>4.2824999625176847</v>
      </c>
      <c r="MO22" s="83">
        <v>4.2804360341182743</v>
      </c>
      <c r="MP22" s="83">
        <v>4.2783703272890898</v>
      </c>
      <c r="MQ22" s="83">
        <v>4.2763028942844725</v>
      </c>
      <c r="MR22" s="83">
        <v>4.2742337866298161</v>
      </c>
      <c r="MS22" s="83">
        <v>4.2721630551352696</v>
      </c>
      <c r="MT22" s="83">
        <v>4.2700907499091176</v>
      </c>
      <c r="MU22" s="83">
        <v>4.2680169203708598</v>
      </c>
      <c r="MV22" s="83">
        <v>4.2659416152639826</v>
      </c>
      <c r="MW22" s="83">
        <v>4.2638648826684387</v>
      </c>
      <c r="MX22" s="83">
        <v>4.2617867700128436</v>
      </c>
      <c r="MY22" s="83">
        <v>4.2597073240863903</v>
      </c>
      <c r="MZ22" s="83">
        <v>4.2576265910504922</v>
      </c>
      <c r="NA22" s="83">
        <v>4.2555446164501616</v>
      </c>
      <c r="NB22" s="83">
        <v>4.2534614452251276</v>
      </c>
      <c r="NC22" s="83">
        <v>4.2513771217207026</v>
      </c>
      <c r="ND22" s="83">
        <v>4.2492916896984001</v>
      </c>
      <c r="NE22" s="83">
        <v>4.2472051923463194</v>
      </c>
      <c r="NF22" s="83">
        <v>4.2451176722892869</v>
      </c>
      <c r="NG22" s="83">
        <v>4.243029171598776</v>
      </c>
      <c r="NH22" s="83">
        <v>4.2409397318025999</v>
      </c>
      <c r="NI22" s="83">
        <v>4.2388493938943901</v>
      </c>
      <c r="NJ22" s="83">
        <v>4.2367581983428604</v>
      </c>
      <c r="NK22" s="83">
        <v>4.2346661851008669</v>
      </c>
      <c r="NL22" s="83">
        <v>4.2325733936142633</v>
      </c>
      <c r="NM22" s="83">
        <v>4.2304798628305607</v>
      </c>
      <c r="NN22" s="83">
        <v>4.2283856312073986</v>
      </c>
      <c r="NO22" s="83">
        <v>4.2262907367208227</v>
      </c>
      <c r="NP22" s="83">
        <v>4.2241952168733858</v>
      </c>
      <c r="NQ22" s="83">
        <v>4.2220991087020669</v>
      </c>
      <c r="NR22" s="83">
        <v>4.2200024487860173</v>
      </c>
      <c r="NS22" s="83">
        <v>4.2179052732541384</v>
      </c>
      <c r="NT22" s="83">
        <v>4.2158076177924952</v>
      </c>
      <c r="NU22" s="83">
        <v>4.2137095176515622</v>
      </c>
      <c r="NV22" s="83">
        <v>4.2116110076533211</v>
      </c>
      <c r="NW22" s="83">
        <v>4.2095121221981975</v>
      </c>
      <c r="NX22" s="83">
        <v>4.207412895271851</v>
      </c>
      <c r="NY22" s="83">
        <v>4.2053133604518189</v>
      </c>
      <c r="NZ22" s="83">
        <v>4.2032135509140147</v>
      </c>
      <c r="OA22" s="83">
        <v>4.2011134994390931</v>
      </c>
      <c r="OB22" s="83">
        <v>4.199013238418674</v>
      </c>
      <c r="OC22" s="83">
        <v>4.1969127998614351</v>
      </c>
      <c r="OD22" s="83">
        <v>4.1948122153990752</v>
      </c>
      <c r="OE22" s="83">
        <v>4.1927115162921558</v>
      </c>
      <c r="OF22" s="83">
        <v>4.1906107334358085</v>
      </c>
      <c r="OG22" s="83">
        <v>4.1885098973653356</v>
      </c>
      <c r="OH22" s="83">
        <v>4.1864090382616848</v>
      </c>
      <c r="OI22" s="83">
        <v>4.1843081859568105</v>
      </c>
      <c r="OJ22" s="83">
        <v>4.1822073699389275</v>
      </c>
      <c r="OK22" s="83">
        <v>4.1801066193576482</v>
      </c>
      <c r="OL22" s="83">
        <v>4.1780059630290243</v>
      </c>
      <c r="OM22" s="83">
        <v>4.1759054294404718</v>
      </c>
      <c r="ON22" s="83">
        <v>4.1738050467556045</v>
      </c>
      <c r="OO22" s="83">
        <v>4.1717048428189667</v>
      </c>
      <c r="OP22" s="83">
        <v>4.1696048451606629</v>
      </c>
      <c r="OQ22" s="83">
        <v>4.1675050810009013</v>
      </c>
      <c r="OR22" s="83">
        <v>4.1654055772544432</v>
      </c>
      <c r="OS22" s="83">
        <v>4.163306360534957</v>
      </c>
      <c r="OT22" s="83">
        <v>4.1612074571592919</v>
      </c>
      <c r="OU22" s="83">
        <v>4.1591088931516635</v>
      </c>
      <c r="OV22" s="83">
        <v>4.1570106942477523</v>
      </c>
      <c r="OW22" s="83">
        <v>4.1549128858987263</v>
      </c>
      <c r="OX22" s="83">
        <v>4.1528154932751784</v>
      </c>
      <c r="OY22" s="83">
        <v>4.1507185412709902</v>
      </c>
      <c r="OZ22" s="83">
        <v>4.1486220545071175</v>
      </c>
      <c r="PA22" s="83">
        <v>4.1465260573353024</v>
      </c>
      <c r="PB22" s="83">
        <v>4.1444305738417127</v>
      </c>
      <c r="PC22" s="83">
        <v>4.1423356278505112</v>
      </c>
      <c r="PD22" s="83">
        <v>4.1402412429273543</v>
      </c>
      <c r="PE22" s="83">
        <v>4.1381474423828255</v>
      </c>
      <c r="PF22" s="83">
        <v>4.1360542492757988</v>
      </c>
      <c r="PG22" s="83">
        <v>4.1339616864167459</v>
      </c>
      <c r="PH22" s="83">
        <v>4.1318697763709684</v>
      </c>
      <c r="PI22" s="83">
        <v>4.1297785414617811</v>
      </c>
      <c r="PJ22" s="83">
        <v>4.1276880037736285</v>
      </c>
      <c r="PK22" s="83">
        <v>4.1255981851551393</v>
      </c>
      <c r="PL22" s="83">
        <v>4.1235091072221337</v>
      </c>
      <c r="PM22" s="83">
        <v>4.1214207913605669</v>
      </c>
      <c r="PN22" s="83">
        <v>4.1193332587294202</v>
      </c>
      <c r="PO22" s="83">
        <v>4.1172465302635395</v>
      </c>
      <c r="PP22" s="83">
        <v>4.1151606266764214</v>
      </c>
      <c r="PQ22" s="83">
        <v>4.1130755684629454</v>
      </c>
      <c r="PR22" s="83">
        <v>4.1109913759020635</v>
      </c>
      <c r="PS22" s="83">
        <v>4.1089080690594315</v>
      </c>
      <c r="PT22" s="83">
        <v>4.1068256677900017</v>
      </c>
      <c r="PU22" s="83">
        <v>4.1047441917405632</v>
      </c>
      <c r="PV22" s="83">
        <v>4.1026636603522402</v>
      </c>
      <c r="PW22" s="83">
        <v>4.1005840928629436</v>
      </c>
      <c r="PX22" s="83">
        <v>4.0985055083097794</v>
      </c>
      <c r="PY22" s="83">
        <v>4.096427925531418</v>
      </c>
      <c r="PZ22" s="83">
        <v>4.0943513631704187</v>
      </c>
      <c r="QA22" s="83">
        <v>4.0922758396755139</v>
      </c>
      <c r="QB22" s="83">
        <v>4.090201373303854</v>
      </c>
      <c r="QC22" s="83">
        <v>4.0881279821232166</v>
      </c>
      <c r="QD22" s="83">
        <v>4.0860556840141733</v>
      </c>
      <c r="QE22" s="83">
        <v>4.0839844966722207</v>
      </c>
      <c r="QF22" s="83">
        <v>4.0819144376098802</v>
      </c>
      <c r="QG22" s="83">
        <v>4.0798455241587535</v>
      </c>
      <c r="QH22" s="83">
        <v>4.0777777734715492</v>
      </c>
      <c r="QI22" s="83">
        <v>4.0757112025240794</v>
      </c>
      <c r="QJ22" s="83">
        <v>4.0736458281172121</v>
      </c>
      <c r="QK22" s="83">
        <v>4.0715816668788012</v>
      </c>
      <c r="QL22" s="83">
        <v>4.0695187352655822</v>
      </c>
      <c r="QM22" s="83">
        <v>4.0674570495650322</v>
      </c>
      <c r="QN22" s="83">
        <v>4.0653966258972085</v>
      </c>
      <c r="QO22" s="83">
        <v>4.0633374802165489</v>
      </c>
      <c r="QP22" s="83">
        <v>4.0612796283136481</v>
      </c>
      <c r="QQ22" s="83">
        <v>4.0592230858170044</v>
      </c>
      <c r="QR22" s="83">
        <v>4.0571678681947381</v>
      </c>
      <c r="QS22" s="83">
        <v>4.0551139907562836</v>
      </c>
      <c r="QT22" s="83">
        <v>4.0530614686540565</v>
      </c>
      <c r="QU22" s="83">
        <v>4.0510103168850895</v>
      </c>
      <c r="QV22" s="83">
        <v>4.0489605502926489</v>
      </c>
      <c r="QW22" s="83">
        <v>4.046912183567823</v>
      </c>
      <c r="QX22" s="83">
        <v>4.0448652312510855</v>
      </c>
      <c r="QY22" s="83">
        <v>4.0428197077338375</v>
      </c>
      <c r="QZ22" s="83">
        <v>4.0407756272599258</v>
      </c>
      <c r="RA22" s="83">
        <v>4.0387330039271339</v>
      </c>
      <c r="RB22" s="83">
        <v>4.0366918516886585</v>
      </c>
      <c r="RC22" s="83">
        <v>4.0346521843545569</v>
      </c>
      <c r="RD22" s="83">
        <v>4.0326140155931771</v>
      </c>
      <c r="RE22" s="83">
        <v>4.0305773589325655</v>
      </c>
      <c r="RF22" s="83">
        <v>4.0285422277618528</v>
      </c>
      <c r="RG22" s="83">
        <v>4.0265086353326227</v>
      </c>
      <c r="RH22" s="83">
        <v>4.0244765947602579</v>
      </c>
      <c r="RI22" s="83">
        <v>4.0224461190252701</v>
      </c>
      <c r="RJ22" s="83">
        <v>4.0204172209746076</v>
      </c>
      <c r="RK22" s="83">
        <v>4.0183899133229453</v>
      </c>
      <c r="RL22" s="83">
        <v>4.0163642086539575</v>
      </c>
      <c r="RM22" s="83">
        <v>4.0143401194215738</v>
      </c>
      <c r="RN22" s="83">
        <v>4.012317657951213</v>
      </c>
      <c r="RO22" s="83">
        <v>4.0102968364410074</v>
      </c>
      <c r="RP22" s="83">
        <v>4.0082776669630009</v>
      </c>
      <c r="RQ22" s="83">
        <v>4.0062601614643407</v>
      </c>
      <c r="RR22" s="83">
        <v>4.0042443317684437</v>
      </c>
      <c r="RS22" s="83">
        <v>4.0022301895761547</v>
      </c>
      <c r="RT22" s="83">
        <v>4.0002177464668831</v>
      </c>
      <c r="RU22" s="83">
        <v>3.9982070138997279</v>
      </c>
      <c r="RV22" s="83">
        <v>3.9961980032145883</v>
      </c>
    </row>
    <row r="23" spans="1:490" s="83" customFormat="1" x14ac:dyDescent="0.25">
      <c r="A23" s="83" t="s">
        <v>86</v>
      </c>
      <c r="C23" s="83">
        <f>C22-C21</f>
        <v>0</v>
      </c>
      <c r="D23" s="83">
        <f t="shared" ref="D23:BO23" si="41">D22-D21</f>
        <v>0</v>
      </c>
      <c r="E23" s="83">
        <f t="shared" si="41"/>
        <v>0</v>
      </c>
      <c r="F23" s="83">
        <f t="shared" si="41"/>
        <v>0</v>
      </c>
      <c r="G23" s="83">
        <f t="shared" si="41"/>
        <v>0</v>
      </c>
      <c r="H23" s="83">
        <f t="shared" si="41"/>
        <v>0</v>
      </c>
      <c r="I23" s="83">
        <f t="shared" si="41"/>
        <v>0</v>
      </c>
      <c r="J23" s="83">
        <f t="shared" si="41"/>
        <v>0</v>
      </c>
      <c r="K23" s="83">
        <f t="shared" si="41"/>
        <v>0</v>
      </c>
      <c r="L23" s="83">
        <f t="shared" si="41"/>
        <v>0</v>
      </c>
      <c r="M23" s="83">
        <f t="shared" si="41"/>
        <v>0</v>
      </c>
      <c r="N23" s="83">
        <f t="shared" si="41"/>
        <v>0</v>
      </c>
      <c r="O23" s="83">
        <f t="shared" si="41"/>
        <v>0</v>
      </c>
      <c r="P23" s="83">
        <f t="shared" si="41"/>
        <v>1.030991351211874E-4</v>
      </c>
      <c r="Q23" s="83">
        <f t="shared" si="41"/>
        <v>1.9717564128951537E-4</v>
      </c>
      <c r="R23" s="83">
        <f t="shared" si="41"/>
        <v>2.8420312763688393E-4</v>
      </c>
      <c r="S23" s="83">
        <f t="shared" si="41"/>
        <v>3.6545036490420735E-4</v>
      </c>
      <c r="T23" s="83">
        <f t="shared" si="41"/>
        <v>4.417575432777987E-4</v>
      </c>
      <c r="U23" s="83">
        <f t="shared" si="41"/>
        <v>5.1370274182782616E-4</v>
      </c>
      <c r="V23" s="83">
        <f t="shared" si="41"/>
        <v>5.8170232110610343E-4</v>
      </c>
      <c r="W23" s="83">
        <f t="shared" si="41"/>
        <v>6.4607154748053119E-4</v>
      </c>
      <c r="X23" s="83">
        <f t="shared" si="41"/>
        <v>7.0706128093900311E-4</v>
      </c>
      <c r="Y23" s="83">
        <f t="shared" si="41"/>
        <v>7.6488025226373324E-4</v>
      </c>
      <c r="Z23" s="83">
        <f t="shared" si="41"/>
        <v>8.197086607821813E-4</v>
      </c>
      <c r="AA23" s="83">
        <f t="shared" si="41"/>
        <v>8.7171099884164605E-4</v>
      </c>
      <c r="AB23" s="83">
        <f t="shared" si="41"/>
        <v>9.2103603022741787E-4</v>
      </c>
      <c r="AC23" s="83">
        <f t="shared" si="41"/>
        <v>9.6782025158925755E-4</v>
      </c>
      <c r="AD23" s="83">
        <f t="shared" si="41"/>
        <v>1.0121901470094841E-3</v>
      </c>
      <c r="AE23" s="83">
        <f t="shared" si="41"/>
        <v>1.0542637065700244E-3</v>
      </c>
      <c r="AF23" s="83">
        <f t="shared" si="41"/>
        <v>1.0941514922599982E-3</v>
      </c>
      <c r="AG23" s="83">
        <f t="shared" si="41"/>
        <v>1.1319574220169937E-3</v>
      </c>
      <c r="AH23" s="83">
        <f t="shared" si="41"/>
        <v>1.1677793751108112E-3</v>
      </c>
      <c r="AI23" s="83">
        <f t="shared" si="41"/>
        <v>1.2017096814691541E-3</v>
      </c>
      <c r="AJ23" s="83">
        <f t="shared" si="41"/>
        <v>1.2338355331196205E-3</v>
      </c>
      <c r="AK23" s="83">
        <f t="shared" si="41"/>
        <v>1.264241062756799E-3</v>
      </c>
      <c r="AL23" s="83">
        <f t="shared" si="41"/>
        <v>1.2930056667981304E-3</v>
      </c>
      <c r="AM23" s="83">
        <f t="shared" si="41"/>
        <v>1.3202043470661451E-3</v>
      </c>
      <c r="AN23" s="83">
        <f t="shared" si="41"/>
        <v>1.3459080111455357E-3</v>
      </c>
      <c r="AO23" s="83">
        <f t="shared" si="41"/>
        <v>1.3701837417281482E-3</v>
      </c>
      <c r="AP23" s="83">
        <f t="shared" si="41"/>
        <v>1.3930950415081966E-3</v>
      </c>
      <c r="AQ23" s="83">
        <f t="shared" si="41"/>
        <v>1.4147020579464709E-3</v>
      </c>
      <c r="AR23" s="83">
        <f t="shared" si="41"/>
        <v>1.4350617908478469E-3</v>
      </c>
      <c r="AS23" s="83">
        <f t="shared" si="41"/>
        <v>1.45422828488595E-3</v>
      </c>
      <c r="AT23" s="83">
        <f t="shared" si="41"/>
        <v>1.4722528086528186E-3</v>
      </c>
      <c r="AU23" s="83">
        <f t="shared" si="41"/>
        <v>1.4891848141189712E-3</v>
      </c>
      <c r="AV23" s="83">
        <f t="shared" si="41"/>
        <v>1.5050711798401117E-3</v>
      </c>
      <c r="AW23" s="83">
        <f t="shared" si="41"/>
        <v>1.5199563800090132E-3</v>
      </c>
      <c r="AX23" s="83">
        <f t="shared" si="41"/>
        <v>1.533882636695072E-3</v>
      </c>
      <c r="AY23" s="83">
        <f t="shared" si="41"/>
        <v>1.5468900587247703E-3</v>
      </c>
      <c r="AZ23" s="83">
        <f t="shared" si="41"/>
        <v>1.5590167694750079E-3</v>
      </c>
      <c r="BA23" s="83">
        <f t="shared" si="41"/>
        <v>1.5702990251660331E-3</v>
      </c>
      <c r="BB23" s="83">
        <f t="shared" si="41"/>
        <v>1.5807713247690813E-3</v>
      </c>
      <c r="BC23" s="83">
        <f t="shared" si="41"/>
        <v>1.5904665124057971E-3</v>
      </c>
      <c r="BD23" s="83">
        <f t="shared" si="41"/>
        <v>1.5994158729122354E-3</v>
      </c>
      <c r="BE23" s="83">
        <f t="shared" si="41"/>
        <v>1.607649384628651E-3</v>
      </c>
      <c r="BF23" s="83">
        <f t="shared" si="41"/>
        <v>1.6151956163468206E-3</v>
      </c>
      <c r="BG23" s="83">
        <f t="shared" si="41"/>
        <v>1.6220818099688117E-3</v>
      </c>
      <c r="BH23" s="83">
        <f t="shared" si="41"/>
        <v>1.6283339568001765E-3</v>
      </c>
      <c r="BI23" s="83">
        <f t="shared" si="41"/>
        <v>1.6339768683519829E-3</v>
      </c>
      <c r="BJ23" s="83">
        <f t="shared" si="41"/>
        <v>1.6390342423093784E-3</v>
      </c>
      <c r="BK23" s="83">
        <f t="shared" si="41"/>
        <v>1.6435287241387542E-3</v>
      </c>
      <c r="BL23" s="83">
        <f t="shared" si="41"/>
        <v>1.6474819647300798E-3</v>
      </c>
      <c r="BM23" s="83">
        <f t="shared" si="41"/>
        <v>1.6509146743937109E-3</v>
      </c>
      <c r="BN23" s="83">
        <f t="shared" si="41"/>
        <v>1.6538466734901114E-3</v>
      </c>
      <c r="BO23" s="83">
        <f t="shared" si="41"/>
        <v>1.6562970169919922E-3</v>
      </c>
      <c r="BP23" s="83">
        <f t="shared" ref="BP23:EA23" si="42">BP22-BP21</f>
        <v>1.6582839512842007E-3</v>
      </c>
      <c r="BQ23" s="83">
        <f t="shared" si="42"/>
        <v>1.6598249580881408E-3</v>
      </c>
      <c r="BR23" s="83">
        <f t="shared" si="42"/>
        <v>1.6609367952109544E-3</v>
      </c>
      <c r="BS23" s="83">
        <f t="shared" si="42"/>
        <v>1.661635534535133E-3</v>
      </c>
      <c r="BT23" s="83">
        <f t="shared" si="42"/>
        <v>1.6619365975523159E-3</v>
      </c>
      <c r="BU23" s="83">
        <f t="shared" si="42"/>
        <v>1.6618547886748658E-3</v>
      </c>
      <c r="BV23" s="83">
        <f t="shared" si="42"/>
        <v>1.6614043265117395E-3</v>
      </c>
      <c r="BW23" s="83">
        <f t="shared" si="42"/>
        <v>1.660598873267638E-3</v>
      </c>
      <c r="BX23" s="83">
        <f t="shared" si="42"/>
        <v>1.6594515623959971E-3</v>
      </c>
      <c r="BY23" s="83">
        <f t="shared" si="42"/>
        <v>1.6579744278533148E-3</v>
      </c>
      <c r="BZ23" s="83">
        <f t="shared" si="42"/>
        <v>1.6561791052440711E-3</v>
      </c>
      <c r="CA23" s="83">
        <f t="shared" si="42"/>
        <v>1.6540768397605987E-3</v>
      </c>
      <c r="CB23" s="83">
        <f t="shared" si="42"/>
        <v>1.6516784976752241E-3</v>
      </c>
      <c r="CC23" s="83">
        <f t="shared" si="42"/>
        <v>1.6489945795852279E-3</v>
      </c>
      <c r="CD23" s="83">
        <f t="shared" si="42"/>
        <v>1.6460352343581341E-3</v>
      </c>
      <c r="CE23" s="83">
        <f t="shared" si="42"/>
        <v>1.6428102731769201E-3</v>
      </c>
      <c r="CF23" s="83">
        <f t="shared" si="42"/>
        <v>1.6393291833374235E-3</v>
      </c>
      <c r="CG23" s="83">
        <f t="shared" si="42"/>
        <v>1.6356011416185368E-3</v>
      </c>
      <c r="CH23" s="83">
        <f t="shared" si="42"/>
        <v>1.6316350271203817E-3</v>
      </c>
      <c r="CI23" s="83">
        <f t="shared" si="42"/>
        <v>1.627439175745593E-3</v>
      </c>
      <c r="CJ23" s="83">
        <f t="shared" si="42"/>
        <v>1.6230216830948052E-3</v>
      </c>
      <c r="CK23" s="83">
        <f t="shared" si="42"/>
        <v>1.6183904092468282E-3</v>
      </c>
      <c r="CL23" s="83">
        <f t="shared" si="42"/>
        <v>1.6135529850629382E-3</v>
      </c>
      <c r="CM23" s="83">
        <f t="shared" si="42"/>
        <v>1.6085168192292443E-3</v>
      </c>
      <c r="CN23" s="83">
        <f t="shared" si="42"/>
        <v>1.603289105577943E-3</v>
      </c>
      <c r="CO23" s="83">
        <f t="shared" si="42"/>
        <v>1.5978768304236723E-3</v>
      </c>
      <c r="CP23" s="83">
        <f t="shared" si="42"/>
        <v>1.5922867797808493E-3</v>
      </c>
      <c r="CQ23" s="83">
        <f t="shared" si="42"/>
        <v>1.5865255463687333E-3</v>
      </c>
      <c r="CR23" s="83">
        <f t="shared" si="42"/>
        <v>1.6054532951295108E-3</v>
      </c>
      <c r="CS23" s="83">
        <f t="shared" si="42"/>
        <v>1.6003596827371958E-3</v>
      </c>
      <c r="CT23" s="83">
        <f t="shared" si="42"/>
        <v>1.5954485497942095E-3</v>
      </c>
      <c r="CU23" s="83">
        <f t="shared" si="42"/>
        <v>1.5907018721277311E-3</v>
      </c>
      <c r="CV23" s="83">
        <f t="shared" si="42"/>
        <v>1.5861055373189714E-3</v>
      </c>
      <c r="CW23" s="83">
        <f t="shared" si="42"/>
        <v>1.5816479813262063E-3</v>
      </c>
      <c r="CX23" s="83">
        <f t="shared" si="42"/>
        <v>1.5773193444412748E-3</v>
      </c>
      <c r="CY23" s="83">
        <f t="shared" si="42"/>
        <v>1.5731109478744898E-3</v>
      </c>
      <c r="CZ23" s="83">
        <f t="shared" si="42"/>
        <v>1.5690149676061971E-3</v>
      </c>
      <c r="DA23" s="83">
        <f t="shared" si="42"/>
        <v>1.565024229357892E-3</v>
      </c>
      <c r="DB23" s="83">
        <f t="shared" si="42"/>
        <v>1.5611320778643467E-3</v>
      </c>
      <c r="DC23" s="83">
        <f t="shared" si="42"/>
        <v>1.5573322917434851E-3</v>
      </c>
      <c r="DD23" s="83">
        <f t="shared" si="42"/>
        <v>1.5536190263700789E-3</v>
      </c>
      <c r="DE23" s="83">
        <f t="shared" si="42"/>
        <v>1.5499867740200735E-3</v>
      </c>
      <c r="DF23" s="83">
        <f t="shared" si="42"/>
        <v>1.5464303347103581E-3</v>
      </c>
      <c r="DG23" s="83">
        <f t="shared" si="42"/>
        <v>1.5429447937327367E-3</v>
      </c>
      <c r="DH23" s="83">
        <f t="shared" si="42"/>
        <v>1.5395255034258426E-3</v>
      </c>
      <c r="DI23" s="83">
        <f t="shared" si="42"/>
        <v>1.5361680677115075E-3</v>
      </c>
      <c r="DJ23" s="83">
        <f t="shared" si="42"/>
        <v>1.532868328459891E-3</v>
      </c>
      <c r="DK23" s="83">
        <f t="shared" si="42"/>
        <v>1.5296223531491293E-3</v>
      </c>
      <c r="DL23" s="83">
        <f t="shared" si="42"/>
        <v>1.5264264234664537E-3</v>
      </c>
      <c r="DM23" s="83">
        <f t="shared" si="42"/>
        <v>1.523277024638503E-3</v>
      </c>
      <c r="DN23" s="83">
        <f t="shared" si="42"/>
        <v>1.5201708353664856E-3</v>
      </c>
      <c r="DO23" s="83">
        <f t="shared" si="42"/>
        <v>1.5171047182773734E-3</v>
      </c>
      <c r="DP23" s="83">
        <f t="shared" si="42"/>
        <v>1.5140757108387248E-3</v>
      </c>
      <c r="DQ23" s="83">
        <f t="shared" si="42"/>
        <v>1.5110810166953925E-3</v>
      </c>
      <c r="DR23" s="83">
        <f t="shared" si="42"/>
        <v>1.508117997410352E-3</v>
      </c>
      <c r="DS23" s="83">
        <f t="shared" si="42"/>
        <v>1.5051841645741248E-3</v>
      </c>
      <c r="DT23" s="83">
        <f t="shared" si="42"/>
        <v>1.5022771722863482E-3</v>
      </c>
      <c r="DU23" s="83">
        <f t="shared" si="42"/>
        <v>1.4993948099704113E-3</v>
      </c>
      <c r="DV23" s="83">
        <f t="shared" si="42"/>
        <v>1.4965349955264884E-3</v>
      </c>
      <c r="DW23" s="83">
        <f t="shared" si="42"/>
        <v>1.4936957688034269E-3</v>
      </c>
      <c r="DX23" s="83">
        <f t="shared" si="42"/>
        <v>1.4908752853708407E-3</v>
      </c>
      <c r="DY23" s="83">
        <f t="shared" si="42"/>
        <v>1.4880718105967361E-3</v>
      </c>
      <c r="DZ23" s="83">
        <f t="shared" si="42"/>
        <v>1.4852837139951447E-3</v>
      </c>
      <c r="EA23" s="83">
        <f t="shared" si="42"/>
        <v>1.4825094638526437E-3</v>
      </c>
      <c r="EB23" s="83">
        <f t="shared" ref="EB23:GM23" si="43">EB22-EB21</f>
        <v>1.4797476221168893E-3</v>
      </c>
      <c r="EC23" s="83">
        <f t="shared" si="43"/>
        <v>1.4769968395258459E-3</v>
      </c>
      <c r="ED23" s="83">
        <f t="shared" si="43"/>
        <v>1.4742558509821535E-3</v>
      </c>
      <c r="EE23" s="83">
        <f t="shared" si="43"/>
        <v>1.4715234711504266E-3</v>
      </c>
      <c r="EF23" s="83">
        <f t="shared" si="43"/>
        <v>1.468798590282816E-3</v>
      </c>
      <c r="EG23" s="83">
        <f t="shared" si="43"/>
        <v>1.4660801702399695E-3</v>
      </c>
      <c r="EH23" s="83">
        <f t="shared" si="43"/>
        <v>1.4633672407180498E-3</v>
      </c>
      <c r="EI23" s="83">
        <f t="shared" si="43"/>
        <v>1.4606588956631583E-3</v>
      </c>
      <c r="EJ23" s="83">
        <f t="shared" si="43"/>
        <v>1.4579542898660591E-3</v>
      </c>
      <c r="EK23" s="83">
        <f t="shared" si="43"/>
        <v>1.455252635731874E-3</v>
      </c>
      <c r="EL23" s="83">
        <f t="shared" si="43"/>
        <v>1.4525532002114261E-3</v>
      </c>
      <c r="EM23" s="83">
        <f t="shared" si="43"/>
        <v>1.4498553018871263E-3</v>
      </c>
      <c r="EN23" s="83">
        <f t="shared" si="43"/>
        <v>1.4471583082098505E-3</v>
      </c>
      <c r="EO23" s="83">
        <f t="shared" si="43"/>
        <v>1.4444616328788129E-3</v>
      </c>
      <c r="EP23" s="83">
        <f t="shared" si="43"/>
        <v>1.4417647333511141E-3</v>
      </c>
      <c r="EQ23" s="83">
        <f t="shared" si="43"/>
        <v>1.4390671084791862E-3</v>
      </c>
      <c r="ER23" s="83">
        <f t="shared" si="43"/>
        <v>1.4363682962788005E-3</v>
      </c>
      <c r="ES23" s="83">
        <f t="shared" si="43"/>
        <v>1.4336678717947748E-3</v>
      </c>
      <c r="ET23" s="83">
        <f t="shared" si="43"/>
        <v>1.4309654450963549E-3</v>
      </c>
      <c r="EU23" s="83">
        <f t="shared" si="43"/>
        <v>1.4282606593578606E-3</v>
      </c>
      <c r="EV23" s="83">
        <f t="shared" si="43"/>
        <v>1.4255531890556838E-3</v>
      </c>
      <c r="EW23" s="83">
        <f t="shared" si="43"/>
        <v>1.4228427382398934E-3</v>
      </c>
      <c r="EX23" s="83">
        <f t="shared" si="43"/>
        <v>1.420129038912421E-3</v>
      </c>
      <c r="EY23" s="83">
        <f t="shared" si="43"/>
        <v>1.4174118494780785E-3</v>
      </c>
      <c r="EZ23" s="83">
        <f t="shared" si="43"/>
        <v>1.414690953279063E-3</v>
      </c>
      <c r="FA23" s="83">
        <f t="shared" si="43"/>
        <v>1.4119661572076225E-3</v>
      </c>
      <c r="FB23" s="83">
        <f t="shared" si="43"/>
        <v>1.4092372903871109E-3</v>
      </c>
      <c r="FC23" s="83">
        <f t="shared" si="43"/>
        <v>1.4065042029205443E-3</v>
      </c>
      <c r="FD23" s="83">
        <f t="shared" si="43"/>
        <v>1.4037667647084362E-3</v>
      </c>
      <c r="FE23" s="83">
        <f t="shared" si="43"/>
        <v>1.4010248643234746E-3</v>
      </c>
      <c r="FF23" s="83">
        <f t="shared" si="43"/>
        <v>1.3982784079464849E-3</v>
      </c>
      <c r="FG23" s="83">
        <f t="shared" si="43"/>
        <v>1.3955273183565708E-3</v>
      </c>
      <c r="FH23" s="83">
        <f t="shared" si="43"/>
        <v>1.3927715339683289E-3</v>
      </c>
      <c r="FI23" s="83">
        <f t="shared" si="43"/>
        <v>1.3900110079303474E-3</v>
      </c>
      <c r="FJ23" s="83">
        <f t="shared" si="43"/>
        <v>1.3872457072574562E-3</v>
      </c>
      <c r="FK23" s="83">
        <f t="shared" si="43"/>
        <v>1.3844756120189317E-3</v>
      </c>
      <c r="FL23" s="83">
        <f t="shared" si="43"/>
        <v>1.3817007145586757E-3</v>
      </c>
      <c r="FM23" s="83">
        <f t="shared" si="43"/>
        <v>1.378921018762469E-3</v>
      </c>
      <c r="FN23" s="83">
        <f t="shared" si="43"/>
        <v>1.3761365393607505E-3</v>
      </c>
      <c r="FO23" s="83">
        <f t="shared" si="43"/>
        <v>1.3733473012678132E-3</v>
      </c>
      <c r="FP23" s="83">
        <f t="shared" si="43"/>
        <v>1.3705533389547497E-3</v>
      </c>
      <c r="FQ23" s="83">
        <f t="shared" si="43"/>
        <v>1.3677546958534847E-3</v>
      </c>
      <c r="FR23" s="83">
        <f t="shared" si="43"/>
        <v>1.3649514237945581E-3</v>
      </c>
      <c r="FS23" s="83">
        <f t="shared" si="43"/>
        <v>1.362143582469777E-3</v>
      </c>
      <c r="FT23" s="83">
        <f t="shared" si="43"/>
        <v>1.3593312389277301E-3</v>
      </c>
      <c r="FU23" s="83">
        <f t="shared" si="43"/>
        <v>1.3565144670870666E-3</v>
      </c>
      <c r="FV23" s="83">
        <f t="shared" si="43"/>
        <v>1.3536933472879653E-3</v>
      </c>
      <c r="FW23" s="83">
        <f t="shared" si="43"/>
        <v>1.3508679658515987E-3</v>
      </c>
      <c r="FX23" s="83">
        <f t="shared" si="43"/>
        <v>1.3480384146715707E-3</v>
      </c>
      <c r="FY23" s="83">
        <f t="shared" si="43"/>
        <v>1.3452047908257825E-3</v>
      </c>
      <c r="FZ23" s="83">
        <f t="shared" si="43"/>
        <v>1.342367196204286E-3</v>
      </c>
      <c r="GA23" s="83">
        <f t="shared" si="43"/>
        <v>1.3395257371593416E-3</v>
      </c>
      <c r="GB23" s="83">
        <f t="shared" si="43"/>
        <v>1.3366805241741275E-3</v>
      </c>
      <c r="GC23" s="83">
        <f t="shared" si="43"/>
        <v>1.33383167154566E-3</v>
      </c>
      <c r="GD23" s="83">
        <f t="shared" si="43"/>
        <v>1.3309792970854772E-3</v>
      </c>
      <c r="GE23" s="83">
        <f t="shared" si="43"/>
        <v>1.328123521837199E-3</v>
      </c>
      <c r="GF23" s="83">
        <f t="shared" si="43"/>
        <v>1.3252644698065197E-3</v>
      </c>
      <c r="GG23" s="83">
        <f t="shared" si="43"/>
        <v>1.3224022677036373E-3</v>
      </c>
      <c r="GH23" s="83">
        <f t="shared" si="43"/>
        <v>1.3195370447052213E-3</v>
      </c>
      <c r="GI23" s="83">
        <f t="shared" si="43"/>
        <v>1.3166689322225977E-3</v>
      </c>
      <c r="GJ23" s="83">
        <f t="shared" si="43"/>
        <v>1.313798063683258E-3</v>
      </c>
      <c r="GK23" s="83">
        <f t="shared" si="43"/>
        <v>1.3109245743256892E-3</v>
      </c>
      <c r="GL23" s="83">
        <f t="shared" si="43"/>
        <v>1.3080486010039749E-3</v>
      </c>
      <c r="GM23" s="83">
        <f t="shared" si="43"/>
        <v>1.3051702820012778E-3</v>
      </c>
      <c r="GN23" s="83">
        <f t="shared" ref="GN23:IY23" si="44">GN22-GN21</f>
        <v>1.3022897568575331E-3</v>
      </c>
      <c r="GO23" s="83">
        <f t="shared" si="44"/>
        <v>1.2994071661944773E-3</v>
      </c>
      <c r="GP23" s="83">
        <f t="shared" si="44"/>
        <v>1.2965226515699868E-3</v>
      </c>
      <c r="GQ23" s="83">
        <f t="shared" si="44"/>
        <v>1.293636355317318E-3</v>
      </c>
      <c r="GR23" s="83">
        <f t="shared" si="44"/>
        <v>1.290748420410992E-3</v>
      </c>
      <c r="GS23" s="83">
        <f t="shared" si="44"/>
        <v>1.2878589903291271E-3</v>
      </c>
      <c r="GT23" s="83">
        <f t="shared" si="44"/>
        <v>1.2849682089290937E-3</v>
      </c>
      <c r="GU23" s="83">
        <f t="shared" si="44"/>
        <v>1.2820762203240577E-3</v>
      </c>
      <c r="GV23" s="83">
        <f t="shared" si="44"/>
        <v>1.2791831687719579E-3</v>
      </c>
      <c r="GW23" s="83">
        <f t="shared" si="44"/>
        <v>1.2762891985680369E-3</v>
      </c>
      <c r="GX23" s="83">
        <f t="shared" si="44"/>
        <v>1.2733944539427E-3</v>
      </c>
      <c r="GY23" s="83">
        <f t="shared" si="44"/>
        <v>1.270499078963816E-3</v>
      </c>
      <c r="GZ23" s="83">
        <f t="shared" si="44"/>
        <v>1.2676032174505636E-3</v>
      </c>
      <c r="HA23" s="83">
        <f t="shared" si="44"/>
        <v>1.2647070128819493E-3</v>
      </c>
      <c r="HB23" s="83">
        <f t="shared" si="44"/>
        <v>1.2618106083204239E-3</v>
      </c>
      <c r="HC23" s="83">
        <f t="shared" si="44"/>
        <v>1.2589141463337228E-3</v>
      </c>
      <c r="HD23" s="83">
        <f t="shared" si="44"/>
        <v>1.2560177689211471E-3</v>
      </c>
      <c r="HE23" s="83">
        <f t="shared" si="44"/>
        <v>1.2531216174505033E-3</v>
      </c>
      <c r="HF23" s="83">
        <f t="shared" si="44"/>
        <v>1.2502258325906013E-3</v>
      </c>
      <c r="HG23" s="83">
        <f t="shared" si="44"/>
        <v>1.2473305542499702E-3</v>
      </c>
      <c r="HH23" s="83">
        <f t="shared" si="44"/>
        <v>1.244435921524456E-3</v>
      </c>
      <c r="HI23" s="83">
        <f t="shared" si="44"/>
        <v>1.2415420726412663E-3</v>
      </c>
      <c r="HJ23" s="83">
        <f t="shared" si="44"/>
        <v>1.23864914491012E-3</v>
      </c>
      <c r="HK23" s="83">
        <f t="shared" si="44"/>
        <v>1.2357572746735102E-3</v>
      </c>
      <c r="HL23" s="83">
        <f t="shared" si="44"/>
        <v>1.2328665972693997E-3</v>
      </c>
      <c r="HM23" s="83">
        <f t="shared" si="44"/>
        <v>1.2299772469823722E-3</v>
      </c>
      <c r="HN23" s="83">
        <f t="shared" si="44"/>
        <v>1.2270893570089925E-3</v>
      </c>
      <c r="HO23" s="83">
        <f t="shared" si="44"/>
        <v>1.2242030594240561E-3</v>
      </c>
      <c r="HP23" s="83">
        <f t="shared" si="44"/>
        <v>1.2213184851432857E-3</v>
      </c>
      <c r="HQ23" s="83">
        <f t="shared" si="44"/>
        <v>1.2184357638949095E-3</v>
      </c>
      <c r="HR23" s="83">
        <f t="shared" si="44"/>
        <v>1.2155550241876867E-3</v>
      </c>
      <c r="HS23" s="83">
        <f t="shared" si="44"/>
        <v>1.2126763932869267E-3</v>
      </c>
      <c r="HT23" s="83">
        <f t="shared" si="44"/>
        <v>1.2097999971878437E-3</v>
      </c>
      <c r="HU23" s="83">
        <f t="shared" si="44"/>
        <v>1.206925960596017E-3</v>
      </c>
      <c r="HV23" s="83">
        <f t="shared" si="44"/>
        <v>1.2040544068998571E-3</v>
      </c>
      <c r="HW23" s="83">
        <f t="shared" si="44"/>
        <v>1.2011854581581716E-3</v>
      </c>
      <c r="HX23" s="83">
        <f t="shared" si="44"/>
        <v>1.1983192350788485E-3</v>
      </c>
      <c r="HY23" s="83">
        <f t="shared" si="44"/>
        <v>1.195455857000205E-3</v>
      </c>
      <c r="HZ23" s="83">
        <f t="shared" si="44"/>
        <v>1.1925954418812168E-3</v>
      </c>
      <c r="IA23" s="83">
        <f t="shared" si="44"/>
        <v>1.1897381062864198E-3</v>
      </c>
      <c r="IB23" s="83">
        <f t="shared" si="44"/>
        <v>1.1868839653725871E-3</v>
      </c>
      <c r="IC23" s="83">
        <f t="shared" si="44"/>
        <v>1.1840331328807352E-3</v>
      </c>
      <c r="ID23" s="83">
        <f t="shared" si="44"/>
        <v>1.181185721124578E-3</v>
      </c>
      <c r="IE23" s="83">
        <f t="shared" si="44"/>
        <v>1.1783418409807567E-3</v>
      </c>
      <c r="IF23" s="83">
        <f t="shared" si="44"/>
        <v>1.1755016018861753E-3</v>
      </c>
      <c r="IG23" s="83">
        <f t="shared" si="44"/>
        <v>1.1726651118317832E-3</v>
      </c>
      <c r="IH23" s="83">
        <f t="shared" si="44"/>
        <v>1.1698324773510294E-3</v>
      </c>
      <c r="II23" s="83">
        <f t="shared" si="44"/>
        <v>1.1670038035216379E-3</v>
      </c>
      <c r="IJ23" s="83">
        <f t="shared" si="44"/>
        <v>1.1641791939629442E-3</v>
      </c>
      <c r="IK23" s="83">
        <f t="shared" si="44"/>
        <v>1.1613587508296774E-3</v>
      </c>
      <c r="IL23" s="83">
        <f t="shared" si="44"/>
        <v>1.1585425748128486E-3</v>
      </c>
      <c r="IM23" s="83">
        <f t="shared" si="44"/>
        <v>1.1557307651379745E-3</v>
      </c>
      <c r="IN23" s="83">
        <f t="shared" si="44"/>
        <v>1.1529234195695182E-3</v>
      </c>
      <c r="IO23" s="83">
        <f t="shared" si="44"/>
        <v>1.150120634403784E-3</v>
      </c>
      <c r="IP23" s="83">
        <f t="shared" si="44"/>
        <v>1.1473225044760227E-3</v>
      </c>
      <c r="IQ23" s="83">
        <f t="shared" si="44"/>
        <v>1.1445291231639843E-3</v>
      </c>
      <c r="IR23" s="83">
        <f t="shared" si="44"/>
        <v>1.1417405823843652E-3</v>
      </c>
      <c r="IS23" s="83">
        <f t="shared" si="44"/>
        <v>1.1389569726016902E-3</v>
      </c>
      <c r="IT23" s="83">
        <f t="shared" si="44"/>
        <v>1.1361783828283123E-3</v>
      </c>
      <c r="IU23" s="83">
        <f t="shared" si="44"/>
        <v>1.1334049006332947E-3</v>
      </c>
      <c r="IV23" s="83">
        <f t="shared" si="44"/>
        <v>1.1306366121424105E-3</v>
      </c>
      <c r="IW23" s="83">
        <f t="shared" si="44"/>
        <v>1.127873602047913E-3</v>
      </c>
      <c r="IX23" s="83">
        <f t="shared" si="44"/>
        <v>1.1251159536094235E-3</v>
      </c>
      <c r="IY23" s="83">
        <f t="shared" si="44"/>
        <v>1.1223637486645899E-3</v>
      </c>
      <c r="IZ23" s="83">
        <f t="shared" ref="IZ23:LK23" si="45">IZ22-IZ21</f>
        <v>1.1196170676335271E-3</v>
      </c>
      <c r="JA23" s="83">
        <f t="shared" si="45"/>
        <v>1.1168759895276992E-3</v>
      </c>
      <c r="JB23" s="83">
        <f t="shared" si="45"/>
        <v>1.1141405919543601E-3</v>
      </c>
      <c r="JC23" s="83">
        <f t="shared" si="45"/>
        <v>1.1114109511245474E-3</v>
      </c>
      <c r="JD23" s="83">
        <f t="shared" si="45"/>
        <v>1.1086871418655164E-3</v>
      </c>
      <c r="JE23" s="83">
        <f t="shared" si="45"/>
        <v>1.1059692376225172E-3</v>
      </c>
      <c r="JF23" s="83">
        <f t="shared" si="45"/>
        <v>1.103257310473893E-3</v>
      </c>
      <c r="JG23" s="83">
        <f t="shared" si="45"/>
        <v>1.1005514311346332E-3</v>
      </c>
      <c r="JH23" s="83">
        <f t="shared" si="45"/>
        <v>1.0978516689679196E-3</v>
      </c>
      <c r="JI23" s="83">
        <f t="shared" si="45"/>
        <v>1.0951580919931203E-3</v>
      </c>
      <c r="JJ23" s="83">
        <f t="shared" si="45"/>
        <v>1.0924707668982236E-3</v>
      </c>
      <c r="JK23" s="83">
        <f t="shared" si="45"/>
        <v>1.0897897590460559E-3</v>
      </c>
      <c r="JL23" s="83">
        <f t="shared" si="45"/>
        <v>1.0871151324876038E-3</v>
      </c>
      <c r="JM23" s="83">
        <f t="shared" si="45"/>
        <v>1.0844469499691201E-3</v>
      </c>
      <c r="JN23" s="83">
        <f t="shared" si="45"/>
        <v>1.0817852729427813E-3</v>
      </c>
      <c r="JO23" s="83">
        <f t="shared" si="45"/>
        <v>1.0791301615800108E-3</v>
      </c>
      <c r="JP23" s="83">
        <f t="shared" si="45"/>
        <v>1.0764816747785844E-3</v>
      </c>
      <c r="JQ23" s="83">
        <f t="shared" si="45"/>
        <v>1.0738398701759522E-3</v>
      </c>
      <c r="JR23" s="83">
        <f t="shared" si="45"/>
        <v>1.0712048041581212E-3</v>
      </c>
      <c r="JS23" s="83">
        <f t="shared" si="45"/>
        <v>1.0685765318720897E-3</v>
      </c>
      <c r="JT23" s="83">
        <f t="shared" si="45"/>
        <v>1.0659551072356166E-3</v>
      </c>
      <c r="JU23" s="83">
        <f t="shared" si="45"/>
        <v>1.0633405829478804E-3</v>
      </c>
      <c r="JV23" s="83">
        <f t="shared" si="45"/>
        <v>1.0607330105045776E-3</v>
      </c>
      <c r="JW23" s="83">
        <f t="shared" si="45"/>
        <v>1.0581324402059167E-3</v>
      </c>
      <c r="JX23" s="83">
        <f t="shared" si="45"/>
        <v>1.0555389211654997E-3</v>
      </c>
      <c r="JY23" s="83">
        <f t="shared" si="45"/>
        <v>1.052952501328086E-3</v>
      </c>
      <c r="JZ23" s="83">
        <f t="shared" si="45"/>
        <v>1.0503732274766975E-3</v>
      </c>
      <c r="KA23" s="83">
        <f t="shared" si="45"/>
        <v>1.0478011452459413E-3</v>
      </c>
      <c r="KB23" s="83">
        <f t="shared" si="45"/>
        <v>1.0452362991308917E-3</v>
      </c>
      <c r="KC23" s="83">
        <f t="shared" si="45"/>
        <v>1.0426787325039655E-3</v>
      </c>
      <c r="KD23" s="83">
        <f t="shared" si="45"/>
        <v>1.0401284876211392E-3</v>
      </c>
      <c r="KE23" s="83">
        <f t="shared" si="45"/>
        <v>1.0375856056343835E-3</v>
      </c>
      <c r="KF23" s="83">
        <f t="shared" si="45"/>
        <v>1.0350501266076506E-3</v>
      </c>
      <c r="KG23" s="83">
        <f t="shared" si="45"/>
        <v>1.0325220895230913E-3</v>
      </c>
      <c r="KH23" s="83">
        <f t="shared" si="45"/>
        <v>1.0300015322979306E-3</v>
      </c>
      <c r="KI23" s="83">
        <f t="shared" si="45"/>
        <v>1.0274884917906846E-3</v>
      </c>
      <c r="KJ23" s="83">
        <f t="shared" si="45"/>
        <v>1.0249830038171481E-3</v>
      </c>
      <c r="KK23" s="83">
        <f t="shared" si="45"/>
        <v>1.0224851031592763E-3</v>
      </c>
      <c r="KL23" s="83">
        <f t="shared" si="45"/>
        <v>1.0199948235802836E-3</v>
      </c>
      <c r="KM23" s="83">
        <f t="shared" si="45"/>
        <v>1.0175121978326374E-3</v>
      </c>
      <c r="KN23" s="83">
        <f t="shared" si="45"/>
        <v>1.0150372576722688E-3</v>
      </c>
      <c r="KO23" s="83">
        <f t="shared" si="45"/>
        <v>1.0125700338665666E-3</v>
      </c>
      <c r="KP23" s="83">
        <f t="shared" si="45"/>
        <v>1.0101105562112522E-3</v>
      </c>
      <c r="KQ23" s="83">
        <f t="shared" si="45"/>
        <v>1.0076588535365971E-3</v>
      </c>
      <c r="KR23" s="83">
        <f t="shared" si="45"/>
        <v>1.0052149537242983E-3</v>
      </c>
      <c r="KS23" s="83">
        <f t="shared" si="45"/>
        <v>1.0027788837136953E-3</v>
      </c>
      <c r="KT23" s="83">
        <f t="shared" si="45"/>
        <v>1.0003506695159814E-3</v>
      </c>
      <c r="KU23" s="83">
        <f t="shared" si="45"/>
        <v>9.9793033622663785E-4</v>
      </c>
      <c r="KV23" s="83">
        <f t="shared" si="45"/>
        <v>9.9551790803253937E-4</v>
      </c>
      <c r="KW23" s="83">
        <f t="shared" si="45"/>
        <v>9.9311340822794136E-4</v>
      </c>
      <c r="KX23" s="83">
        <f t="shared" si="45"/>
        <v>9.9071685922336172E-4</v>
      </c>
      <c r="KY23" s="83">
        <f t="shared" si="45"/>
        <v>9.8832828255712712E-4</v>
      </c>
      <c r="KZ23" s="83">
        <f t="shared" si="45"/>
        <v>9.8594769890425482E-4</v>
      </c>
      <c r="LA23" s="83">
        <f t="shared" si="45"/>
        <v>9.8357512809510439E-4</v>
      </c>
      <c r="LB23" s="83">
        <f t="shared" si="45"/>
        <v>9.8121058911715409E-4</v>
      </c>
      <c r="LC23" s="83">
        <f t="shared" si="45"/>
        <v>9.7885410012743534E-4</v>
      </c>
      <c r="LD23" s="83">
        <f t="shared" si="45"/>
        <v>9.7650567847296088E-4</v>
      </c>
      <c r="LE23" s="83">
        <f t="shared" si="45"/>
        <v>9.741653406862838E-4</v>
      </c>
      <c r="LF23" s="83">
        <f t="shared" si="45"/>
        <v>9.7183310251036659E-4</v>
      </c>
      <c r="LG23" s="83">
        <f t="shared" si="45"/>
        <v>9.6950897890035748E-4</v>
      </c>
      <c r="LH23" s="83">
        <f t="shared" si="45"/>
        <v>9.6719298403868947E-4</v>
      </c>
      <c r="LI23" s="83">
        <f t="shared" si="45"/>
        <v>9.6488513134396214E-4</v>
      </c>
      <c r="LJ23" s="83">
        <f t="shared" si="45"/>
        <v>9.6258543348071157E-4</v>
      </c>
      <c r="LK23" s="83">
        <f t="shared" si="45"/>
        <v>9.6029390236829215E-4</v>
      </c>
      <c r="LL23" s="83">
        <f t="shared" ref="LL23:NW23" si="46">LL22-LL21</f>
        <v>9.5801054919775197E-4</v>
      </c>
      <c r="LM23" s="83">
        <f t="shared" si="46"/>
        <v>9.557353844362737E-4</v>
      </c>
      <c r="LN23" s="83">
        <f t="shared" si="46"/>
        <v>9.5346841783694458E-4</v>
      </c>
      <c r="LO23" s="83">
        <f t="shared" si="46"/>
        <v>9.5120965845296723E-4</v>
      </c>
      <c r="LP23" s="83">
        <f t="shared" si="46"/>
        <v>9.489591146456533E-4</v>
      </c>
      <c r="LQ23" s="83">
        <f t="shared" si="46"/>
        <v>9.4671679409241705E-4</v>
      </c>
      <c r="LR23" s="83">
        <f t="shared" si="46"/>
        <v>9.444827038009862E-4</v>
      </c>
      <c r="LS23" s="83">
        <f t="shared" si="46"/>
        <v>9.4225685011473104E-4</v>
      </c>
      <c r="LT23" s="83">
        <f t="shared" si="46"/>
        <v>9.4003923872598705E-4</v>
      </c>
      <c r="LU23" s="83">
        <f t="shared" si="46"/>
        <v>9.3782987468227219E-4</v>
      </c>
      <c r="LV23" s="83">
        <f t="shared" si="46"/>
        <v>9.3562876239960957E-4</v>
      </c>
      <c r="LW23" s="83">
        <f t="shared" si="46"/>
        <v>9.334359056678565E-4</v>
      </c>
      <c r="LX23" s="83">
        <f t="shared" si="46"/>
        <v>9.3125130766313902E-4</v>
      </c>
      <c r="LY23" s="83">
        <f t="shared" si="46"/>
        <v>9.2907497095673364E-4</v>
      </c>
      <c r="LZ23" s="83">
        <f t="shared" si="46"/>
        <v>9.2690689752483735E-4</v>
      </c>
      <c r="MA23" s="83">
        <f t="shared" si="46"/>
        <v>9.2474708875300848E-4</v>
      </c>
      <c r="MB23" s="83">
        <f t="shared" si="46"/>
        <v>9.2259554545215394E-4</v>
      </c>
      <c r="MC23" s="83">
        <f t="shared" si="46"/>
        <v>9.2045226786474643E-4</v>
      </c>
      <c r="MD23" s="83">
        <f t="shared" si="46"/>
        <v>9.1831725567104172E-4</v>
      </c>
      <c r="ME23" s="83">
        <f t="shared" si="46"/>
        <v>9.1619050800151314E-4</v>
      </c>
      <c r="MF23" s="83">
        <f t="shared" si="46"/>
        <v>9.1407202344484517E-4</v>
      </c>
      <c r="MG23" s="83">
        <f t="shared" si="46"/>
        <v>9.1196180005415073E-4</v>
      </c>
      <c r="MH23" s="83">
        <f t="shared" si="46"/>
        <v>9.0985983535762927E-4</v>
      </c>
      <c r="MI23" s="83">
        <f t="shared" si="46"/>
        <v>9.0776612636833676E-4</v>
      </c>
      <c r="MJ23" s="83">
        <f t="shared" si="46"/>
        <v>9.0568066959040294E-4</v>
      </c>
      <c r="MK23" s="83">
        <f t="shared" si="46"/>
        <v>9.0360346102791311E-4</v>
      </c>
      <c r="ML23" s="83">
        <f t="shared" si="46"/>
        <v>9.0153449619201353E-4</v>
      </c>
      <c r="MM23" s="83">
        <f t="shared" si="46"/>
        <v>8.9947377011156959E-4</v>
      </c>
      <c r="MN23" s="83">
        <f t="shared" si="46"/>
        <v>8.9742127733938304E-4</v>
      </c>
      <c r="MO23" s="83">
        <f t="shared" si="46"/>
        <v>8.9537701196196195E-4</v>
      </c>
      <c r="MP23" s="83">
        <f t="shared" si="46"/>
        <v>8.9334096760484982E-4</v>
      </c>
      <c r="MQ23" s="83">
        <f t="shared" si="46"/>
        <v>8.9131313744239549E-4</v>
      </c>
      <c r="MR23" s="83">
        <f t="shared" si="46"/>
        <v>8.8929351420574676E-4</v>
      </c>
      <c r="MS23" s="83">
        <f t="shared" si="46"/>
        <v>8.8728209018906767E-4</v>
      </c>
      <c r="MT23" s="83">
        <f t="shared" si="46"/>
        <v>8.852788572566439E-4</v>
      </c>
      <c r="MU23" s="83">
        <f t="shared" si="46"/>
        <v>8.8328380685354091E-4</v>
      </c>
      <c r="MV23" s="83">
        <f t="shared" si="46"/>
        <v>8.8129693001093301E-4</v>
      </c>
      <c r="MW23" s="83">
        <f t="shared" si="46"/>
        <v>8.7931821735143245E-4</v>
      </c>
      <c r="MX23" s="83">
        <f t="shared" si="46"/>
        <v>8.7734765910063572E-4</v>
      </c>
      <c r="MY23" s="83">
        <f t="shared" si="46"/>
        <v>8.7538524509156446E-4</v>
      </c>
      <c r="MZ23" s="83">
        <f t="shared" si="46"/>
        <v>8.7343096477177085E-4</v>
      </c>
      <c r="NA23" s="83">
        <f t="shared" si="46"/>
        <v>8.7148480721221944E-4</v>
      </c>
      <c r="NB23" s="83">
        <f t="shared" si="46"/>
        <v>8.6954676111172802E-4</v>
      </c>
      <c r="NC23" s="83">
        <f t="shared" si="46"/>
        <v>8.6761681480762576E-4</v>
      </c>
      <c r="ND23" s="83">
        <f t="shared" si="46"/>
        <v>8.6569495627664139E-4</v>
      </c>
      <c r="NE23" s="83">
        <f t="shared" si="46"/>
        <v>8.6378117314733771E-4</v>
      </c>
      <c r="NF23" s="83">
        <f t="shared" si="46"/>
        <v>8.6187545270366428E-4</v>
      </c>
      <c r="NG23" s="83">
        <f t="shared" si="46"/>
        <v>8.5997778189383922E-4</v>
      </c>
      <c r="NH23" s="83">
        <f t="shared" si="46"/>
        <v>8.5808814733390193E-4</v>
      </c>
      <c r="NI23" s="83">
        <f t="shared" si="46"/>
        <v>8.5620653531570667E-4</v>
      </c>
      <c r="NJ23" s="83">
        <f t="shared" si="46"/>
        <v>8.5433293181313985E-4</v>
      </c>
      <c r="NK23" s="83">
        <f t="shared" si="46"/>
        <v>8.5246732249011359E-4</v>
      </c>
      <c r="NL23" s="83">
        <f t="shared" si="46"/>
        <v>8.5060969270323028E-4</v>
      </c>
      <c r="NM23" s="83">
        <f t="shared" si="46"/>
        <v>8.4876002750977619E-4</v>
      </c>
      <c r="NN23" s="83">
        <f t="shared" si="46"/>
        <v>8.469183116748269E-4</v>
      </c>
      <c r="NO23" s="83">
        <f t="shared" si="46"/>
        <v>8.4508452967568815E-4</v>
      </c>
      <c r="NP23" s="83">
        <f t="shared" si="46"/>
        <v>8.4325866570900132E-4</v>
      </c>
      <c r="NQ23" s="83">
        <f t="shared" si="46"/>
        <v>8.4144070369607249E-4</v>
      </c>
      <c r="NR23" s="83">
        <f t="shared" si="46"/>
        <v>8.3963062728642512E-4</v>
      </c>
      <c r="NS23" s="83">
        <f t="shared" si="46"/>
        <v>8.3782841986668188E-4</v>
      </c>
      <c r="NT23" s="83">
        <f t="shared" si="46"/>
        <v>8.3603406456678186E-4</v>
      </c>
      <c r="NU23" s="83">
        <f t="shared" si="46"/>
        <v>8.3424754426175696E-4</v>
      </c>
      <c r="NV23" s="83">
        <f t="shared" si="46"/>
        <v>8.3246884157972545E-4</v>
      </c>
      <c r="NW23" s="83">
        <f t="shared" si="46"/>
        <v>8.306979389072211E-4</v>
      </c>
      <c r="NX23" s="83">
        <f t="shared" ref="NX23:QI23" si="47">NX22-NX21</f>
        <v>8.2893481839541039E-4</v>
      </c>
      <c r="NY23" s="83">
        <f t="shared" si="47"/>
        <v>8.2717946196186887E-4</v>
      </c>
      <c r="NZ23" s="83">
        <f t="shared" si="47"/>
        <v>8.2543185129857477E-4</v>
      </c>
      <c r="OA23" s="83">
        <f t="shared" si="47"/>
        <v>8.2369196787812626E-4</v>
      </c>
      <c r="OB23" s="83">
        <f t="shared" si="47"/>
        <v>8.2195979295729416E-4</v>
      </c>
      <c r="OC23" s="83">
        <f t="shared" si="47"/>
        <v>8.2023530758057461E-4</v>
      </c>
      <c r="OD23" s="83">
        <f t="shared" si="47"/>
        <v>8.1851849258729459E-4</v>
      </c>
      <c r="OE23" s="83">
        <f t="shared" si="47"/>
        <v>8.1680932861694089E-4</v>
      </c>
      <c r="OF23" s="83">
        <f t="shared" si="47"/>
        <v>8.1510779611093653E-4</v>
      </c>
      <c r="OG23" s="83">
        <f t="shared" si="47"/>
        <v>8.1341387532152254E-4</v>
      </c>
      <c r="OH23" s="83">
        <f t="shared" si="47"/>
        <v>8.117275463126461E-4</v>
      </c>
      <c r="OI23" s="83">
        <f t="shared" si="47"/>
        <v>8.1004878896795418E-4</v>
      </c>
      <c r="OJ23" s="83">
        <f t="shared" si="47"/>
        <v>8.0837758299345808E-4</v>
      </c>
      <c r="OK23" s="83">
        <f t="shared" si="47"/>
        <v>8.0671390792019793E-4</v>
      </c>
      <c r="OL23" s="83">
        <f t="shared" si="47"/>
        <v>8.0505774311401268E-4</v>
      </c>
      <c r="OM23" s="83">
        <f t="shared" si="47"/>
        <v>8.0340906777554011E-4</v>
      </c>
      <c r="ON23" s="83">
        <f t="shared" si="47"/>
        <v>8.0176786094465768E-4</v>
      </c>
      <c r="OO23" s="83">
        <f t="shared" si="47"/>
        <v>8.0013410150847619E-4</v>
      </c>
      <c r="OP23" s="83">
        <f t="shared" si="47"/>
        <v>7.9850776820045155E-4</v>
      </c>
      <c r="OQ23" s="83">
        <f t="shared" si="47"/>
        <v>7.968888396092666E-4</v>
      </c>
      <c r="OR23" s="83">
        <f t="shared" si="47"/>
        <v>7.9527729417971926E-4</v>
      </c>
      <c r="OS23" s="83">
        <f t="shared" si="47"/>
        <v>7.9367311021805165E-4</v>
      </c>
      <c r="OT23" s="83">
        <f t="shared" si="47"/>
        <v>7.9207626589550273E-4</v>
      </c>
      <c r="OU23" s="83">
        <f t="shared" si="47"/>
        <v>7.9048673925452562E-4</v>
      </c>
      <c r="OV23" s="83">
        <f t="shared" si="47"/>
        <v>7.8890450820701119E-4</v>
      </c>
      <c r="OW23" s="83">
        <f t="shared" si="47"/>
        <v>7.8732955054583442E-4</v>
      </c>
      <c r="OX23" s="83">
        <f t="shared" si="47"/>
        <v>7.8576184394307802E-4</v>
      </c>
      <c r="OY23" s="83">
        <f t="shared" si="47"/>
        <v>7.8420136595447332E-4</v>
      </c>
      <c r="OZ23" s="83">
        <f t="shared" si="47"/>
        <v>7.8264809402472935E-4</v>
      </c>
      <c r="PA23" s="83">
        <f t="shared" si="47"/>
        <v>7.8110200549108555E-4</v>
      </c>
      <c r="PB23" s="83">
        <f t="shared" si="47"/>
        <v>7.7956307758508814E-4</v>
      </c>
      <c r="PC23" s="83">
        <f t="shared" si="47"/>
        <v>7.7803128743791916E-4</v>
      </c>
      <c r="PD23" s="83">
        <f t="shared" si="47"/>
        <v>7.7650661208128469E-4</v>
      </c>
      <c r="PE23" s="83">
        <f t="shared" si="47"/>
        <v>7.7498902845629658E-4</v>
      </c>
      <c r="PF23" s="83">
        <f t="shared" si="47"/>
        <v>7.7347851340903162E-4</v>
      </c>
      <c r="PG23" s="83">
        <f t="shared" si="47"/>
        <v>7.7197504370296599E-4</v>
      </c>
      <c r="PH23" s="83">
        <f t="shared" si="47"/>
        <v>7.7047859601275803E-4</v>
      </c>
      <c r="PI23" s="83">
        <f t="shared" si="47"/>
        <v>7.6898914693490639E-4</v>
      </c>
      <c r="PJ23" s="83">
        <f t="shared" si="47"/>
        <v>7.6750667298774999E-4</v>
      </c>
      <c r="PK23" s="83">
        <f t="shared" si="47"/>
        <v>7.6603115061413263E-4</v>
      </c>
      <c r="PL23" s="83">
        <f t="shared" si="47"/>
        <v>7.6456255618495561E-4</v>
      </c>
      <c r="PM23" s="83">
        <f t="shared" si="47"/>
        <v>7.6310086600450688E-4</v>
      </c>
      <c r="PN23" s="83">
        <f t="shared" si="47"/>
        <v>7.6164605630957283E-4</v>
      </c>
      <c r="PO23" s="83">
        <f t="shared" si="47"/>
        <v>7.6019810327565551E-4</v>
      </c>
      <c r="PP23" s="83">
        <f t="shared" si="47"/>
        <v>7.5875698301874905E-4</v>
      </c>
      <c r="PQ23" s="83">
        <f t="shared" si="47"/>
        <v>7.5732267159533961E-4</v>
      </c>
      <c r="PR23" s="83">
        <f t="shared" si="47"/>
        <v>7.5589514501217536E-4</v>
      </c>
      <c r="PS23" s="83">
        <f t="shared" si="47"/>
        <v>7.5447437922093741E-4</v>
      </c>
      <c r="PT23" s="83">
        <f t="shared" si="47"/>
        <v>7.5306035012800976E-4</v>
      </c>
      <c r="PU23" s="83">
        <f t="shared" si="47"/>
        <v>7.5165303359092661E-4</v>
      </c>
      <c r="PV23" s="83">
        <f t="shared" si="47"/>
        <v>7.5025240542725413E-4</v>
      </c>
      <c r="PW23" s="83">
        <f t="shared" si="47"/>
        <v>7.4885844141103775E-4</v>
      </c>
      <c r="PX23" s="83">
        <f t="shared" si="47"/>
        <v>7.4747111727901938E-4</v>
      </c>
      <c r="PY23" s="83">
        <f t="shared" si="47"/>
        <v>7.4609040873241383E-4</v>
      </c>
      <c r="PZ23" s="83">
        <f t="shared" si="47"/>
        <v>7.4471629144223783E-4</v>
      </c>
      <c r="QA23" s="83">
        <f t="shared" si="47"/>
        <v>7.4334874104486914E-4</v>
      </c>
      <c r="QB23" s="83">
        <f t="shared" si="47"/>
        <v>7.4198773315092836E-4</v>
      </c>
      <c r="QC23" s="83">
        <f t="shared" si="47"/>
        <v>7.4063324334350256E-4</v>
      </c>
      <c r="QD23" s="83">
        <f t="shared" si="47"/>
        <v>7.3928524718525068E-4</v>
      </c>
      <c r="QE23" s="83">
        <f t="shared" si="47"/>
        <v>7.3794372021307453E-4</v>
      </c>
      <c r="QF23" s="83">
        <f t="shared" si="47"/>
        <v>7.3660863794966502E-4</v>
      </c>
      <c r="QG23" s="83">
        <f t="shared" si="47"/>
        <v>7.3527997589817318E-4</v>
      </c>
      <c r="QH23" s="83">
        <f t="shared" si="47"/>
        <v>7.3395770954665096E-4</v>
      </c>
      <c r="QI23" s="83">
        <f t="shared" si="47"/>
        <v>7.3264181437338038E-4</v>
      </c>
      <c r="QJ23" s="83">
        <f t="shared" ref="QJ23:RV23" si="48">QJ22-QJ21</f>
        <v>7.3133226584420896E-4</v>
      </c>
      <c r="QK23" s="83">
        <f t="shared" si="48"/>
        <v>7.300290394169906E-4</v>
      </c>
      <c r="QL23" s="83">
        <f t="shared" si="48"/>
        <v>7.2873211054425013E-4</v>
      </c>
      <c r="QM23" s="83">
        <f t="shared" si="48"/>
        <v>7.2744145467318333E-4</v>
      </c>
      <c r="QN23" s="83">
        <f t="shared" si="48"/>
        <v>7.261570472492096E-4</v>
      </c>
      <c r="QO23" s="83">
        <f t="shared" si="48"/>
        <v>7.2487886371863652E-4</v>
      </c>
      <c r="QP23" s="83">
        <f t="shared" si="48"/>
        <v>7.2360687952688352E-4</v>
      </c>
      <c r="QQ23" s="83">
        <f t="shared" si="48"/>
        <v>7.2234107012469906E-4</v>
      </c>
      <c r="QR23" s="83">
        <f t="shared" si="48"/>
        <v>7.2108141096638434E-4</v>
      </c>
      <c r="QS23" s="83">
        <f t="shared" si="48"/>
        <v>7.1982787751423416E-4</v>
      </c>
      <c r="QT23" s="83">
        <f t="shared" si="48"/>
        <v>7.1858044524031328E-4</v>
      </c>
      <c r="QU23" s="83">
        <f t="shared" si="48"/>
        <v>7.1733908962468007E-4</v>
      </c>
      <c r="QV23" s="83">
        <f t="shared" si="48"/>
        <v>7.1610378616249193E-4</v>
      </c>
      <c r="QW23" s="83">
        <f t="shared" si="48"/>
        <v>7.1487451036134075E-4</v>
      </c>
      <c r="QX23" s="83">
        <f t="shared" si="48"/>
        <v>7.1365123774480566E-4</v>
      </c>
      <c r="QY23" s="83">
        <f t="shared" si="48"/>
        <v>7.1243394385245296E-4</v>
      </c>
      <c r="QZ23" s="83">
        <f t="shared" si="48"/>
        <v>7.1122260424516526E-4</v>
      </c>
      <c r="RA23" s="83">
        <f t="shared" si="48"/>
        <v>7.1001719450070055E-4</v>
      </c>
      <c r="RB23" s="83">
        <f t="shared" si="48"/>
        <v>7.0881769022079766E-4</v>
      </c>
      <c r="RC23" s="83">
        <f t="shared" si="48"/>
        <v>7.0762406702939984E-4</v>
      </c>
      <c r="RD23" s="83">
        <f t="shared" si="48"/>
        <v>7.0643630057709572E-4</v>
      </c>
      <c r="RE23" s="83">
        <f t="shared" si="48"/>
        <v>7.0525436653934293E-4</v>
      </c>
      <c r="RF23" s="83">
        <f t="shared" si="48"/>
        <v>7.040782406191326E-4</v>
      </c>
      <c r="RG23" s="83">
        <f t="shared" si="48"/>
        <v>7.0290789854876579E-4</v>
      </c>
      <c r="RH23" s="83">
        <f t="shared" si="48"/>
        <v>7.0174331608985341E-4</v>
      </c>
      <c r="RI23" s="83">
        <f t="shared" si="48"/>
        <v>7.00584469036869E-4</v>
      </c>
      <c r="RJ23" s="83">
        <f t="shared" si="48"/>
        <v>6.9943133321803685E-4</v>
      </c>
      <c r="RK23" s="83">
        <f t="shared" si="48"/>
        <v>6.982838844944439E-4</v>
      </c>
      <c r="RL23" s="83">
        <f t="shared" si="48"/>
        <v>6.9714209876270417E-4</v>
      </c>
      <c r="RM23" s="83">
        <f t="shared" si="48"/>
        <v>6.960059519567352E-4</v>
      </c>
      <c r="RN23" s="83">
        <f t="shared" si="48"/>
        <v>6.9487542004864622E-4</v>
      </c>
      <c r="RO23" s="83">
        <f t="shared" si="48"/>
        <v>6.9375047904962628E-4</v>
      </c>
      <c r="RP23" s="83">
        <f t="shared" si="48"/>
        <v>6.9263110500905611E-4</v>
      </c>
      <c r="RQ23" s="83">
        <f t="shared" si="48"/>
        <v>6.9151727402161356E-4</v>
      </c>
      <c r="RR23" s="83">
        <f t="shared" si="48"/>
        <v>6.904089622210563E-4</v>
      </c>
      <c r="RS23" s="83">
        <f t="shared" si="48"/>
        <v>6.8930614578643912E-4</v>
      </c>
      <c r="RT23" s="83">
        <f t="shared" si="48"/>
        <v>6.8820880094078163E-4</v>
      </c>
      <c r="RU23" s="83">
        <f t="shared" si="48"/>
        <v>6.8711690395284464E-4</v>
      </c>
      <c r="RV23" s="83">
        <f t="shared" si="48"/>
        <v>6.860304311384624E-4</v>
      </c>
    </row>
    <row r="25" spans="1:490" x14ac:dyDescent="0.25">
      <c r="A25" s="61" t="s">
        <v>106</v>
      </c>
      <c r="B25" s="61"/>
      <c r="C25" s="61"/>
      <c r="D25" s="61"/>
    </row>
    <row r="26" spans="1:490" x14ac:dyDescent="0.25">
      <c r="A26" t="s">
        <v>92</v>
      </c>
      <c r="J26">
        <v>410.26824483234668</v>
      </c>
      <c r="K26">
        <v>413.28337477668288</v>
      </c>
      <c r="L26">
        <v>416.2542275891189</v>
      </c>
      <c r="M26">
        <v>419.18447497525199</v>
      </c>
      <c r="N26">
        <v>422.07684166398406</v>
      </c>
      <c r="O26">
        <v>424.93345287569872</v>
      </c>
      <c r="P26">
        <v>427.75604646575238</v>
      </c>
      <c r="Q26">
        <v>430.54610291036261</v>
      </c>
      <c r="R26">
        <v>433.30492538686781</v>
      </c>
      <c r="S26">
        <v>436.03368951441769</v>
      </c>
      <c r="T26">
        <v>438.73347462651827</v>
      </c>
      <c r="U26">
        <v>441.40528377959157</v>
      </c>
      <c r="V26">
        <v>444.05005687065619</v>
      </c>
      <c r="W26">
        <v>446.66867951991111</v>
      </c>
      <c r="X26">
        <v>449.26198933220405</v>
      </c>
      <c r="Y26">
        <v>451.83078051929965</v>
      </c>
      <c r="Z26">
        <v>454.37580748132456</v>
      </c>
      <c r="AA26">
        <v>456.89778771297972</v>
      </c>
      <c r="AB26">
        <v>459.39740425876516</v>
      </c>
      <c r="AC26">
        <v>461.87530785558783</v>
      </c>
      <c r="AD26">
        <v>464.33211884890761</v>
      </c>
      <c r="AE26">
        <v>466.76842893677252</v>
      </c>
      <c r="AF26">
        <v>469.18480277669107</v>
      </c>
      <c r="AG26">
        <v>471.58177947840096</v>
      </c>
      <c r="AH26">
        <v>473.95987399828482</v>
      </c>
      <c r="AI26">
        <v>476.31957844663958</v>
      </c>
      <c r="AJ26">
        <v>478.66136331616616</v>
      </c>
      <c r="AK26">
        <v>480.98567863822626</v>
      </c>
      <c r="AL26">
        <v>483.2929550722281</v>
      </c>
      <c r="AM26">
        <v>485.58360493270698</v>
      </c>
      <c r="AN26">
        <v>487.85802315810372</v>
      </c>
      <c r="AO26">
        <v>490.11658822483759</v>
      </c>
      <c r="AP26">
        <v>492.35966300995295</v>
      </c>
      <c r="AQ26">
        <v>494.58759560536708</v>
      </c>
      <c r="AR26">
        <v>496.80072008653087</v>
      </c>
      <c r="AS26">
        <v>498.9993572381328</v>
      </c>
      <c r="AT26">
        <v>501.18381523930697</v>
      </c>
      <c r="AU26">
        <v>503.35439031066227</v>
      </c>
      <c r="AV26">
        <v>505.51136732530551</v>
      </c>
      <c r="AW26">
        <v>507.65502038591006</v>
      </c>
      <c r="AX26">
        <v>509.78561336975952</v>
      </c>
      <c r="AY26">
        <v>511.90340044358385</v>
      </c>
      <c r="AZ26">
        <v>514.00862654990385</v>
      </c>
      <c r="BA26">
        <v>516.10152786649894</v>
      </c>
      <c r="BB26">
        <v>518.18233224052278</v>
      </c>
      <c r="BC26">
        <v>520.25125959870195</v>
      </c>
      <c r="BD26">
        <v>522.3085223349741</v>
      </c>
      <c r="BE26">
        <v>524.35432567684052</v>
      </c>
      <c r="BF26">
        <v>526.38886803164007</v>
      </c>
      <c r="BG26">
        <v>528.41234131387944</v>
      </c>
      <c r="BH26">
        <v>530.42493125468786</v>
      </c>
      <c r="BI26">
        <v>532.42681769441185</v>
      </c>
      <c r="BJ26">
        <v>534.41817485929744</v>
      </c>
      <c r="BK26">
        <v>536.3991716231601</v>
      </c>
      <c r="BL26">
        <v>538.36997175489068</v>
      </c>
      <c r="BM26">
        <v>540.33073415259184</v>
      </c>
      <c r="BN26">
        <v>542.28161306510367</v>
      </c>
      <c r="BO26">
        <v>544.22275830162516</v>
      </c>
      <c r="BP26">
        <v>546.15431543010175</v>
      </c>
      <c r="BQ26">
        <v>548.07642596501319</v>
      </c>
      <c r="BR26">
        <v>549.98922754515388</v>
      </c>
      <c r="BS26">
        <v>551.89285410197124</v>
      </c>
      <c r="BT26">
        <v>553.78743601898896</v>
      </c>
      <c r="BU26">
        <v>555.67310028281804</v>
      </c>
      <c r="BV26">
        <v>557.54997062622317</v>
      </c>
      <c r="BW26">
        <v>559.41816766369323</v>
      </c>
      <c r="BX26">
        <v>561.27780901993151</v>
      </c>
      <c r="BY26">
        <v>563.12900945166405</v>
      </c>
      <c r="BZ26">
        <v>564.97188096313664</v>
      </c>
      <c r="CA26">
        <v>566.80653291565443</v>
      </c>
      <c r="CB26">
        <v>568.63307213149415</v>
      </c>
      <c r="CC26">
        <v>570.45160299250358</v>
      </c>
      <c r="CD26">
        <v>572.26222753368188</v>
      </c>
      <c r="CE26">
        <v>574.06504553202001</v>
      </c>
      <c r="CF26">
        <v>575.86015459086548</v>
      </c>
      <c r="CG26">
        <v>577.64765022005497</v>
      </c>
      <c r="CH26">
        <v>579.42762591205326</v>
      </c>
      <c r="CI26">
        <v>581.20017321431703</v>
      </c>
      <c r="CJ26">
        <v>582.96538179808908</v>
      </c>
      <c r="CK26">
        <v>584.72333952382451</v>
      </c>
      <c r="CL26">
        <v>586.47413250342845</v>
      </c>
      <c r="CM26">
        <v>588.21784515948423</v>
      </c>
      <c r="CN26">
        <v>589.95456028163323</v>
      </c>
      <c r="CO26">
        <v>591.68435908026538</v>
      </c>
      <c r="CP26">
        <v>593.40732123766429</v>
      </c>
      <c r="CQ26">
        <v>595.12352495674486</v>
      </c>
    </row>
    <row r="27" spans="1:490" x14ac:dyDescent="0.25">
      <c r="A27" t="s">
        <v>93</v>
      </c>
      <c r="J27">
        <v>1065.16630816671</v>
      </c>
      <c r="K27">
        <v>1080.7708695990634</v>
      </c>
      <c r="L27">
        <v>1096.7212354315568</v>
      </c>
      <c r="M27">
        <v>1112.9887296434765</v>
      </c>
      <c r="N27">
        <v>1129.5520721020982</v>
      </c>
      <c r="O27">
        <v>1146.394664836226</v>
      </c>
      <c r="P27">
        <v>1163.5029351955257</v>
      </c>
      <c r="Q27">
        <v>1180.8653206607389</v>
      </c>
      <c r="R27">
        <v>1198.4716434168529</v>
      </c>
      <c r="S27">
        <v>1216.3127218783075</v>
      </c>
      <c r="T27">
        <v>1234.3801264504204</v>
      </c>
      <c r="U27">
        <v>1252.6660232625372</v>
      </c>
      <c r="V27">
        <v>1271.1630717189416</v>
      </c>
      <c r="W27">
        <v>1289.8643551258799</v>
      </c>
      <c r="X27">
        <v>1308.7633317894911</v>
      </c>
      <c r="Y27">
        <v>1327.8537989158933</v>
      </c>
      <c r="Z27">
        <v>1347.129864640098</v>
      </c>
      <c r="AA27">
        <v>1366.5859253284898</v>
      </c>
      <c r="AB27">
        <v>1386.2166464035247</v>
      </c>
      <c r="AC27">
        <v>1406.0169456099591</v>
      </c>
      <c r="AD27">
        <v>1425.9819780497508</v>
      </c>
      <c r="AE27">
        <v>1446.1071225611449</v>
      </c>
      <c r="AF27">
        <v>1466.3879691690001</v>
      </c>
      <c r="AG27">
        <v>1486.8203074262653</v>
      </c>
      <c r="AH27">
        <v>1507.4001155235917</v>
      </c>
      <c r="AI27">
        <v>1528.1235500795601</v>
      </c>
      <c r="AJ27">
        <v>1548.9869365461766</v>
      </c>
      <c r="AK27">
        <v>1569.9867601785065</v>
      </c>
      <c r="AL27">
        <v>1591.1196575265715</v>
      </c>
      <c r="AM27">
        <v>1612.3824084138503</v>
      </c>
      <c r="AN27">
        <v>1633.7719283711206</v>
      </c>
      <c r="AO27">
        <v>1655.2852614975484</v>
      </c>
      <c r="AP27">
        <v>1676.9195737234168</v>
      </c>
      <c r="AQ27">
        <v>1698.6721464508516</v>
      </c>
      <c r="AR27">
        <v>1720.5403705505812</v>
      </c>
      <c r="AS27">
        <v>1742.5217406941892</v>
      </c>
      <c r="AT27">
        <v>1764.6138500026382</v>
      </c>
      <c r="AU27">
        <v>1786.8143849929727</v>
      </c>
      <c r="AV27">
        <v>1809.121120806228</v>
      </c>
      <c r="AW27">
        <v>1831.5319167005257</v>
      </c>
      <c r="AX27">
        <v>1854.0447117942806</v>
      </c>
      <c r="AY27">
        <v>1876.657521045332</v>
      </c>
      <c r="AZ27">
        <v>1899.3684314525919</v>
      </c>
      <c r="BA27">
        <v>1922.1755984676031</v>
      </c>
      <c r="BB27">
        <v>1945.0772426040965</v>
      </c>
      <c r="BC27">
        <v>1968.0716462343364</v>
      </c>
      <c r="BD27">
        <v>1991.1571505616701</v>
      </c>
      <c r="BE27">
        <v>2014.3321527593125</v>
      </c>
      <c r="BF27">
        <v>2037.595103265947</v>
      </c>
      <c r="BG27">
        <v>2060.944503229277</v>
      </c>
      <c r="BH27">
        <v>2084.3789020891822</v>
      </c>
      <c r="BI27">
        <v>2107.8968952925575</v>
      </c>
      <c r="BJ27">
        <v>2131.4971221324199</v>
      </c>
      <c r="BK27">
        <v>2155.178263704272</v>
      </c>
      <c r="BL27">
        <v>2178.9390409730754</v>
      </c>
      <c r="BM27">
        <v>2202.7782129446482</v>
      </c>
      <c r="BN27">
        <v>2226.6945749355505</v>
      </c>
      <c r="BO27">
        <v>2250.6869569359365</v>
      </c>
      <c r="BP27">
        <v>2274.7542220601531</v>
      </c>
      <c r="BQ27">
        <v>2298.8952650801134</v>
      </c>
      <c r="BR27">
        <v>2323.1090110368345</v>
      </c>
      <c r="BS27">
        <v>2347.3944139257096</v>
      </c>
      <c r="BT27">
        <v>2371.7504554514207</v>
      </c>
      <c r="BU27">
        <v>2396.176143848535</v>
      </c>
      <c r="BV27">
        <v>2420.6705127641599</v>
      </c>
      <c r="BW27">
        <v>2445.2326201991382</v>
      </c>
      <c r="BX27">
        <v>2469.8615475045358</v>
      </c>
      <c r="BY27">
        <v>2494.556398430324</v>
      </c>
      <c r="BZ27">
        <v>2519.3162982233421</v>
      </c>
      <c r="CA27">
        <v>2544.140392771797</v>
      </c>
      <c r="CB27">
        <v>2569.0278477937081</v>
      </c>
      <c r="CC27">
        <v>2593.9778480668438</v>
      </c>
      <c r="CD27">
        <v>2618.9895966978602</v>
      </c>
      <c r="CE27">
        <v>2644.0623144284586</v>
      </c>
      <c r="CF27">
        <v>2669.1952389764947</v>
      </c>
      <c r="CG27">
        <v>2694.3876244101443</v>
      </c>
      <c r="CH27">
        <v>2719.6387405532569</v>
      </c>
      <c r="CI27">
        <v>2744.9478724201958</v>
      </c>
      <c r="CJ27">
        <v>2770.314319678555</v>
      </c>
      <c r="CK27">
        <v>2795.7373961381804</v>
      </c>
      <c r="CL27">
        <v>2821.2164292650937</v>
      </c>
      <c r="CM27">
        <v>2846.7507597189165</v>
      </c>
      <c r="CN27">
        <v>2872.3397409125523</v>
      </c>
      <c r="CO27">
        <v>2897.9827385928547</v>
      </c>
      <c r="CP27">
        <v>2923.6791304411877</v>
      </c>
      <c r="CQ27">
        <v>2949.4283056927884</v>
      </c>
    </row>
    <row r="28" spans="1:490" x14ac:dyDescent="0.25">
      <c r="A28" t="s">
        <v>104</v>
      </c>
      <c r="J28">
        <v>14.700898116781218</v>
      </c>
      <c r="K28">
        <v>15.604561432353421</v>
      </c>
      <c r="L28">
        <v>15.950365832493389</v>
      </c>
      <c r="M28">
        <v>16.267494211919711</v>
      </c>
      <c r="N28">
        <v>16.563342458621719</v>
      </c>
      <c r="O28">
        <v>16.84259273412772</v>
      </c>
      <c r="P28">
        <v>17.108270359299695</v>
      </c>
      <c r="Q28">
        <v>17.362385465213265</v>
      </c>
      <c r="R28">
        <v>17.606322756113968</v>
      </c>
      <c r="S28">
        <v>17.841078461454572</v>
      </c>
      <c r="T28">
        <v>18.067404572112991</v>
      </c>
      <c r="U28">
        <v>18.285896812116789</v>
      </c>
      <c r="V28">
        <v>18.4970484564044</v>
      </c>
      <c r="W28">
        <v>18.701283406938273</v>
      </c>
      <c r="X28">
        <v>18.898976663611165</v>
      </c>
      <c r="Y28">
        <v>19.090467126402245</v>
      </c>
      <c r="Z28">
        <v>19.276065724204727</v>
      </c>
      <c r="AA28">
        <v>19.456060688391744</v>
      </c>
      <c r="AB28">
        <v>19.630721075034899</v>
      </c>
      <c r="AC28">
        <v>19.800299206434374</v>
      </c>
      <c r="AD28">
        <v>19.965032439791685</v>
      </c>
      <c r="AE28">
        <v>20.125144511394183</v>
      </c>
      <c r="AF28">
        <v>20.28084660785521</v>
      </c>
      <c r="AG28">
        <v>20.432338257265201</v>
      </c>
      <c r="AH28">
        <v>20.57980809732635</v>
      </c>
      <c r="AI28">
        <v>20.723434555968424</v>
      </c>
      <c r="AJ28">
        <v>20.863386466616475</v>
      </c>
      <c r="AK28">
        <v>20.999823632329935</v>
      </c>
      <c r="AL28">
        <v>21.132897348064944</v>
      </c>
      <c r="AM28">
        <v>21.262750887278798</v>
      </c>
      <c r="AN28">
        <v>21.389519957270295</v>
      </c>
      <c r="AO28">
        <v>21.513333126427824</v>
      </c>
      <c r="AP28">
        <v>21.634312225868371</v>
      </c>
      <c r="AQ28">
        <v>21.752572727434881</v>
      </c>
      <c r="AR28">
        <v>21.868224099729559</v>
      </c>
      <c r="AS28">
        <v>21.981370143608046</v>
      </c>
      <c r="AT28">
        <v>22.092109308448926</v>
      </c>
      <c r="AU28">
        <v>22.200534990334518</v>
      </c>
      <c r="AV28">
        <v>22.306735813255273</v>
      </c>
      <c r="AW28">
        <v>22.410795894297735</v>
      </c>
      <c r="AX28">
        <v>22.512795093754903</v>
      </c>
      <c r="AY28">
        <v>22.612809251051431</v>
      </c>
      <c r="AZ28">
        <v>22.710910407259917</v>
      </c>
      <c r="BA28">
        <v>22.807167015011146</v>
      </c>
      <c r="BB28">
        <v>22.90164413649336</v>
      </c>
      <c r="BC28">
        <v>22.994403630239958</v>
      </c>
      <c r="BD28">
        <v>23.085504327333638</v>
      </c>
      <c r="BE28">
        <v>23.17500219764247</v>
      </c>
      <c r="BF28">
        <v>23.262950506634525</v>
      </c>
      <c r="BG28">
        <v>23.349399963329915</v>
      </c>
      <c r="BH28">
        <v>23.434398859905286</v>
      </c>
      <c r="BI28">
        <v>23.517993203375227</v>
      </c>
      <c r="BJ28">
        <v>23.600226839862444</v>
      </c>
      <c r="BK28">
        <v>23.681141571852095</v>
      </c>
      <c r="BL28">
        <v>23.760777268803395</v>
      </c>
      <c r="BM28">
        <v>23.839171971572796</v>
      </c>
      <c r="BN28">
        <v>23.91636199090226</v>
      </c>
      <c r="BO28">
        <v>23.992382000385987</v>
      </c>
      <c r="BP28">
        <v>24.067265124216647</v>
      </c>
      <c r="BQ28">
        <v>24.141043019960307</v>
      </c>
      <c r="BR28">
        <v>24.213745956721141</v>
      </c>
      <c r="BS28">
        <v>24.285402888875069</v>
      </c>
      <c r="BT28">
        <v>24.356041525711134</v>
      </c>
      <c r="BU28">
        <v>24.4256883971143</v>
      </c>
      <c r="BV28">
        <v>24.494368915624818</v>
      </c>
      <c r="BW28">
        <v>24.562107434978316</v>
      </c>
      <c r="BX28">
        <v>24.62892730539761</v>
      </c>
      <c r="BY28">
        <v>24.69485092578816</v>
      </c>
      <c r="BZ28">
        <v>24.759899793018121</v>
      </c>
      <c r="CA28">
        <v>24.824094548454923</v>
      </c>
      <c r="CB28">
        <v>24.887455021911137</v>
      </c>
      <c r="CC28">
        <v>24.950000273135629</v>
      </c>
      <c r="CD28">
        <v>25.011748631016417</v>
      </c>
      <c r="CE28">
        <v>25.07271773059847</v>
      </c>
      <c r="CF28">
        <v>25.132924548036044</v>
      </c>
      <c r="CG28">
        <v>25.192385433649633</v>
      </c>
      <c r="CH28">
        <v>25.25111614311254</v>
      </c>
      <c r="CI28">
        <v>25.309131866938969</v>
      </c>
      <c r="CJ28">
        <v>25.366447258359131</v>
      </c>
      <c r="CK28">
        <v>25.423076459625463</v>
      </c>
      <c r="CL28">
        <v>25.479033126913237</v>
      </c>
      <c r="CM28">
        <v>25.534330453822804</v>
      </c>
      <c r="CN28">
        <v>25.588981193635846</v>
      </c>
      <c r="CO28">
        <v>25.642997680302415</v>
      </c>
      <c r="CP28">
        <v>25.696391848332951</v>
      </c>
      <c r="CQ28">
        <v>25.749175251600718</v>
      </c>
    </row>
    <row r="30" spans="1:490" x14ac:dyDescent="0.25">
      <c r="A30" s="61" t="s">
        <v>105</v>
      </c>
      <c r="B30" s="61"/>
    </row>
    <row r="31" spans="1:490" x14ac:dyDescent="0.25">
      <c r="A31" t="s">
        <v>92</v>
      </c>
      <c r="J31">
        <v>410.53726737029592</v>
      </c>
      <c r="K31">
        <v>413.68039196668161</v>
      </c>
      <c r="L31">
        <v>416.80260756507465</v>
      </c>
      <c r="M31">
        <v>419.90758548434303</v>
      </c>
      <c r="N31">
        <v>422.99803659265029</v>
      </c>
      <c r="O31">
        <v>426.07605561239933</v>
      </c>
      <c r="P31">
        <v>429.1433320961217</v>
      </c>
      <c r="Q31">
        <v>432.20128038935457</v>
      </c>
      <c r="R31">
        <v>435.25112032066158</v>
      </c>
      <c r="S31">
        <v>438.29392787917556</v>
      </c>
      <c r="T31">
        <v>441.33066757044418</v>
      </c>
      <c r="U31">
        <v>444.36221354975714</v>
      </c>
      <c r="V31">
        <v>447.38936384669302</v>
      </c>
      <c r="W31">
        <v>450.4128503046403</v>
      </c>
      <c r="X31">
        <v>453.43334583350827</v>
      </c>
      <c r="Y31">
        <v>456.45146995131557</v>
      </c>
      <c r="Z31">
        <v>459.46779321229383</v>
      </c>
      <c r="AA31">
        <v>462.48284088940659</v>
      </c>
      <c r="AB31">
        <v>465.49709613942781</v>
      </c>
      <c r="AC31">
        <v>468.51100279358599</v>
      </c>
      <c r="AD31">
        <v>471.52496786479145</v>
      </c>
      <c r="AE31">
        <v>474.53936383061091</v>
      </c>
      <c r="AF31">
        <v>477.5545307315424</v>
      </c>
      <c r="AG31">
        <v>480.570778111972</v>
      </c>
      <c r="AH31">
        <v>483.58838682356804</v>
      </c>
      <c r="AI31">
        <v>486.60761070600722</v>
      </c>
      <c r="AJ31">
        <v>489.62867815677077</v>
      </c>
      <c r="AK31">
        <v>492.65179359963503</v>
      </c>
      <c r="AL31">
        <v>495.67713886002025</v>
      </c>
      <c r="AM31">
        <v>498.7048744543078</v>
      </c>
      <c r="AN31">
        <v>501.73514079944175</v>
      </c>
      <c r="AO31">
        <v>504.7680593485079</v>
      </c>
      <c r="AP31">
        <v>507.80373365747101</v>
      </c>
      <c r="AQ31">
        <v>510.84225038782137</v>
      </c>
      <c r="AR31">
        <v>513.88368024950364</v>
      </c>
      <c r="AS31">
        <v>516.92807888817117</v>
      </c>
      <c r="AT31">
        <v>519.97548772050743</v>
      </c>
      <c r="AU31">
        <v>523.02593472108595</v>
      </c>
      <c r="AV31">
        <v>526.0794351639928</v>
      </c>
      <c r="AW31">
        <v>529.13599232220383</v>
      </c>
      <c r="AX31">
        <v>532.19559812750242</v>
      </c>
      <c r="AY31">
        <v>535.25823379352414</v>
      </c>
      <c r="AZ31">
        <v>538.32387040434276</v>
      </c>
      <c r="BA31">
        <v>541.39246947083052</v>
      </c>
      <c r="BB31">
        <v>544.46398345688863</v>
      </c>
      <c r="BC31">
        <v>547.53835627748401</v>
      </c>
      <c r="BD31">
        <v>550.61552377030443</v>
      </c>
      <c r="BE31">
        <v>553.6954141427168</v>
      </c>
      <c r="BF31">
        <v>556.7779483955959</v>
      </c>
      <c r="BG31">
        <v>559.86304072548853</v>
      </c>
      <c r="BH31">
        <v>562.95059890647087</v>
      </c>
      <c r="BI31">
        <v>566.04052465297445</v>
      </c>
      <c r="BJ31">
        <v>569.13271396475602</v>
      </c>
      <c r="BK31">
        <v>572.22705745511951</v>
      </c>
      <c r="BL31">
        <v>575.32344066341432</v>
      </c>
      <c r="BM31">
        <v>578.42174435276854</v>
      </c>
      <c r="BN31">
        <v>581.52184479395044</v>
      </c>
      <c r="BO31">
        <v>584.62361403618809</v>
      </c>
      <c r="BP31">
        <v>587.7269201657266</v>
      </c>
      <c r="BQ31">
        <v>590.83162755284502</v>
      </c>
      <c r="BR31">
        <v>593.93759708800496</v>
      </c>
      <c r="BS31">
        <v>597.04468640776668</v>
      </c>
      <c r="BT31">
        <v>600.15275011105155</v>
      </c>
      <c r="BU31">
        <v>603.26163996630544</v>
      </c>
      <c r="BV31">
        <v>606.37120511006901</v>
      </c>
      <c r="BW31">
        <v>609.48129223743274</v>
      </c>
      <c r="BX31">
        <v>612.59174578482146</v>
      </c>
      <c r="BY31">
        <v>615.70240810552207</v>
      </c>
      <c r="BZ31">
        <v>618.8131196383415</v>
      </c>
      <c r="CA31">
        <v>621.92371906975688</v>
      </c>
      <c r="CB31">
        <v>625.03404348989193</v>
      </c>
      <c r="CC31">
        <v>628.14392854263895</v>
      </c>
      <c r="CD31">
        <v>631.25320857021222</v>
      </c>
      <c r="CE31">
        <v>634.36171675241542</v>
      </c>
      <c r="CF31">
        <v>637.46928524087173</v>
      </c>
      <c r="CG31">
        <v>640.57574528845896</v>
      </c>
      <c r="CH31">
        <v>643.68092737417203</v>
      </c>
      <c r="CI31">
        <v>646.78466132362018</v>
      </c>
      <c r="CJ31">
        <v>649.88677642535492</v>
      </c>
      <c r="CK31">
        <v>652.98710154320781</v>
      </c>
      <c r="CL31">
        <v>656.08546522481288</v>
      </c>
      <c r="CM31">
        <v>659.18169580646577</v>
      </c>
      <c r="CN31">
        <v>662.27562151447466</v>
      </c>
      <c r="CO31">
        <v>665.36707056313696</v>
      </c>
      <c r="CP31">
        <v>668.45587124947428</v>
      </c>
      <c r="CQ31">
        <v>671.54185204484736</v>
      </c>
    </row>
    <row r="32" spans="1:490" x14ac:dyDescent="0.25">
      <c r="A32" t="s">
        <v>93</v>
      </c>
      <c r="J32">
        <v>1063.0652421453262</v>
      </c>
      <c r="K32">
        <v>1077.6701653451735</v>
      </c>
      <c r="L32">
        <v>1092.4383878193426</v>
      </c>
      <c r="M32">
        <v>1107.3412365674756</v>
      </c>
      <c r="N32">
        <v>1122.357539709215</v>
      </c>
      <c r="O32">
        <v>1137.4709374625943</v>
      </c>
      <c r="P32">
        <v>1152.6682344223416</v>
      </c>
      <c r="Q32">
        <v>1167.9383845498119</v>
      </c>
      <c r="R32">
        <v>1183.2718609839233</v>
      </c>
      <c r="S32">
        <v>1198.6602602495484</v>
      </c>
      <c r="T32">
        <v>1214.0960495583593</v>
      </c>
      <c r="U32">
        <v>1229.5724017575442</v>
      </c>
      <c r="V32">
        <v>1245.0830842360938</v>
      </c>
      <c r="W32">
        <v>1260.6223812971448</v>
      </c>
      <c r="X32">
        <v>1276.1850375143051</v>
      </c>
      <c r="Y32">
        <v>1291.7662144518488</v>
      </c>
      <c r="Z32">
        <v>1307.361456081228</v>
      </c>
      <c r="AA32">
        <v>1322.966660020596</v>
      </c>
      <c r="AB32">
        <v>1338.5780528155494</v>
      </c>
      <c r="AC32">
        <v>1354.1921681441934</v>
      </c>
      <c r="AD32">
        <v>1369.8058272356977</v>
      </c>
      <c r="AE32">
        <v>1385.4161210402672</v>
      </c>
      <c r="AF32">
        <v>1401.0203938416114</v>
      </c>
      <c r="AG32">
        <v>1416.6162280980755</v>
      </c>
      <c r="AH32">
        <v>1432.2014303581298</v>
      </c>
      <c r="AI32">
        <v>1447.7740181338988</v>
      </c>
      <c r="AJ32">
        <v>1463.3322076410548</v>
      </c>
      <c r="AK32">
        <v>1478.8744023299041</v>
      </c>
      <c r="AL32">
        <v>1494.3991821439147</v>
      </c>
      <c r="AM32">
        <v>1509.9052934501478</v>
      </c>
      <c r="AN32">
        <v>1525.3916395922708</v>
      </c>
      <c r="AO32">
        <v>1540.8572720216835</v>
      </c>
      <c r="AP32">
        <v>1556.3013819663008</v>
      </c>
      <c r="AQ32">
        <v>1571.7232925998835</v>
      </c>
      <c r="AR32">
        <v>1587.1224516777638</v>
      </c>
      <c r="AS32">
        <v>1602.4984246073893</v>
      </c>
      <c r="AT32">
        <v>1617.8508879244628</v>
      </c>
      <c r="AU32">
        <v>1633.1796231475637</v>
      </c>
      <c r="AV32">
        <v>1648.4845109860805</v>
      </c>
      <c r="AW32">
        <v>1663.7655258780715</v>
      </c>
      <c r="AX32">
        <v>1679.0227308363085</v>
      </c>
      <c r="AY32">
        <v>1694.2562725822984</v>
      </c>
      <c r="AZ32">
        <v>1709.4663769494243</v>
      </c>
      <c r="BA32">
        <v>1724.6533445377736</v>
      </c>
      <c r="BB32">
        <v>1739.8175466042794</v>
      </c>
      <c r="BC32">
        <v>1754.9594211730484</v>
      </c>
      <c r="BD32">
        <v>1770.07946935174</v>
      </c>
      <c r="BE32">
        <v>1785.178251840819</v>
      </c>
      <c r="BF32">
        <v>1800.2563856234522</v>
      </c>
      <c r="BG32">
        <v>1815.31454082461</v>
      </c>
      <c r="BH32">
        <v>1830.3534377287569</v>
      </c>
      <c r="BI32">
        <v>1845.3738439461831</v>
      </c>
      <c r="BJ32">
        <v>1860.3765717187882</v>
      </c>
      <c r="BK32">
        <v>1875.3624753566689</v>
      </c>
      <c r="BL32">
        <v>1890.3324487975058</v>
      </c>
      <c r="BM32">
        <v>1905.2874232812685</v>
      </c>
      <c r="BN32">
        <v>1920.2283651332571</v>
      </c>
      <c r="BO32">
        <v>1935.1562736490002</v>
      </c>
      <c r="BP32">
        <v>1950.0721790749228</v>
      </c>
      <c r="BQ32">
        <v>1964.9771406791469</v>
      </c>
      <c r="BR32">
        <v>1979.8722449071672</v>
      </c>
      <c r="BS32">
        <v>1994.7586036174478</v>
      </c>
      <c r="BT32">
        <v>2009.6373523924119</v>
      </c>
      <c r="BU32">
        <v>2024.5096489204982</v>
      </c>
      <c r="BV32">
        <v>2039.3766714453238</v>
      </c>
      <c r="BW32">
        <v>2054.2396172782323</v>
      </c>
      <c r="BX32">
        <v>2069.0997013707456</v>
      </c>
      <c r="BY32">
        <v>2083.958154943693</v>
      </c>
      <c r="BZ32">
        <v>2098.8162241699915</v>
      </c>
      <c r="CA32">
        <v>2113.6751689082571</v>
      </c>
      <c r="CB32">
        <v>2128.5362614846213</v>
      </c>
      <c r="CC32">
        <v>2143.4007855202863</v>
      </c>
      <c r="CD32">
        <v>2158.2700348025583</v>
      </c>
      <c r="CE32">
        <v>2173.1453121971704</v>
      </c>
      <c r="CF32">
        <v>2188.0279285999459</v>
      </c>
      <c r="CG32">
        <v>2202.919201925909</v>
      </c>
      <c r="CH32">
        <v>2217.8204561341095</v>
      </c>
      <c r="CI32">
        <v>2232.7330202865382</v>
      </c>
      <c r="CJ32">
        <v>2247.6582276396089</v>
      </c>
      <c r="CK32">
        <v>2262.5974147667971</v>
      </c>
      <c r="CL32">
        <v>2277.551920711081</v>
      </c>
      <c r="CM32">
        <v>2292.5230861659911</v>
      </c>
      <c r="CN32">
        <v>2307.512252684061</v>
      </c>
      <c r="CO32">
        <v>2322.5207619116272</v>
      </c>
      <c r="CP32">
        <v>2337.549954848952</v>
      </c>
      <c r="CQ32">
        <v>2352.6011711347078</v>
      </c>
    </row>
    <row r="33" spans="1:201" x14ac:dyDescent="0.25">
      <c r="A33" t="s">
        <v>104</v>
      </c>
      <c r="J33">
        <v>13.883714090335161</v>
      </c>
      <c r="K33">
        <v>14.604923199847235</v>
      </c>
      <c r="L33">
        <v>14.768222474169079</v>
      </c>
      <c r="M33">
        <v>14.90284874813301</v>
      </c>
      <c r="N33">
        <v>15.0163031417394</v>
      </c>
      <c r="O33">
        <v>15.113397753379331</v>
      </c>
      <c r="P33">
        <v>15.197296959747291</v>
      </c>
      <c r="Q33">
        <v>15.270150127470288</v>
      </c>
      <c r="R33">
        <v>15.33347643411139</v>
      </c>
      <c r="S33">
        <v>15.388399265625139</v>
      </c>
      <c r="T33">
        <v>15.435789308810854</v>
      </c>
      <c r="U33">
        <v>15.47635219918493</v>
      </c>
      <c r="V33">
        <v>15.510682478549597</v>
      </c>
      <c r="W33">
        <v>15.539297061051002</v>
      </c>
      <c r="X33">
        <v>15.562656217160338</v>
      </c>
      <c r="Y33">
        <v>15.58117693754366</v>
      </c>
      <c r="Z33">
        <v>15.595241629379188</v>
      </c>
      <c r="AA33">
        <v>15.605203939368039</v>
      </c>
      <c r="AB33">
        <v>15.611392794953417</v>
      </c>
      <c r="AC33">
        <v>15.614115328643948</v>
      </c>
      <c r="AD33">
        <v>15.61365909150436</v>
      </c>
      <c r="AE33">
        <v>15.610293804569437</v>
      </c>
      <c r="AF33">
        <v>15.604272801344223</v>
      </c>
      <c r="AG33">
        <v>15.595834256464059</v>
      </c>
      <c r="AH33">
        <v>15.585202260054302</v>
      </c>
      <c r="AI33">
        <v>15.57258777576908</v>
      </c>
      <c r="AJ33">
        <v>15.55818950715593</v>
      </c>
      <c r="AK33">
        <v>15.542194688849349</v>
      </c>
      <c r="AL33">
        <v>15.524779814010571</v>
      </c>
      <c r="AM33">
        <v>15.506111306233151</v>
      </c>
      <c r="AN33">
        <v>15.486346142123011</v>
      </c>
      <c r="AO33">
        <v>15.465632429412608</v>
      </c>
      <c r="AP33">
        <v>15.444109944617367</v>
      </c>
      <c r="AQ33">
        <v>15.421910633582684</v>
      </c>
      <c r="AR33">
        <v>15.399159077880313</v>
      </c>
      <c r="AS33">
        <v>15.375972929625505</v>
      </c>
      <c r="AT33">
        <v>15.352463317073443</v>
      </c>
      <c r="AU33">
        <v>15.328735223100921</v>
      </c>
      <c r="AV33">
        <v>15.304887838516834</v>
      </c>
      <c r="AW33">
        <v>15.281014891990935</v>
      </c>
      <c r="AX33">
        <v>15.257204958237025</v>
      </c>
      <c r="AY33">
        <v>15.233541745989896</v>
      </c>
      <c r="AZ33">
        <v>15.21010436712595</v>
      </c>
      <c r="BA33">
        <v>15.186967588349262</v>
      </c>
      <c r="BB33">
        <v>15.164202066505823</v>
      </c>
      <c r="BC33">
        <v>15.141874568769026</v>
      </c>
      <c r="BD33">
        <v>15.120048178691604</v>
      </c>
      <c r="BE33">
        <v>15.098782489078985</v>
      </c>
      <c r="BF33">
        <v>15.078133782633131</v>
      </c>
      <c r="BG33">
        <v>15.058155201157888</v>
      </c>
      <c r="BH33">
        <v>15.038896904146895</v>
      </c>
      <c r="BI33">
        <v>15.020406217426171</v>
      </c>
      <c r="BJ33">
        <v>15.002727772605112</v>
      </c>
      <c r="BK33">
        <v>14.98590363788071</v>
      </c>
      <c r="BL33">
        <v>14.969973440836839</v>
      </c>
      <c r="BM33">
        <v>14.954974483762726</v>
      </c>
      <c r="BN33">
        <v>14.940941851988555</v>
      </c>
      <c r="BO33">
        <v>14.927908515743184</v>
      </c>
      <c r="BP33">
        <v>14.915905425922574</v>
      </c>
      <c r="BQ33">
        <v>14.904961604224127</v>
      </c>
      <c r="BR33">
        <v>14.895104228020273</v>
      </c>
      <c r="BS33">
        <v>14.886358710280547</v>
      </c>
      <c r="BT33">
        <v>14.878748774964151</v>
      </c>
      <c r="BU33">
        <v>14.872296528086281</v>
      </c>
      <c r="BV33">
        <v>14.867022524825643</v>
      </c>
      <c r="BW33">
        <v>14.862945832908508</v>
      </c>
      <c r="BX33">
        <v>14.860084092513262</v>
      </c>
      <c r="BY33">
        <v>14.858453572947383</v>
      </c>
      <c r="BZ33">
        <v>14.858069226298539</v>
      </c>
      <c r="CA33">
        <v>14.858944738265564</v>
      </c>
      <c r="CB33">
        <v>14.861092576364172</v>
      </c>
      <c r="CC33">
        <v>14.864524035664999</v>
      </c>
      <c r="CD33">
        <v>14.869249282271994</v>
      </c>
      <c r="CE33">
        <v>14.875277394612112</v>
      </c>
      <c r="CF33">
        <v>14.882616402775511</v>
      </c>
      <c r="CG33">
        <v>14.891273325963084</v>
      </c>
      <c r="CH33">
        <v>14.901254208200498</v>
      </c>
      <c r="CI33">
        <v>14.912564152428786</v>
      </c>
      <c r="CJ33">
        <v>14.925207353070618</v>
      </c>
      <c r="CK33">
        <v>14.939187127188234</v>
      </c>
      <c r="CL33">
        <v>14.954505944283937</v>
      </c>
      <c r="CM33">
        <v>14.971165454910079</v>
      </c>
      <c r="CN33">
        <v>14.989166518069851</v>
      </c>
      <c r="CO33">
        <v>15.008509227566265</v>
      </c>
      <c r="CP33">
        <v>15.029192937324751</v>
      </c>
      <c r="CQ33">
        <v>15.0512162857558</v>
      </c>
    </row>
    <row r="35" spans="1:201" x14ac:dyDescent="0.25">
      <c r="A35" s="61" t="s">
        <v>100</v>
      </c>
      <c r="B35" s="61"/>
    </row>
    <row r="36" spans="1:201" x14ac:dyDescent="0.25">
      <c r="A36" t="s">
        <v>89</v>
      </c>
      <c r="B36" t="s">
        <v>98</v>
      </c>
      <c r="E36">
        <v>1.1290684121338692</v>
      </c>
      <c r="F36">
        <v>1.1524547803849892</v>
      </c>
      <c r="G36">
        <v>1.1755726603551242</v>
      </c>
      <c r="H36">
        <v>1.1984969399478385</v>
      </c>
      <c r="I36">
        <v>1.2212925787864799</v>
      </c>
      <c r="J36">
        <v>1.2440178589553448</v>
      </c>
      <c r="K36">
        <v>1.2674790867613279</v>
      </c>
      <c r="L36">
        <v>1.2916195139265416</v>
      </c>
      <c r="M36">
        <v>1.3163879401146659</v>
      </c>
      <c r="N36">
        <v>1.3417380714282143</v>
      </c>
      <c r="O36">
        <v>1.3676280069551916</v>
      </c>
      <c r="P36">
        <v>1.3939325548917048</v>
      </c>
      <c r="Q36">
        <v>1.4206036661681321</v>
      </c>
      <c r="R36">
        <v>1.4475975880945298</v>
      </c>
      <c r="S36">
        <v>1.4748742732169389</v>
      </c>
      <c r="T36">
        <v>1.5023969444040295</v>
      </c>
      <c r="U36">
        <v>1.5301317618844292</v>
      </c>
      <c r="V36">
        <v>1.5580475589532348</v>
      </c>
      <c r="W36">
        <v>1.5861156257790594</v>
      </c>
      <c r="X36">
        <v>1.6143095284791069</v>
      </c>
      <c r="Y36">
        <v>1.6426049553736164</v>
      </c>
      <c r="Z36">
        <v>1.6708876446960199</v>
      </c>
      <c r="AA36">
        <v>1.6991337379169487</v>
      </c>
      <c r="AB36">
        <v>1.7273211657826486</v>
      </c>
      <c r="AC36">
        <v>1.7554294155681436</v>
      </c>
      <c r="AD36">
        <v>1.7834393626837555</v>
      </c>
      <c r="AE36">
        <v>1.8113331432503987</v>
      </c>
      <c r="AF36">
        <v>1.8390940534232594</v>
      </c>
      <c r="AG36">
        <v>1.8667064667712752</v>
      </c>
      <c r="AH36">
        <v>1.8941557643614009</v>
      </c>
      <c r="AI36">
        <v>1.921428274222909</v>
      </c>
      <c r="AJ36">
        <v>1.9484366785906895</v>
      </c>
      <c r="AK36">
        <v>1.9751718622884378</v>
      </c>
      <c r="AL36">
        <v>2.0016251428132064</v>
      </c>
      <c r="AM36">
        <v>2.0277882380687764</v>
      </c>
      <c r="AN36">
        <v>2.0536532405263732</v>
      </c>
      <c r="AO36">
        <v>2.0792125955467298</v>
      </c>
      <c r="AP36">
        <v>2.1044590824811018</v>
      </c>
      <c r="AQ36">
        <v>2.129385797703176</v>
      </c>
      <c r="AR36">
        <v>2.1539861390474031</v>
      </c>
      <c r="AS36">
        <v>2.178253791325655</v>
      </c>
      <c r="AT36">
        <v>2.2021492941476941</v>
      </c>
      <c r="AU36">
        <v>2.2256735198251603</v>
      </c>
      <c r="AV36">
        <v>2.248826993740288</v>
      </c>
      <c r="AW36">
        <v>2.2716099636219882</v>
      </c>
      <c r="AX36">
        <v>2.29402244863034</v>
      </c>
      <c r="AY36">
        <v>2.3160642755557883</v>
      </c>
      <c r="AZ36">
        <v>2.337735106601055</v>
      </c>
      <c r="BA36">
        <v>2.3590344614950025</v>
      </c>
      <c r="BB36">
        <v>2.3799617356456215</v>
      </c>
      <c r="BC36">
        <v>2.4005162154063697</v>
      </c>
      <c r="BD36">
        <v>2.420691450561359</v>
      </c>
      <c r="BE36">
        <v>2.4404887343742274</v>
      </c>
      <c r="BF36">
        <v>2.4599091320178714</v>
      </c>
      <c r="BG36">
        <v>2.4789535422771523</v>
      </c>
      <c r="BH36">
        <v>2.4976227366657104</v>
      </c>
      <c r="BI36">
        <v>2.5159173846970657</v>
      </c>
      <c r="BJ36">
        <v>2.5338380706157064</v>
      </c>
      <c r="BK36">
        <v>2.5513853048132527</v>
      </c>
      <c r="BL36">
        <v>2.5685595318939205</v>
      </c>
      <c r="BM36">
        <v>2.58536113658915</v>
      </c>
      <c r="BN36">
        <v>2.6017919054812144</v>
      </c>
      <c r="BO36">
        <v>2.6178472829986998</v>
      </c>
      <c r="BP36">
        <v>2.6335230705463832</v>
      </c>
      <c r="BQ36">
        <v>2.6488153440322897</v>
      </c>
      <c r="BR36">
        <v>2.663720398948775</v>
      </c>
      <c r="BS36">
        <v>2.6782347124283259</v>
      </c>
      <c r="BT36">
        <v>2.692354915844934</v>
      </c>
      <c r="BU36">
        <v>2.7060777740464603</v>
      </c>
      <c r="BV36">
        <v>2.7194001688277227</v>
      </c>
      <c r="BW36">
        <v>2.7323190851786952</v>
      </c>
      <c r="BX36">
        <v>2.7448201742959615</v>
      </c>
      <c r="BY36">
        <v>2.7569136493773065</v>
      </c>
      <c r="BZ36">
        <v>2.7686087048071375</v>
      </c>
      <c r="CA36">
        <v>2.7799136748124456</v>
      </c>
      <c r="CB36">
        <v>2.7908361469795238</v>
      </c>
      <c r="CC36">
        <v>2.8013830471067687</v>
      </c>
      <c r="CD36">
        <v>2.8115607054749185</v>
      </c>
      <c r="CE36">
        <v>2.8213749107313983</v>
      </c>
      <c r="CF36">
        <v>2.8308309552238775</v>
      </c>
      <c r="CG36">
        <v>2.8399336741809194</v>
      </c>
      <c r="CH36">
        <v>2.848678106150178</v>
      </c>
      <c r="CI36">
        <v>2.8570801500208685</v>
      </c>
      <c r="CJ36">
        <v>2.8651544170942813</v>
      </c>
      <c r="CK36">
        <v>2.8729144741792805</v>
      </c>
      <c r="CL36">
        <v>2.8803730071132976</v>
      </c>
      <c r="CM36">
        <v>2.8875419349053462</v>
      </c>
      <c r="CN36">
        <v>2.8944324929237237</v>
      </c>
      <c r="CO36">
        <v>2.9010552963873075</v>
      </c>
      <c r="CP36">
        <v>2.9074203910603975</v>
      </c>
      <c r="CQ36">
        <v>2.9135372953979699</v>
      </c>
    </row>
    <row r="37" spans="1:201" x14ac:dyDescent="0.25">
      <c r="B37" t="s">
        <v>99</v>
      </c>
      <c r="E37">
        <v>526.10403923498882</v>
      </c>
      <c r="F37">
        <v>536.20623952571373</v>
      </c>
      <c r="G37">
        <v>546.55660087217484</v>
      </c>
      <c r="H37">
        <v>557.13560351600222</v>
      </c>
      <c r="I37">
        <v>567.94324745719587</v>
      </c>
      <c r="J37">
        <v>578.62126372018292</v>
      </c>
      <c r="K37">
        <v>589.33480473600423</v>
      </c>
      <c r="L37">
        <v>600.08387050465967</v>
      </c>
      <c r="M37">
        <v>610.86846102614948</v>
      </c>
      <c r="N37">
        <v>621.68857630047341</v>
      </c>
      <c r="O37">
        <v>632.54421632763172</v>
      </c>
      <c r="P37">
        <v>643.2615948153616</v>
      </c>
      <c r="Q37">
        <v>653.84071176366319</v>
      </c>
      <c r="R37">
        <v>664.28156717253626</v>
      </c>
      <c r="S37">
        <v>674.58416104198113</v>
      </c>
      <c r="T37">
        <v>684.74849337199748</v>
      </c>
      <c r="U37">
        <v>694.77456416258553</v>
      </c>
      <c r="V37">
        <v>704.66237341374517</v>
      </c>
      <c r="W37">
        <v>714.41192112547651</v>
      </c>
      <c r="X37">
        <v>724.02320729777944</v>
      </c>
      <c r="Y37">
        <v>733.49623193065406</v>
      </c>
      <c r="Z37">
        <v>742.7449318099234</v>
      </c>
      <c r="AA37">
        <v>751.76930693558757</v>
      </c>
      <c r="AB37">
        <v>760.56935730764667</v>
      </c>
      <c r="AC37">
        <v>769.14508292610037</v>
      </c>
      <c r="AD37">
        <v>777.4964837909489</v>
      </c>
      <c r="AE37">
        <v>785.62355990219226</v>
      </c>
      <c r="AF37">
        <v>793.52631125983032</v>
      </c>
      <c r="AG37">
        <v>801.20473786386322</v>
      </c>
      <c r="AH37">
        <v>808.65883971429093</v>
      </c>
      <c r="AI37">
        <v>815.88861681111348</v>
      </c>
      <c r="AJ37">
        <v>822.8853309011306</v>
      </c>
      <c r="AK37">
        <v>829.6489819843423</v>
      </c>
      <c r="AL37">
        <v>836.1795700607488</v>
      </c>
      <c r="AM37">
        <v>842.47709513034977</v>
      </c>
      <c r="AN37">
        <v>848.54155719314542</v>
      </c>
      <c r="AO37">
        <v>854.37295624913577</v>
      </c>
      <c r="AP37">
        <v>859.9712922983208</v>
      </c>
      <c r="AQ37">
        <v>865.3365653407003</v>
      </c>
      <c r="AR37">
        <v>870.46877537627461</v>
      </c>
      <c r="AS37">
        <v>875.36792240504337</v>
      </c>
      <c r="AT37">
        <v>880.06428142167226</v>
      </c>
      <c r="AU37">
        <v>884.55785242616105</v>
      </c>
      <c r="AV37">
        <v>888.84863541850984</v>
      </c>
      <c r="AW37">
        <v>892.93663039871853</v>
      </c>
      <c r="AX37">
        <v>896.82183736678712</v>
      </c>
      <c r="AY37">
        <v>900.50425632271583</v>
      </c>
      <c r="AZ37">
        <v>903.98388726650433</v>
      </c>
      <c r="BA37">
        <v>907.26073019815294</v>
      </c>
      <c r="BB37">
        <v>910.33478511766145</v>
      </c>
      <c r="BC37">
        <v>913.20605202502998</v>
      </c>
      <c r="BD37">
        <v>915.91227392318933</v>
      </c>
      <c r="BE37">
        <v>918.45345081213986</v>
      </c>
      <c r="BF37">
        <v>920.82958269188146</v>
      </c>
      <c r="BG37">
        <v>923.040669562414</v>
      </c>
      <c r="BH37">
        <v>925.08671142373771</v>
      </c>
      <c r="BI37">
        <v>926.96770827585237</v>
      </c>
      <c r="BJ37">
        <v>928.6836601187581</v>
      </c>
      <c r="BK37">
        <v>930.23456695245488</v>
      </c>
      <c r="BL37">
        <v>931.62042877694262</v>
      </c>
      <c r="BM37">
        <v>932.84124559222141</v>
      </c>
      <c r="BN37">
        <v>933.85038863676004</v>
      </c>
      <c r="BO37">
        <v>934.64785791055851</v>
      </c>
      <c r="BP37">
        <v>935.23365341361682</v>
      </c>
      <c r="BQ37">
        <v>935.60777514593497</v>
      </c>
      <c r="BR37">
        <v>935.77022310751283</v>
      </c>
      <c r="BS37">
        <v>935.72099729835054</v>
      </c>
      <c r="BT37">
        <v>935.4600977184482</v>
      </c>
      <c r="BU37">
        <v>934.98752436780546</v>
      </c>
      <c r="BV37">
        <v>934.30327724642279</v>
      </c>
      <c r="BW37">
        <v>933.40735635429974</v>
      </c>
      <c r="BX37">
        <v>932.37234074324488</v>
      </c>
      <c r="BY37">
        <v>931.19823041325776</v>
      </c>
      <c r="BZ37">
        <v>929.88502536433884</v>
      </c>
      <c r="CA37">
        <v>928.43272559648801</v>
      </c>
      <c r="CB37">
        <v>926.84133110970515</v>
      </c>
      <c r="CC37">
        <v>925.11084190399015</v>
      </c>
      <c r="CD37">
        <v>923.24125797934335</v>
      </c>
      <c r="CE37">
        <v>921.2325793357644</v>
      </c>
      <c r="CF37">
        <v>919.08480597325342</v>
      </c>
      <c r="CG37">
        <v>916.79793789181065</v>
      </c>
      <c r="CH37">
        <v>914.5047260852474</v>
      </c>
      <c r="CI37">
        <v>912.20517055356368</v>
      </c>
      <c r="CJ37">
        <v>909.89927129675959</v>
      </c>
      <c r="CK37">
        <v>907.58702831483504</v>
      </c>
      <c r="CL37">
        <v>905.26844160779001</v>
      </c>
      <c r="CM37">
        <v>902.94351117562474</v>
      </c>
      <c r="CN37">
        <v>900.61223701833887</v>
      </c>
      <c r="CO37">
        <v>898.27461913593265</v>
      </c>
      <c r="CP37">
        <v>895.93065752840607</v>
      </c>
      <c r="CQ37">
        <v>893.58035219575891</v>
      </c>
    </row>
    <row r="38" spans="1:201" x14ac:dyDescent="0.25">
      <c r="A38" t="s">
        <v>90</v>
      </c>
      <c r="B38" t="s">
        <v>98</v>
      </c>
      <c r="E38">
        <v>1.1290684121338692</v>
      </c>
      <c r="F38">
        <v>1.1524551795690465</v>
      </c>
      <c r="G38">
        <v>1.1755738143755257</v>
      </c>
      <c r="H38">
        <v>1.1984991699995604</v>
      </c>
      <c r="I38">
        <v>1.2212961781824072</v>
      </c>
      <c r="J38">
        <v>1.2440230980198772</v>
      </c>
      <c r="K38">
        <v>1.2675132442479258</v>
      </c>
      <c r="L38">
        <v>1.2917390004309623</v>
      </c>
      <c r="M38">
        <v>1.3166752537106259</v>
      </c>
      <c r="N38">
        <v>1.3422991586169495</v>
      </c>
      <c r="O38">
        <v>1.3685899505800361</v>
      </c>
      <c r="P38">
        <v>1.3952435463333799</v>
      </c>
      <c r="Q38">
        <v>1.4222457395295711</v>
      </c>
      <c r="R38">
        <v>1.4495832289330872</v>
      </c>
      <c r="S38">
        <v>1.4772435323861699</v>
      </c>
      <c r="T38">
        <v>1.5052149120723131</v>
      </c>
      <c r="U38">
        <v>1.5334863086058073</v>
      </c>
      <c r="V38">
        <v>1.5620472822706106</v>
      </c>
      <c r="W38">
        <v>1.5908879602297297</v>
      </c>
      <c r="X38">
        <v>1.6199989888432009</v>
      </c>
      <c r="Y38">
        <v>1.6493714904387426</v>
      </c>
      <c r="Z38">
        <v>1.6790694032064899</v>
      </c>
      <c r="AA38">
        <v>1.7090705231075087</v>
      </c>
      <c r="AB38">
        <v>1.7393544241054557</v>
      </c>
      <c r="AC38">
        <v>1.7699022365663803</v>
      </c>
      <c r="AD38">
        <v>1.8006964748275498</v>
      </c>
      <c r="AE38">
        <v>1.8317208978355042</v>
      </c>
      <c r="AF38">
        <v>1.8629603928272116</v>
      </c>
      <c r="AG38">
        <v>1.8944008757194013</v>
      </c>
      <c r="AH38">
        <v>1.926029204124843</v>
      </c>
      <c r="AI38">
        <v>1.9578331002992708</v>
      </c>
      <c r="AJ38">
        <v>1.9898038703124343</v>
      </c>
      <c r="AK38">
        <v>2.0219241321011094</v>
      </c>
      <c r="AL38">
        <v>2.0541778243527666</v>
      </c>
      <c r="AM38">
        <v>2.0865500533179033</v>
      </c>
      <c r="AN38">
        <v>2.1190269735020935</v>
      </c>
      <c r="AO38">
        <v>2.151595691012576</v>
      </c>
      <c r="AP38">
        <v>2.184244182604135</v>
      </c>
      <c r="AQ38">
        <v>2.2169612260581313</v>
      </c>
      <c r="AR38">
        <v>2.2497363391044396</v>
      </c>
      <c r="AS38">
        <v>2.2825597250604095</v>
      </c>
      <c r="AT38">
        <v>2.3153726319037049</v>
      </c>
      <c r="AU38">
        <v>2.3481603586295092</v>
      </c>
      <c r="AV38">
        <v>2.3809093328270374</v>
      </c>
      <c r="AW38">
        <v>2.413606953700342</v>
      </c>
      <c r="AX38">
        <v>2.4462414781970554</v>
      </c>
      <c r="AY38">
        <v>2.4788019345272394</v>
      </c>
      <c r="AZ38">
        <v>2.5112780534960626</v>
      </c>
      <c r="BA38">
        <v>2.5436602117796454</v>
      </c>
      <c r="BB38">
        <v>2.5759393835127935</v>
      </c>
      <c r="BC38">
        <v>2.6081070979137388</v>
      </c>
      <c r="BD38">
        <v>2.6401319586884662</v>
      </c>
      <c r="BE38">
        <v>2.6720070408959264</v>
      </c>
      <c r="BF38">
        <v>2.70372579963874</v>
      </c>
      <c r="BG38">
        <v>2.7352820037745791</v>
      </c>
      <c r="BH38">
        <v>2.7666696942296944</v>
      </c>
      <c r="BI38">
        <v>2.7978831570809177</v>
      </c>
      <c r="BJ38">
        <v>2.8289169054922123</v>
      </c>
      <c r="BK38">
        <v>2.8597656669519185</v>
      </c>
      <c r="BL38">
        <v>2.8904243736778659</v>
      </c>
      <c r="BM38">
        <v>2.9208881549130257</v>
      </c>
      <c r="BN38">
        <v>2.9511454787987872</v>
      </c>
      <c r="BO38">
        <v>2.9811841779005319</v>
      </c>
      <c r="BP38">
        <v>3.0109929464319518</v>
      </c>
      <c r="BQ38">
        <v>3.0405611917551472</v>
      </c>
      <c r="BR38">
        <v>3.0698789348628392</v>
      </c>
      <c r="BS38">
        <v>3.0989367409391519</v>
      </c>
      <c r="BT38">
        <v>3.1277256685692798</v>
      </c>
      <c r="BU38">
        <v>3.1562372306742117</v>
      </c>
      <c r="BV38">
        <v>3.1844633629648662</v>
      </c>
      <c r="BW38">
        <v>3.2123963973509198</v>
      </c>
      <c r="BX38">
        <v>3.2400500611452672</v>
      </c>
      <c r="BY38">
        <v>3.2674160364469897</v>
      </c>
      <c r="BZ38">
        <v>3.2944864271412899</v>
      </c>
      <c r="CA38">
        <v>3.321253682650199</v>
      </c>
      <c r="CB38">
        <v>3.3477105494798196</v>
      </c>
      <c r="CC38">
        <v>3.3738500394889499</v>
      </c>
      <c r="CD38">
        <v>3.3996654082035631</v>
      </c>
      <c r="CE38">
        <v>3.4251501391559951</v>
      </c>
      <c r="CF38">
        <v>3.4502979318293545</v>
      </c>
      <c r="CG38">
        <v>3.4751026917540546</v>
      </c>
      <c r="CH38">
        <v>3.4995299424749531</v>
      </c>
      <c r="CI38">
        <v>3.5235820080121245</v>
      </c>
      <c r="CJ38">
        <v>3.5472607451655245</v>
      </c>
      <c r="CK38">
        <v>3.5705676806107678</v>
      </c>
      <c r="CL38">
        <v>3.5935040981062856</v>
      </c>
      <c r="CM38">
        <v>3.6160710951213719</v>
      </c>
      <c r="CN38">
        <v>3.6382696206042566</v>
      </c>
      <c r="CO38">
        <v>3.6601005010122845</v>
      </c>
      <c r="CP38">
        <v>3.6815644589414891</v>
      </c>
      <c r="CQ38">
        <v>3.702662127005155</v>
      </c>
    </row>
    <row r="39" spans="1:201" x14ac:dyDescent="0.25">
      <c r="B39" t="s">
        <v>99</v>
      </c>
      <c r="E39">
        <v>526.10403923498882</v>
      </c>
      <c r="F39">
        <v>536.20623952571373</v>
      </c>
      <c r="G39">
        <v>546.55660087217484</v>
      </c>
      <c r="H39">
        <v>557.13560351600222</v>
      </c>
      <c r="I39">
        <v>567.94324745719587</v>
      </c>
      <c r="J39">
        <v>578.62018146353307</v>
      </c>
      <c r="K39">
        <v>589.37886666295765</v>
      </c>
      <c r="L39">
        <v>600.21930305546971</v>
      </c>
      <c r="M39">
        <v>611.14149064106914</v>
      </c>
      <c r="N39">
        <v>622.14542941975594</v>
      </c>
      <c r="O39">
        <v>633.23111939153023</v>
      </c>
      <c r="P39">
        <v>644.39395116301262</v>
      </c>
      <c r="Q39">
        <v>655.63392473420288</v>
      </c>
      <c r="R39">
        <v>666.95104010510124</v>
      </c>
      <c r="S39">
        <v>678.34529727570771</v>
      </c>
      <c r="T39">
        <v>689.81669624602205</v>
      </c>
      <c r="U39">
        <v>701.3652370160446</v>
      </c>
      <c r="V39">
        <v>712.99091958577503</v>
      </c>
      <c r="W39">
        <v>724.69374395521356</v>
      </c>
      <c r="X39">
        <v>736.47371012436008</v>
      </c>
      <c r="Y39">
        <v>748.33081809321459</v>
      </c>
      <c r="Z39">
        <v>760.20911253876454</v>
      </c>
      <c r="AA39">
        <v>772.10859346100995</v>
      </c>
      <c r="AB39">
        <v>784.02926085995068</v>
      </c>
      <c r="AC39">
        <v>795.97111473558675</v>
      </c>
      <c r="AD39">
        <v>807.93415508791827</v>
      </c>
      <c r="AE39">
        <v>819.91838191694512</v>
      </c>
      <c r="AF39">
        <v>831.92379522266742</v>
      </c>
      <c r="AG39">
        <v>843.95039500508506</v>
      </c>
      <c r="AH39">
        <v>855.99818126419814</v>
      </c>
      <c r="AI39">
        <v>868.06715400000655</v>
      </c>
      <c r="AJ39">
        <v>880.11456191793945</v>
      </c>
      <c r="AK39">
        <v>892.14040501799695</v>
      </c>
      <c r="AL39">
        <v>904.14468330017894</v>
      </c>
      <c r="AM39">
        <v>916.12739676448541</v>
      </c>
      <c r="AN39">
        <v>928.08854541091637</v>
      </c>
      <c r="AO39">
        <v>940.02812923947181</v>
      </c>
      <c r="AP39">
        <v>951.94614825015196</v>
      </c>
      <c r="AQ39">
        <v>963.84260244295638</v>
      </c>
      <c r="AR39">
        <v>975.7174918178855</v>
      </c>
      <c r="AS39">
        <v>987.57081637493911</v>
      </c>
      <c r="AT39">
        <v>999.33507624436402</v>
      </c>
      <c r="AU39">
        <v>1011.0102714261607</v>
      </c>
      <c r="AV39">
        <v>1022.5964019203288</v>
      </c>
      <c r="AW39">
        <v>1034.0934677268685</v>
      </c>
      <c r="AX39">
        <v>1045.5014688457795</v>
      </c>
      <c r="AY39">
        <v>1056.8204052770625</v>
      </c>
      <c r="AZ39">
        <v>1068.0502770207165</v>
      </c>
      <c r="BA39">
        <v>1079.1910840767423</v>
      </c>
      <c r="BB39">
        <v>1090.2428264451396</v>
      </c>
      <c r="BC39">
        <v>1101.2055041259084</v>
      </c>
      <c r="BD39">
        <v>1112.03288041311</v>
      </c>
      <c r="BE39">
        <v>1122.7249553067441</v>
      </c>
      <c r="BF39">
        <v>1133.2817288068113</v>
      </c>
      <c r="BG39">
        <v>1143.7032009133111</v>
      </c>
      <c r="BH39">
        <v>1153.9893716262436</v>
      </c>
      <c r="BI39">
        <v>1164.1402409456091</v>
      </c>
      <c r="BJ39">
        <v>1174.1558088714073</v>
      </c>
      <c r="BK39">
        <v>1184.0360754036381</v>
      </c>
      <c r="BL39">
        <v>1193.7810405423018</v>
      </c>
      <c r="BM39">
        <v>1203.3907042873982</v>
      </c>
      <c r="BN39">
        <v>1212.7713572974096</v>
      </c>
      <c r="BO39">
        <v>1221.9229995723363</v>
      </c>
      <c r="BP39">
        <v>1230.8456311121781</v>
      </c>
      <c r="BQ39">
        <v>1239.539251916935</v>
      </c>
      <c r="BR39">
        <v>1248.003861986607</v>
      </c>
      <c r="BS39">
        <v>1256.2394613211943</v>
      </c>
      <c r="BT39">
        <v>1264.2460499206968</v>
      </c>
      <c r="BU39">
        <v>1272.0236277851141</v>
      </c>
      <c r="BV39">
        <v>1279.5721949144468</v>
      </c>
      <c r="BW39">
        <v>1286.8917513086944</v>
      </c>
      <c r="BX39">
        <v>1293.9245627424721</v>
      </c>
      <c r="BY39">
        <v>1300.6706292157801</v>
      </c>
      <c r="BZ39">
        <v>1307.1299507286183</v>
      </c>
      <c r="CA39">
        <v>1313.3025272809864</v>
      </c>
      <c r="CB39">
        <v>1319.1883588728849</v>
      </c>
      <c r="CC39">
        <v>1324.7874455043134</v>
      </c>
      <c r="CD39">
        <v>1330.099787175272</v>
      </c>
      <c r="CE39">
        <v>1335.1253838857606</v>
      </c>
      <c r="CF39">
        <v>1339.8642356357793</v>
      </c>
      <c r="CG39">
        <v>1344.3163424253282</v>
      </c>
      <c r="CH39">
        <v>1348.5873165030328</v>
      </c>
      <c r="CI39">
        <v>1352.6771578688931</v>
      </c>
      <c r="CJ39">
        <v>1356.5858665229091</v>
      </c>
      <c r="CK39">
        <v>1360.3134424650809</v>
      </c>
      <c r="CL39">
        <v>1363.8598856954084</v>
      </c>
      <c r="CM39">
        <v>1367.2251962138916</v>
      </c>
      <c r="CN39">
        <v>1370.4093740205303</v>
      </c>
      <c r="CO39">
        <v>1373.4124191153251</v>
      </c>
      <c r="CP39">
        <v>1376.2343314982754</v>
      </c>
      <c r="CQ39">
        <v>1378.8751111693812</v>
      </c>
    </row>
    <row r="40" spans="1:201" x14ac:dyDescent="0.25">
      <c r="A40" t="s">
        <v>88</v>
      </c>
      <c r="B40" t="s">
        <v>98</v>
      </c>
      <c r="E40">
        <v>1.1290684121338692</v>
      </c>
      <c r="F40">
        <v>1.1524547803849892</v>
      </c>
      <c r="G40">
        <v>1.1755726603551242</v>
      </c>
      <c r="H40">
        <v>1.1984969399478385</v>
      </c>
      <c r="I40">
        <v>1.2212925787864799</v>
      </c>
      <c r="J40">
        <v>1.2440178589553448</v>
      </c>
      <c r="K40">
        <v>1.2674254750081673</v>
      </c>
      <c r="L40">
        <v>1.2915017413362437</v>
      </c>
      <c r="M40">
        <v>1.316233325991744</v>
      </c>
      <c r="N40">
        <v>1.3416070893895651</v>
      </c>
      <c r="O40">
        <v>1.3676100080842757</v>
      </c>
      <c r="P40">
        <v>1.394033427901729</v>
      </c>
      <c r="Q40">
        <v>1.4208743069274103</v>
      </c>
      <c r="R40">
        <v>1.4481291451275917</v>
      </c>
      <c r="S40">
        <v>1.4757942271116544</v>
      </c>
      <c r="T40">
        <v>1.5038657560491391</v>
      </c>
      <c r="U40">
        <v>1.5323399234936472</v>
      </c>
      <c r="V40">
        <v>1.5612129419306451</v>
      </c>
      <c r="W40">
        <v>1.5904810560670046</v>
      </c>
      <c r="X40">
        <v>1.6201405423851889</v>
      </c>
      <c r="Y40">
        <v>1.6501877025843905</v>
      </c>
      <c r="Z40">
        <v>1.6806503356168072</v>
      </c>
      <c r="AA40">
        <v>1.711511249966349</v>
      </c>
      <c r="AB40">
        <v>1.7427545782677338</v>
      </c>
      <c r="AC40">
        <v>1.7743655551871613</v>
      </c>
      <c r="AD40">
        <v>1.8063303586510238</v>
      </c>
      <c r="AE40">
        <v>1.8386359914304717</v>
      </c>
      <c r="AF40">
        <v>1.8712701890379082</v>
      </c>
      <c r="AG40">
        <v>1.9042213452955548</v>
      </c>
      <c r="AH40">
        <v>1.9374784502066149</v>
      </c>
      <c r="AI40">
        <v>1.9710310367444071</v>
      </c>
      <c r="AJ40">
        <v>2.0048895468685228</v>
      </c>
      <c r="AK40">
        <v>2.0390333288777498</v>
      </c>
      <c r="AL40">
        <v>2.0734432840867756</v>
      </c>
      <c r="AM40">
        <v>2.1081016529762713</v>
      </c>
      <c r="AN40">
        <v>2.1429918560688672</v>
      </c>
      <c r="AO40">
        <v>2.178098370278156</v>
      </c>
      <c r="AP40">
        <v>2.2134066289200267</v>
      </c>
      <c r="AQ40">
        <v>2.2489029380730527</v>
      </c>
      <c r="AR40">
        <v>2.284574404699808</v>
      </c>
      <c r="AS40">
        <v>2.3204088735984838</v>
      </c>
      <c r="AT40">
        <v>2.3563939035085872</v>
      </c>
      <c r="AU40">
        <v>2.3925142315731662</v>
      </c>
      <c r="AV40">
        <v>2.4287556289909178</v>
      </c>
      <c r="AW40">
        <v>2.4651047834076563</v>
      </c>
      <c r="AX40">
        <v>2.5015492076134906</v>
      </c>
      <c r="AY40">
        <v>2.5380771656850256</v>
      </c>
      <c r="AZ40">
        <v>2.574677611104021</v>
      </c>
      <c r="BA40">
        <v>2.6113401334370741</v>
      </c>
      <c r="BB40">
        <v>2.6480549114075367</v>
      </c>
      <c r="BC40">
        <v>2.6848126709512798</v>
      </c>
      <c r="BD40">
        <v>2.7216140059699709</v>
      </c>
      <c r="BE40">
        <v>2.7584447930296867</v>
      </c>
      <c r="BF40">
        <v>2.795291933565387</v>
      </c>
      <c r="BG40">
        <v>2.8321432364252015</v>
      </c>
      <c r="BH40">
        <v>2.8689873268888322</v>
      </c>
      <c r="BI40">
        <v>2.9058135732209109</v>
      </c>
      <c r="BJ40">
        <v>2.9426120252422723</v>
      </c>
      <c r="BK40">
        <v>2.9793733614743085</v>
      </c>
      <c r="BL40">
        <v>3.0160888426703103</v>
      </c>
      <c r="BM40">
        <v>3.0527502703156841</v>
      </c>
      <c r="BN40">
        <v>3.0893774038794604</v>
      </c>
      <c r="BO40">
        <v>3.1259507085012048</v>
      </c>
      <c r="BP40">
        <v>3.162452287506583</v>
      </c>
      <c r="BQ40">
        <v>3.1988656386860121</v>
      </c>
      <c r="BR40">
        <v>3.2351754802506769</v>
      </c>
      <c r="BS40">
        <v>3.2713676208529145</v>
      </c>
      <c r="BT40">
        <v>3.3074288580799198</v>
      </c>
      <c r="BU40">
        <v>3.3433468958760884</v>
      </c>
      <c r="BV40">
        <v>3.3791102750032391</v>
      </c>
      <c r="BW40">
        <v>3.4147083128611251</v>
      </c>
      <c r="BX40">
        <v>3.4501027624974467</v>
      </c>
      <c r="BY40">
        <v>3.4852832774478628</v>
      </c>
      <c r="BZ40">
        <v>3.5202402376391011</v>
      </c>
      <c r="CA40">
        <v>3.5549646877360059</v>
      </c>
      <c r="CB40">
        <v>3.589448285409071</v>
      </c>
      <c r="CC40">
        <v>3.6236832566414585</v>
      </c>
      <c r="CD40">
        <v>3.6576623562564468</v>
      </c>
      <c r="CE40">
        <v>3.6913788324935526</v>
      </c>
      <c r="CF40">
        <v>3.7248263948583316</v>
      </c>
      <c r="CG40">
        <v>3.7579991847159353</v>
      </c>
      <c r="CH40">
        <v>3.7908698558574572</v>
      </c>
      <c r="CI40">
        <v>3.8234345271622248</v>
      </c>
      <c r="CJ40">
        <v>3.8556895533591033</v>
      </c>
      <c r="CK40">
        <v>3.8876315140095259</v>
      </c>
      <c r="CL40">
        <v>3.9192572024801331</v>
      </c>
      <c r="CM40">
        <v>3.9505636151570447</v>
      </c>
      <c r="CN40">
        <v>3.9815479410386114</v>
      </c>
      <c r="CO40">
        <v>4.0122075517750417</v>
      </c>
      <c r="CP40">
        <v>4.0425399921829461</v>
      </c>
      <c r="CQ40">
        <v>4.0725429712394217</v>
      </c>
    </row>
    <row r="41" spans="1:201" x14ac:dyDescent="0.25">
      <c r="B41" t="s">
        <v>99</v>
      </c>
      <c r="E41">
        <v>526.10403923498882</v>
      </c>
      <c r="F41">
        <v>536.20623952571373</v>
      </c>
      <c r="G41">
        <v>546.55660087217484</v>
      </c>
      <c r="H41">
        <v>557.13560351600222</v>
      </c>
      <c r="I41">
        <v>567.94324745719587</v>
      </c>
      <c r="J41">
        <v>578.62126372018292</v>
      </c>
      <c r="K41">
        <v>589.29511248164704</v>
      </c>
      <c r="L41">
        <v>599.96479374158821</v>
      </c>
      <c r="M41">
        <v>610.63030750000655</v>
      </c>
      <c r="N41">
        <v>621.29165375690195</v>
      </c>
      <c r="O41">
        <v>631.94883251227452</v>
      </c>
      <c r="P41">
        <v>642.77214557275852</v>
      </c>
      <c r="Q41">
        <v>653.76159293835417</v>
      </c>
      <c r="R41">
        <v>664.91717460906136</v>
      </c>
      <c r="S41">
        <v>676.2388905848801</v>
      </c>
      <c r="T41">
        <v>687.72674086581037</v>
      </c>
      <c r="U41">
        <v>699.3807254518523</v>
      </c>
      <c r="V41">
        <v>711.20084434300577</v>
      </c>
      <c r="W41">
        <v>723.18709753927078</v>
      </c>
      <c r="X41">
        <v>735.33948504064733</v>
      </c>
      <c r="Y41">
        <v>747.65800684713543</v>
      </c>
      <c r="Z41">
        <v>760.05766534770953</v>
      </c>
      <c r="AA41">
        <v>772.53846054236965</v>
      </c>
      <c r="AB41">
        <v>785.10039243111578</v>
      </c>
      <c r="AC41">
        <v>797.74346101394792</v>
      </c>
      <c r="AD41">
        <v>810.46766629086596</v>
      </c>
      <c r="AE41">
        <v>823.27300826187013</v>
      </c>
      <c r="AF41">
        <v>836.1594869269602</v>
      </c>
      <c r="AG41">
        <v>849.12710228613628</v>
      </c>
      <c r="AH41">
        <v>862.17585433939837</v>
      </c>
      <c r="AI41">
        <v>875.30574308674647</v>
      </c>
      <c r="AJ41">
        <v>888.44203934556276</v>
      </c>
      <c r="AK41">
        <v>901.58474311584723</v>
      </c>
      <c r="AL41">
        <v>914.73385439759977</v>
      </c>
      <c r="AM41">
        <v>927.88937319082049</v>
      </c>
      <c r="AN41">
        <v>941.0512994955094</v>
      </c>
      <c r="AO41">
        <v>954.21963331166648</v>
      </c>
      <c r="AP41">
        <v>967.39437463929175</v>
      </c>
      <c r="AQ41">
        <v>980.57552347838509</v>
      </c>
      <c r="AR41">
        <v>993.7630798289465</v>
      </c>
      <c r="AS41">
        <v>1006.9570436909762</v>
      </c>
      <c r="AT41">
        <v>1020.1206440924375</v>
      </c>
      <c r="AU41">
        <v>1033.2538810333299</v>
      </c>
      <c r="AV41">
        <v>1046.3567545136539</v>
      </c>
      <c r="AW41">
        <v>1059.4292645334094</v>
      </c>
      <c r="AX41">
        <v>1072.4714110925963</v>
      </c>
      <c r="AY41">
        <v>1085.4831941912148</v>
      </c>
      <c r="AZ41">
        <v>1098.4646138292646</v>
      </c>
      <c r="BA41">
        <v>1111.415670006746</v>
      </c>
      <c r="BB41">
        <v>1124.3363627236588</v>
      </c>
      <c r="BC41">
        <v>1137.2266919800031</v>
      </c>
      <c r="BD41">
        <v>1150.0463586773794</v>
      </c>
      <c r="BE41">
        <v>1162.7953628157877</v>
      </c>
      <c r="BF41">
        <v>1175.4737043952282</v>
      </c>
      <c r="BG41">
        <v>1188.0813834157007</v>
      </c>
      <c r="BH41">
        <v>1200.6183998772049</v>
      </c>
      <c r="BI41">
        <v>1213.0847537797417</v>
      </c>
      <c r="BJ41">
        <v>1225.4804451233103</v>
      </c>
      <c r="BK41">
        <v>1237.8054739079107</v>
      </c>
      <c r="BL41">
        <v>1250.0598401335437</v>
      </c>
      <c r="BM41">
        <v>1262.2435438002085</v>
      </c>
      <c r="BN41">
        <v>1274.2288891038536</v>
      </c>
      <c r="BO41">
        <v>1286.0158760444792</v>
      </c>
      <c r="BP41">
        <v>1297.6045046220856</v>
      </c>
      <c r="BQ41">
        <v>1308.9947748366724</v>
      </c>
      <c r="BR41">
        <v>1320.1866866882397</v>
      </c>
      <c r="BS41">
        <v>1331.1802401767873</v>
      </c>
      <c r="BT41">
        <v>1341.9754353023154</v>
      </c>
      <c r="BU41">
        <v>1352.5722720648241</v>
      </c>
      <c r="BV41">
        <v>1362.9707504643129</v>
      </c>
      <c r="BW41">
        <v>1373.1708705007827</v>
      </c>
      <c r="BX41">
        <v>1383.1591007325546</v>
      </c>
      <c r="BY41">
        <v>1392.9354411596291</v>
      </c>
      <c r="BZ41">
        <v>1402.4998917820058</v>
      </c>
      <c r="CA41">
        <v>1411.8524525996852</v>
      </c>
      <c r="CB41">
        <v>1420.9931236126667</v>
      </c>
      <c r="CC41">
        <v>1429.9219048209509</v>
      </c>
      <c r="CD41">
        <v>1438.6387962245374</v>
      </c>
      <c r="CE41">
        <v>1447.1437978234262</v>
      </c>
      <c r="CF41">
        <v>1455.4369096176176</v>
      </c>
      <c r="CG41">
        <v>1463.5181316071112</v>
      </c>
      <c r="CH41">
        <v>1471.389186216456</v>
      </c>
      <c r="CI41">
        <v>1479.0500734456518</v>
      </c>
      <c r="CJ41">
        <v>1486.5007932946983</v>
      </c>
      <c r="CK41">
        <v>1493.7413457635957</v>
      </c>
      <c r="CL41">
        <v>1500.7717308523443</v>
      </c>
      <c r="CM41">
        <v>1507.5919485609436</v>
      </c>
      <c r="CN41">
        <v>1514.201998889394</v>
      </c>
      <c r="CO41">
        <v>1520.6018818376951</v>
      </c>
      <c r="CP41">
        <v>1526.7915974058474</v>
      </c>
      <c r="CQ41">
        <v>1532.7711455938506</v>
      </c>
    </row>
    <row r="42" spans="1:201" x14ac:dyDescent="0.25">
      <c r="A42" t="s">
        <v>91</v>
      </c>
      <c r="B42" t="s">
        <v>98</v>
      </c>
      <c r="E42">
        <v>1.1290684121338692</v>
      </c>
      <c r="F42">
        <v>1.1524547803849892</v>
      </c>
      <c r="G42">
        <v>1.1755726603551242</v>
      </c>
      <c r="H42">
        <v>1.1984969399478385</v>
      </c>
      <c r="I42">
        <v>1.2212925787864799</v>
      </c>
      <c r="J42">
        <v>1.2440178589553448</v>
      </c>
      <c r="K42">
        <v>1.267512521149913</v>
      </c>
      <c r="L42">
        <v>1.2917726600552937</v>
      </c>
      <c r="M42">
        <v>1.3167944338588939</v>
      </c>
      <c r="N42">
        <v>1.3425742516827686</v>
      </c>
      <c r="O42">
        <v>1.3691088776219267</v>
      </c>
      <c r="P42">
        <v>1.396171716608301</v>
      </c>
      <c r="Q42">
        <v>1.4237761467351453</v>
      </c>
      <c r="R42">
        <v>1.4519336621252361</v>
      </c>
      <c r="S42">
        <v>1.4806541101736326</v>
      </c>
      <c r="T42">
        <v>1.5099458666386474</v>
      </c>
      <c r="U42">
        <v>1.5398159713014881</v>
      </c>
      <c r="V42">
        <v>1.5702702380187954</v>
      </c>
      <c r="W42">
        <v>1.6013133476200785</v>
      </c>
      <c r="X42">
        <v>1.6329489288564401</v>
      </c>
      <c r="Y42">
        <v>1.6651796306441273</v>
      </c>
      <c r="Z42">
        <v>1.6979520276667042</v>
      </c>
      <c r="AA42">
        <v>1.7312804633813785</v>
      </c>
      <c r="AB42">
        <v>1.7651769797231527</v>
      </c>
      <c r="AC42">
        <v>1.7996515577447829</v>
      </c>
      <c r="AD42">
        <v>1.8347123135176993</v>
      </c>
      <c r="AE42">
        <v>1.8703656635925119</v>
      </c>
      <c r="AF42">
        <v>1.9066164688372156</v>
      </c>
      <c r="AG42">
        <v>1.9434681621678016</v>
      </c>
      <c r="AH42">
        <v>1.9809228636916643</v>
      </c>
      <c r="AI42">
        <v>2.0189814855764232</v>
      </c>
      <c r="AJ42">
        <v>2.0577136296608374</v>
      </c>
      <c r="AK42">
        <v>2.0971087563800346</v>
      </c>
      <c r="AL42">
        <v>2.1371563704858305</v>
      </c>
      <c r="AM42">
        <v>2.1778460270727575</v>
      </c>
      <c r="AN42">
        <v>2.2191673265925242</v>
      </c>
      <c r="AO42">
        <v>2.2611099048799352</v>
      </c>
      <c r="AP42">
        <v>2.3036634216008891</v>
      </c>
      <c r="AQ42">
        <v>2.3468175489888403</v>
      </c>
      <c r="AR42">
        <v>2.3905619618304659</v>
      </c>
      <c r="AS42">
        <v>2.4348863291364968</v>
      </c>
      <c r="AT42">
        <v>2.479656786295497</v>
      </c>
      <c r="AU42">
        <v>2.5248611071781459</v>
      </c>
      <c r="AV42">
        <v>2.5704874534244744</v>
      </c>
      <c r="AW42">
        <v>2.6165243781756722</v>
      </c>
      <c r="AX42">
        <v>2.6629608050385385</v>
      </c>
      <c r="AY42">
        <v>2.7097859954744532</v>
      </c>
      <c r="AZ42">
        <v>2.7569895121085382</v>
      </c>
      <c r="BA42">
        <v>2.8045611820912741</v>
      </c>
      <c r="BB42">
        <v>2.8524910626739786</v>
      </c>
      <c r="BC42">
        <v>2.9007694100176908</v>
      </c>
      <c r="BD42">
        <v>2.9494295580924796</v>
      </c>
      <c r="BE42">
        <v>2.998457947760083</v>
      </c>
      <c r="BF42">
        <v>3.0478415112501311</v>
      </c>
      <c r="BG42">
        <v>3.0975676100549028</v>
      </c>
      <c r="BH42">
        <v>3.1476239855269079</v>
      </c>
      <c r="BI42">
        <v>3.1979987186159575</v>
      </c>
      <c r="BJ42">
        <v>3.2486801964332681</v>
      </c>
      <c r="BK42">
        <v>3.2996570841001187</v>
      </c>
      <c r="BL42">
        <v>3.3509183008178498</v>
      </c>
      <c r="BM42">
        <v>3.4024529993989452</v>
      </c>
      <c r="BN42">
        <v>3.4542878126197083</v>
      </c>
      <c r="BO42">
        <v>3.5063999423621137</v>
      </c>
      <c r="BP42">
        <v>3.5587681158096642</v>
      </c>
      <c r="BQ42">
        <v>3.6113723828431414</v>
      </c>
      <c r="BR42">
        <v>3.6641939641052597</v>
      </c>
      <c r="BS42">
        <v>3.7172151321646525</v>
      </c>
      <c r="BT42">
        <v>3.7704191149940121</v>
      </c>
      <c r="BU42">
        <v>3.8237900150649047</v>
      </c>
      <c r="BV42">
        <v>3.8773127398333047</v>
      </c>
      <c r="BW42">
        <v>3.930972940891599</v>
      </c>
      <c r="BX42">
        <v>3.9847765468717493</v>
      </c>
      <c r="BY42">
        <v>4.03868749582821</v>
      </c>
      <c r="BZ42">
        <v>4.0926728576933975</v>
      </c>
      <c r="CA42">
        <v>4.1467023605029807</v>
      </c>
      <c r="CB42">
        <v>4.2007480509927566</v>
      </c>
      <c r="CC42">
        <v>4.2547840401385049</v>
      </c>
      <c r="CD42">
        <v>4.3087863036837355</v>
      </c>
      <c r="CE42">
        <v>4.3627325193716517</v>
      </c>
      <c r="CF42">
        <v>4.4166019296093877</v>
      </c>
      <c r="CG42">
        <v>4.4703752225179239</v>
      </c>
      <c r="CH42">
        <v>4.5240499490758506</v>
      </c>
      <c r="CI42">
        <v>4.5776083943343071</v>
      </c>
      <c r="CJ42">
        <v>4.631034169580686</v>
      </c>
      <c r="CK42">
        <v>4.6843120404470264</v>
      </c>
      <c r="CL42">
        <v>4.7374278054806007</v>
      </c>
      <c r="CM42">
        <v>4.7903682062248389</v>
      </c>
      <c r="CN42">
        <v>4.84312085737215</v>
      </c>
      <c r="CO42">
        <v>4.8956741900562468</v>
      </c>
      <c r="CP42">
        <v>4.9480174040579668</v>
      </c>
      <c r="CQ42">
        <v>5.0001404263273672</v>
      </c>
    </row>
    <row r="43" spans="1:201" x14ac:dyDescent="0.25">
      <c r="B43" t="s">
        <v>99</v>
      </c>
      <c r="E43">
        <v>526.10403923498882</v>
      </c>
      <c r="F43">
        <v>536.20623952571373</v>
      </c>
      <c r="G43">
        <v>546.55660087217484</v>
      </c>
      <c r="H43">
        <v>557.13560351600222</v>
      </c>
      <c r="I43">
        <v>567.94324745719587</v>
      </c>
      <c r="J43">
        <v>578.62126372018292</v>
      </c>
      <c r="K43">
        <v>589.54798665227372</v>
      </c>
      <c r="L43">
        <v>600.72341625346837</v>
      </c>
      <c r="M43">
        <v>612.14755252376676</v>
      </c>
      <c r="N43">
        <v>623.82039546316901</v>
      </c>
      <c r="O43">
        <v>635.74194507167499</v>
      </c>
      <c r="P43">
        <v>647.97942835275751</v>
      </c>
      <c r="Q43">
        <v>660.53284530641633</v>
      </c>
      <c r="R43">
        <v>673.40219593265158</v>
      </c>
      <c r="S43">
        <v>686.58748023146336</v>
      </c>
      <c r="T43">
        <v>700.08869820285145</v>
      </c>
      <c r="U43">
        <v>713.90584984681595</v>
      </c>
      <c r="V43">
        <v>728.03893516335688</v>
      </c>
      <c r="W43">
        <v>742.48795415247423</v>
      </c>
      <c r="X43">
        <v>757.252906814168</v>
      </c>
      <c r="Y43">
        <v>772.33379314843819</v>
      </c>
      <c r="Z43">
        <v>787.78229170940176</v>
      </c>
      <c r="AA43">
        <v>803.59840249705871</v>
      </c>
      <c r="AB43">
        <v>819.78212551140905</v>
      </c>
      <c r="AC43">
        <v>836.33346075245277</v>
      </c>
      <c r="AD43">
        <v>853.25240822018998</v>
      </c>
      <c r="AE43">
        <v>870.53896791462046</v>
      </c>
      <c r="AF43">
        <v>888.19313983574443</v>
      </c>
      <c r="AG43">
        <v>906.21492398356168</v>
      </c>
      <c r="AH43">
        <v>924.6043203580723</v>
      </c>
      <c r="AI43">
        <v>943.36132895927642</v>
      </c>
      <c r="AJ43">
        <v>962.51440633514562</v>
      </c>
      <c r="AK43">
        <v>982.06355248567979</v>
      </c>
      <c r="AL43">
        <v>1002.008767410879</v>
      </c>
      <c r="AM43">
        <v>1022.3500511107434</v>
      </c>
      <c r="AN43">
        <v>1043.0874035852728</v>
      </c>
      <c r="AO43">
        <v>1064.2208248344673</v>
      </c>
      <c r="AP43">
        <v>1085.7503148583269</v>
      </c>
      <c r="AQ43">
        <v>1107.6758736568518</v>
      </c>
      <c r="AR43">
        <v>1129.9975012300415</v>
      </c>
      <c r="AS43">
        <v>1152.7151975778963</v>
      </c>
      <c r="AT43">
        <v>1175.8976317322895</v>
      </c>
      <c r="AU43">
        <v>1199.5448036932207</v>
      </c>
      <c r="AV43">
        <v>1223.6567134606898</v>
      </c>
      <c r="AW43">
        <v>1248.2333610346977</v>
      </c>
      <c r="AX43">
        <v>1273.2747464152435</v>
      </c>
      <c r="AY43">
        <v>1298.7808696023274</v>
      </c>
      <c r="AZ43">
        <v>1324.7517305959495</v>
      </c>
      <c r="BA43">
        <v>1351.1873293961098</v>
      </c>
      <c r="BB43">
        <v>1378.0876660028084</v>
      </c>
      <c r="BC43">
        <v>1405.4527404160453</v>
      </c>
      <c r="BD43">
        <v>1433.266905096209</v>
      </c>
      <c r="BE43">
        <v>1461.5301600432995</v>
      </c>
      <c r="BF43">
        <v>1490.2425052573171</v>
      </c>
      <c r="BG43">
        <v>1519.403940738262</v>
      </c>
      <c r="BH43">
        <v>1549.0144664861334</v>
      </c>
      <c r="BI43">
        <v>1579.074082500932</v>
      </c>
      <c r="BJ43">
        <v>1609.5827887826576</v>
      </c>
      <c r="BK43">
        <v>1640.54058533131</v>
      </c>
      <c r="BL43">
        <v>1671.9474721468896</v>
      </c>
      <c r="BM43">
        <v>1703.8034492293962</v>
      </c>
      <c r="BN43">
        <v>1736.0096568314545</v>
      </c>
      <c r="BO43">
        <v>1768.5660949530645</v>
      </c>
      <c r="BP43">
        <v>1801.4727635942265</v>
      </c>
      <c r="BQ43">
        <v>1834.7296627549399</v>
      </c>
      <c r="BR43">
        <v>1868.3367924352051</v>
      </c>
      <c r="BS43">
        <v>1902.2941526350221</v>
      </c>
      <c r="BT43">
        <v>1936.6017433543909</v>
      </c>
      <c r="BU43">
        <v>1971.2595645933111</v>
      </c>
      <c r="BV43">
        <v>2006.2676163517835</v>
      </c>
      <c r="BW43">
        <v>2041.6258986298071</v>
      </c>
      <c r="BX43">
        <v>2077.0095228296495</v>
      </c>
      <c r="BY43">
        <v>2112.4184889513099</v>
      </c>
      <c r="BZ43">
        <v>2147.8527969947882</v>
      </c>
      <c r="CA43">
        <v>2183.3124469600848</v>
      </c>
      <c r="CB43">
        <v>2218.7974388471994</v>
      </c>
      <c r="CC43">
        <v>2254.3077726561323</v>
      </c>
      <c r="CD43">
        <v>2289.8434483868837</v>
      </c>
      <c r="CE43">
        <v>2325.4044660394529</v>
      </c>
      <c r="CF43">
        <v>2360.9908256138406</v>
      </c>
      <c r="CG43">
        <v>2396.6025271100461</v>
      </c>
      <c r="CH43">
        <v>2432.0972578126157</v>
      </c>
      <c r="CI43">
        <v>2467.4750177215487</v>
      </c>
      <c r="CJ43">
        <v>2502.7358068368453</v>
      </c>
      <c r="CK43">
        <v>2537.8796251585054</v>
      </c>
      <c r="CL43">
        <v>2572.9064726865295</v>
      </c>
      <c r="CM43">
        <v>2607.816349420917</v>
      </c>
      <c r="CN43">
        <v>2642.6092553616681</v>
      </c>
      <c r="CO43">
        <v>2677.2851905087832</v>
      </c>
      <c r="CP43">
        <v>2711.8441548622618</v>
      </c>
      <c r="CQ43">
        <v>2746.2861484221039</v>
      </c>
    </row>
    <row r="45" spans="1:201" x14ac:dyDescent="0.25">
      <c r="A45" s="61" t="s">
        <v>107</v>
      </c>
    </row>
    <row r="46" spans="1:201" x14ac:dyDescent="0.25">
      <c r="A46" s="84">
        <v>0</v>
      </c>
      <c r="B46" s="84">
        <v>1</v>
      </c>
      <c r="C46" s="84">
        <v>2</v>
      </c>
      <c r="D46" s="84">
        <v>3</v>
      </c>
      <c r="E46" s="84">
        <v>4</v>
      </c>
      <c r="F46" s="84">
        <v>5</v>
      </c>
      <c r="G46" s="84">
        <v>6</v>
      </c>
      <c r="H46" s="84">
        <v>7</v>
      </c>
      <c r="I46" s="84">
        <v>8</v>
      </c>
      <c r="J46" s="84">
        <v>9</v>
      </c>
      <c r="K46" s="84">
        <v>10</v>
      </c>
      <c r="L46" s="84">
        <v>11</v>
      </c>
      <c r="M46" s="84">
        <v>12</v>
      </c>
      <c r="N46" s="84">
        <v>13</v>
      </c>
      <c r="O46" s="84">
        <v>14</v>
      </c>
      <c r="P46" s="84">
        <v>15</v>
      </c>
      <c r="Q46" s="84">
        <v>16</v>
      </c>
      <c r="R46" s="84">
        <v>17</v>
      </c>
      <c r="S46" s="84">
        <v>18</v>
      </c>
      <c r="T46" s="84">
        <v>19</v>
      </c>
      <c r="U46" s="84">
        <v>20</v>
      </c>
      <c r="V46" s="84">
        <v>21</v>
      </c>
      <c r="W46" s="84">
        <v>22</v>
      </c>
      <c r="X46" s="84">
        <v>23</v>
      </c>
      <c r="Y46" s="84">
        <v>24</v>
      </c>
      <c r="Z46" s="84">
        <v>25</v>
      </c>
      <c r="AA46" s="84">
        <v>26</v>
      </c>
      <c r="AB46" s="84">
        <v>27</v>
      </c>
      <c r="AC46" s="84">
        <v>28</v>
      </c>
      <c r="AD46" s="84">
        <v>29</v>
      </c>
      <c r="AE46" s="84">
        <v>30</v>
      </c>
      <c r="AF46" s="84">
        <v>31</v>
      </c>
      <c r="AG46" s="84">
        <v>32</v>
      </c>
      <c r="AH46" s="84">
        <v>33</v>
      </c>
      <c r="AI46" s="84">
        <v>34</v>
      </c>
      <c r="AJ46" s="84">
        <v>35</v>
      </c>
      <c r="AK46" s="84">
        <v>36</v>
      </c>
      <c r="AL46" s="84">
        <v>37</v>
      </c>
      <c r="AM46" s="84">
        <v>38</v>
      </c>
      <c r="AN46" s="84">
        <v>39</v>
      </c>
      <c r="AO46" s="84">
        <v>40</v>
      </c>
      <c r="AP46" s="84">
        <v>41</v>
      </c>
      <c r="AQ46" s="84">
        <v>42</v>
      </c>
      <c r="AR46" s="84">
        <v>43</v>
      </c>
      <c r="AS46" s="84">
        <v>44</v>
      </c>
      <c r="AT46" s="84">
        <v>45</v>
      </c>
      <c r="AU46" s="84">
        <v>46</v>
      </c>
      <c r="AV46" s="84">
        <v>47</v>
      </c>
      <c r="AW46" s="84">
        <v>48</v>
      </c>
      <c r="AX46" s="84">
        <v>49</v>
      </c>
      <c r="AY46" s="84">
        <v>50</v>
      </c>
      <c r="AZ46" s="84">
        <v>51</v>
      </c>
      <c r="BA46" s="84">
        <v>52</v>
      </c>
      <c r="BB46" s="84">
        <v>53</v>
      </c>
      <c r="BC46" s="84">
        <v>54</v>
      </c>
      <c r="BD46" s="84">
        <v>55</v>
      </c>
      <c r="BE46" s="84">
        <v>56</v>
      </c>
      <c r="BF46" s="84">
        <v>57</v>
      </c>
      <c r="BG46" s="84">
        <v>58</v>
      </c>
      <c r="BH46" s="84">
        <v>59</v>
      </c>
      <c r="BI46" s="84">
        <v>60</v>
      </c>
      <c r="BJ46" s="84">
        <v>61</v>
      </c>
      <c r="BK46" s="84">
        <v>62</v>
      </c>
      <c r="BL46" s="84">
        <v>63</v>
      </c>
      <c r="BM46" s="84">
        <v>64</v>
      </c>
      <c r="BN46" s="84">
        <v>65</v>
      </c>
      <c r="BO46" s="84">
        <v>66</v>
      </c>
      <c r="BP46" s="84">
        <v>67</v>
      </c>
      <c r="BQ46" s="84">
        <v>68</v>
      </c>
      <c r="BR46" s="84">
        <v>69</v>
      </c>
      <c r="BS46" s="84">
        <v>70</v>
      </c>
      <c r="BT46" s="84">
        <v>71</v>
      </c>
      <c r="BU46" s="84">
        <v>72</v>
      </c>
      <c r="BV46" s="84">
        <v>73</v>
      </c>
      <c r="BW46" s="84">
        <v>74</v>
      </c>
      <c r="BX46" s="84">
        <v>75</v>
      </c>
      <c r="BY46" s="84">
        <v>76</v>
      </c>
      <c r="BZ46" s="84">
        <v>77</v>
      </c>
      <c r="CA46" s="84">
        <v>78</v>
      </c>
      <c r="CB46" s="84">
        <v>79</v>
      </c>
      <c r="CC46" s="84">
        <v>80</v>
      </c>
      <c r="CD46" s="84">
        <v>81</v>
      </c>
      <c r="CE46" s="84">
        <v>82</v>
      </c>
      <c r="CF46" s="84">
        <v>83</v>
      </c>
      <c r="CG46" s="84">
        <v>84</v>
      </c>
      <c r="CH46" s="84">
        <v>85</v>
      </c>
      <c r="CI46" s="84">
        <v>86</v>
      </c>
      <c r="CJ46" s="84">
        <v>87</v>
      </c>
      <c r="CK46" s="84">
        <v>88</v>
      </c>
      <c r="CL46" s="84">
        <v>89</v>
      </c>
      <c r="CM46" s="84">
        <v>90</v>
      </c>
      <c r="CN46" s="84">
        <v>91</v>
      </c>
      <c r="CO46" s="84">
        <v>92</v>
      </c>
      <c r="CP46" s="84">
        <v>93</v>
      </c>
      <c r="CQ46" s="84">
        <v>94</v>
      </c>
      <c r="CR46" s="84">
        <v>95</v>
      </c>
      <c r="CS46" s="84">
        <v>96</v>
      </c>
      <c r="CT46" s="84">
        <v>97</v>
      </c>
      <c r="CU46" s="84">
        <v>98</v>
      </c>
      <c r="CV46" s="84">
        <v>99</v>
      </c>
      <c r="CW46" s="84">
        <v>100</v>
      </c>
      <c r="CX46" s="84">
        <v>101</v>
      </c>
      <c r="CY46" s="84">
        <v>102</v>
      </c>
      <c r="CZ46" s="84">
        <v>103</v>
      </c>
      <c r="DA46" s="84">
        <v>104</v>
      </c>
      <c r="DB46" s="84">
        <v>105</v>
      </c>
      <c r="DC46" s="84">
        <v>106</v>
      </c>
      <c r="DD46" s="84">
        <v>107</v>
      </c>
      <c r="DE46" s="84">
        <v>108</v>
      </c>
      <c r="DF46" s="84">
        <v>109</v>
      </c>
      <c r="DG46" s="84">
        <v>110</v>
      </c>
      <c r="DH46" s="84">
        <v>111</v>
      </c>
      <c r="DI46" s="84">
        <v>112</v>
      </c>
      <c r="DJ46" s="84">
        <v>113</v>
      </c>
      <c r="DK46" s="84">
        <v>114</v>
      </c>
      <c r="DL46" s="84">
        <v>115</v>
      </c>
      <c r="DM46" s="84">
        <v>116</v>
      </c>
      <c r="DN46" s="84">
        <v>117</v>
      </c>
      <c r="DO46" s="84">
        <v>118</v>
      </c>
      <c r="DP46" s="84">
        <v>119</v>
      </c>
      <c r="DQ46" s="84">
        <v>120</v>
      </c>
      <c r="DR46" s="84">
        <v>121</v>
      </c>
      <c r="DS46" s="84">
        <v>122</v>
      </c>
      <c r="DT46" s="84">
        <v>123</v>
      </c>
      <c r="DU46" s="84">
        <v>124</v>
      </c>
      <c r="DV46" s="84">
        <v>125</v>
      </c>
      <c r="DW46" s="84">
        <v>126</v>
      </c>
      <c r="DX46" s="84">
        <v>127</v>
      </c>
      <c r="DY46" s="84">
        <v>128</v>
      </c>
      <c r="DZ46" s="84">
        <v>129</v>
      </c>
      <c r="EA46" s="84">
        <v>130</v>
      </c>
      <c r="EB46" s="84">
        <v>131</v>
      </c>
      <c r="EC46" s="84">
        <v>132</v>
      </c>
      <c r="ED46" s="84">
        <v>133</v>
      </c>
      <c r="EE46" s="84">
        <v>134</v>
      </c>
      <c r="EF46" s="84">
        <v>135</v>
      </c>
      <c r="EG46" s="84">
        <v>136</v>
      </c>
      <c r="EH46" s="84">
        <v>137</v>
      </c>
      <c r="EI46" s="84">
        <v>138</v>
      </c>
      <c r="EJ46" s="84">
        <v>139</v>
      </c>
      <c r="EK46" s="84">
        <v>140</v>
      </c>
      <c r="EL46" s="84">
        <v>141</v>
      </c>
      <c r="EM46" s="84">
        <v>142</v>
      </c>
      <c r="EN46" s="84">
        <v>143</v>
      </c>
      <c r="EO46" s="84">
        <v>144</v>
      </c>
      <c r="EP46" s="84">
        <v>145</v>
      </c>
      <c r="EQ46" s="84">
        <v>146</v>
      </c>
      <c r="ER46" s="84">
        <v>147</v>
      </c>
      <c r="ES46" s="84">
        <v>148</v>
      </c>
      <c r="ET46" s="84">
        <v>149</v>
      </c>
      <c r="EU46" s="84">
        <v>150</v>
      </c>
      <c r="EV46" s="84">
        <v>151</v>
      </c>
      <c r="EW46" s="84">
        <v>152</v>
      </c>
      <c r="EX46" s="84">
        <v>153</v>
      </c>
      <c r="EY46" s="84">
        <v>154</v>
      </c>
      <c r="EZ46" s="84">
        <v>155</v>
      </c>
      <c r="FA46" s="84">
        <v>156</v>
      </c>
      <c r="FB46" s="84">
        <v>157</v>
      </c>
      <c r="FC46" s="84">
        <v>158</v>
      </c>
      <c r="FD46" s="84">
        <v>159</v>
      </c>
      <c r="FE46" s="84">
        <v>160</v>
      </c>
      <c r="FF46" s="84">
        <v>161</v>
      </c>
      <c r="FG46" s="84">
        <v>162</v>
      </c>
      <c r="FH46" s="84">
        <v>163</v>
      </c>
      <c r="FI46" s="84">
        <v>164</v>
      </c>
      <c r="FJ46" s="84">
        <v>165</v>
      </c>
      <c r="FK46" s="84">
        <v>166</v>
      </c>
      <c r="FL46" s="84">
        <v>167</v>
      </c>
      <c r="FM46" s="84">
        <v>168</v>
      </c>
      <c r="FN46" s="84">
        <v>169</v>
      </c>
      <c r="FO46" s="84">
        <v>170</v>
      </c>
      <c r="FP46" s="84">
        <v>171</v>
      </c>
      <c r="FQ46" s="84">
        <v>172</v>
      </c>
      <c r="FR46" s="84">
        <v>173</v>
      </c>
      <c r="FS46" s="84">
        <v>174</v>
      </c>
      <c r="FT46" s="84">
        <v>175</v>
      </c>
      <c r="FU46" s="84">
        <v>176</v>
      </c>
      <c r="FV46" s="84">
        <v>177</v>
      </c>
      <c r="FW46" s="84">
        <v>178</v>
      </c>
      <c r="FX46" s="84">
        <v>179</v>
      </c>
      <c r="FY46" s="84">
        <v>180</v>
      </c>
      <c r="FZ46" s="84">
        <v>181</v>
      </c>
      <c r="GA46" s="84">
        <v>182</v>
      </c>
      <c r="GB46" s="84">
        <v>183</v>
      </c>
      <c r="GC46" s="84">
        <v>184</v>
      </c>
      <c r="GD46" s="84">
        <v>185</v>
      </c>
      <c r="GE46" s="84">
        <v>186</v>
      </c>
      <c r="GF46" s="84">
        <v>187</v>
      </c>
      <c r="GG46" s="84">
        <v>188</v>
      </c>
      <c r="GH46" s="84">
        <v>189</v>
      </c>
      <c r="GI46" s="84">
        <v>190</v>
      </c>
      <c r="GJ46" s="84">
        <v>191</v>
      </c>
      <c r="GK46" s="84">
        <v>192</v>
      </c>
      <c r="GL46" s="84">
        <v>193</v>
      </c>
      <c r="GM46" s="84">
        <v>194</v>
      </c>
      <c r="GN46" s="84">
        <v>195</v>
      </c>
      <c r="GO46" s="84">
        <v>196</v>
      </c>
      <c r="GP46" s="84">
        <v>197</v>
      </c>
      <c r="GQ46" s="84">
        <v>198</v>
      </c>
      <c r="GR46" s="84">
        <v>199</v>
      </c>
      <c r="GS46" s="84">
        <v>200</v>
      </c>
    </row>
    <row r="47" spans="1:201" x14ac:dyDescent="0.25">
      <c r="A47" s="84">
        <v>7.3999510309996799</v>
      </c>
      <c r="B47" s="84">
        <v>7.0373830233447796</v>
      </c>
      <c r="C47" s="84">
        <v>6.7243678483429603</v>
      </c>
      <c r="D47" s="84">
        <v>6.4571286833599499</v>
      </c>
      <c r="E47" s="84">
        <v>6.2209877826159001</v>
      </c>
      <c r="F47" s="84">
        <v>6.0118030665098701</v>
      </c>
      <c r="G47" s="84">
        <v>5.8267044240938599</v>
      </c>
      <c r="H47" s="84">
        <v>5.6688714823574502</v>
      </c>
      <c r="I47" s="84">
        <v>5.5268983554636701</v>
      </c>
      <c r="J47" s="84">
        <v>5.3986495409833504</v>
      </c>
      <c r="K47" s="84">
        <v>5.2827444372310604</v>
      </c>
      <c r="L47" s="84">
        <v>5.18048726216856</v>
      </c>
      <c r="M47" s="84">
        <v>5.0875989494690499</v>
      </c>
      <c r="N47" s="84">
        <v>5.0019943465008101</v>
      </c>
      <c r="O47" s="84">
        <v>4.9217526394720199</v>
      </c>
      <c r="P47" s="84">
        <v>4.8501289095102402</v>
      </c>
      <c r="Q47" s="84">
        <v>4.78246287407236</v>
      </c>
      <c r="R47" s="84">
        <v>4.7185174062456001</v>
      </c>
      <c r="S47" s="84">
        <v>4.6596445965950997</v>
      </c>
      <c r="T47" s="84">
        <v>4.6037319869526199</v>
      </c>
      <c r="U47" s="84">
        <v>4.5495015113574899</v>
      </c>
      <c r="V47" s="84">
        <v>4.4993990198982798</v>
      </c>
      <c r="W47" s="84">
        <v>4.4505136747403897</v>
      </c>
      <c r="X47" s="84">
        <v>4.4039772990460699</v>
      </c>
      <c r="Y47" s="84">
        <v>4.3592982443892003</v>
      </c>
      <c r="Z47" s="84">
        <v>4.31556476664091</v>
      </c>
      <c r="AA47" s="84">
        <v>4.2741413393015701</v>
      </c>
      <c r="AB47" s="84">
        <v>4.2328861141812197</v>
      </c>
      <c r="AC47" s="84">
        <v>4.1937344100064404</v>
      </c>
      <c r="AD47" s="84">
        <v>4.1548412747538501</v>
      </c>
      <c r="AE47" s="84">
        <v>4.1176676095511997</v>
      </c>
      <c r="AF47" s="84">
        <v>4.0807986076030103</v>
      </c>
      <c r="AG47" s="84">
        <v>4.0452506977139997</v>
      </c>
      <c r="AH47" s="84">
        <v>4.0100641313605703</v>
      </c>
      <c r="AI47" s="84">
        <v>3.9759966757537901</v>
      </c>
      <c r="AJ47" s="84">
        <v>3.94192922014701</v>
      </c>
      <c r="AK47" s="84">
        <v>3.90924054604938</v>
      </c>
      <c r="AL47" s="84">
        <v>3.87672542673198</v>
      </c>
      <c r="AM47" s="84">
        <v>3.8449734050407298</v>
      </c>
      <c r="AN47" s="84">
        <v>3.81389181946304</v>
      </c>
      <c r="AO47" s="84">
        <v>3.7830308330518201</v>
      </c>
      <c r="AP47" s="84">
        <v>3.7531995201982302</v>
      </c>
      <c r="AQ47" s="84">
        <v>3.7233682073446399</v>
      </c>
      <c r="AR47" s="84">
        <v>3.6945543335224098</v>
      </c>
      <c r="AS47" s="84">
        <v>3.6659629495501198</v>
      </c>
      <c r="AT47" s="84">
        <v>3.6373715655778298</v>
      </c>
      <c r="AU47" s="84">
        <v>3.6099513369402101</v>
      </c>
      <c r="AV47" s="84">
        <v>3.5827251553517199</v>
      </c>
      <c r="AW47" s="84">
        <v>3.5554989737632199</v>
      </c>
      <c r="AX47" s="84">
        <v>3.5294337624702998</v>
      </c>
      <c r="AY47" s="84">
        <v>3.50350452005233</v>
      </c>
      <c r="AZ47" s="84">
        <v>3.47757527763435</v>
      </c>
      <c r="BA47" s="84">
        <v>3.4527418919204198</v>
      </c>
      <c r="BB47" s="84">
        <v>3.42798787963818</v>
      </c>
      <c r="BC47" s="84">
        <v>3.4032338673559499</v>
      </c>
      <c r="BD47" s="84">
        <v>3.3796769276563401</v>
      </c>
      <c r="BE47" s="84">
        <v>3.3561573149340802</v>
      </c>
      <c r="BF47" s="84">
        <v>3.3326377022118301</v>
      </c>
      <c r="BG47" s="84">
        <v>3.30923377691441</v>
      </c>
      <c r="BH47" s="84">
        <v>3.28708552579281</v>
      </c>
      <c r="BI47" s="84">
        <v>3.26493727467121</v>
      </c>
      <c r="BJ47" s="84">
        <v>3.2427890235496002</v>
      </c>
      <c r="BK47" s="84">
        <v>3.22089859247914</v>
      </c>
      <c r="BL47" s="84">
        <v>3.2000461927276098</v>
      </c>
      <c r="BM47" s="84">
        <v>3.1791937929760699</v>
      </c>
      <c r="BN47" s="84">
        <v>3.1583413932245401</v>
      </c>
      <c r="BO47" s="84">
        <v>3.1378589275329301</v>
      </c>
      <c r="BP47" s="84">
        <v>3.1181863279150899</v>
      </c>
      <c r="BQ47" s="84">
        <v>3.0985137282972501</v>
      </c>
      <c r="BR47" s="84">
        <v>3.07884112867941</v>
      </c>
      <c r="BS47" s="84">
        <v>3.05969146328782</v>
      </c>
      <c r="BT47" s="84">
        <v>3.0412402301251298</v>
      </c>
      <c r="BU47" s="84">
        <v>3.0227889969624502</v>
      </c>
      <c r="BV47" s="84">
        <v>3.0043377637997599</v>
      </c>
      <c r="BW47" s="84">
        <v>2.9858865306370701</v>
      </c>
      <c r="BX47" s="84">
        <v>2.9680032266492602</v>
      </c>
      <c r="BY47" s="84">
        <v>2.9508784502535299</v>
      </c>
      <c r="BZ47" s="84">
        <v>2.9337536738578001</v>
      </c>
      <c r="CA47" s="84">
        <v>2.9166288974620702</v>
      </c>
      <c r="CB47" s="84">
        <v>2.8995041210663399</v>
      </c>
      <c r="CC47" s="84">
        <v>2.8829092869878501</v>
      </c>
      <c r="CD47" s="84">
        <v>2.8670222451616998</v>
      </c>
      <c r="CE47" s="84">
        <v>2.8511352033355601</v>
      </c>
      <c r="CF47" s="84">
        <v>2.8352481615094098</v>
      </c>
      <c r="CG47" s="84">
        <v>2.81936111968326</v>
      </c>
      <c r="CH47" s="84">
        <v>2.8039445963395599</v>
      </c>
      <c r="CI47" s="84">
        <v>2.78915649862941</v>
      </c>
      <c r="CJ47" s="84">
        <v>2.7743684009192702</v>
      </c>
      <c r="CK47" s="84">
        <v>2.7595803032091202</v>
      </c>
      <c r="CL47" s="84">
        <v>2.7447922054989702</v>
      </c>
      <c r="CM47" s="84">
        <v>2.7304197114326199</v>
      </c>
      <c r="CN47" s="84">
        <v>2.71660229860727</v>
      </c>
      <c r="CO47" s="84">
        <v>2.7027848857819201</v>
      </c>
      <c r="CP47" s="84">
        <v>2.6889674729565698</v>
      </c>
      <c r="CQ47" s="84">
        <v>2.6751500601312199</v>
      </c>
      <c r="CR47" s="84">
        <v>2.6617425811089102</v>
      </c>
      <c r="CS47" s="84">
        <v>2.6488826106744501</v>
      </c>
      <c r="CT47" s="84">
        <v>2.6360226402400002</v>
      </c>
      <c r="CU47" s="84">
        <v>2.6231626698055401</v>
      </c>
      <c r="CV47" s="84">
        <v>2.6103026993710801</v>
      </c>
      <c r="CW47" s="84">
        <v>2.59782944695062</v>
      </c>
      <c r="CX47" s="84">
        <v>2.5858726960534999</v>
      </c>
      <c r="CY47" s="84">
        <v>2.5739159451563798</v>
      </c>
      <c r="CZ47" s="84">
        <v>2.5619591942592601</v>
      </c>
      <c r="DA47" s="84">
        <v>2.55000244336214</v>
      </c>
      <c r="DB47" s="84">
        <v>2.5383804190656698</v>
      </c>
      <c r="DC47" s="84">
        <v>2.5272054564339901</v>
      </c>
      <c r="DD47" s="84">
        <v>2.5160304938023099</v>
      </c>
      <c r="DE47" s="84">
        <v>2.50485553117062</v>
      </c>
      <c r="DF47" s="84">
        <v>2.4936805685389398</v>
      </c>
      <c r="DG47" s="84">
        <v>2.4827921626933902</v>
      </c>
      <c r="DH47" s="84">
        <v>2.47228648279077</v>
      </c>
      <c r="DI47" s="84">
        <v>2.4617808028881498</v>
      </c>
      <c r="DJ47" s="84">
        <v>2.4512751229855301</v>
      </c>
      <c r="DK47" s="84">
        <v>2.4407694430829201</v>
      </c>
      <c r="DL47" s="84">
        <v>2.4305621512560101</v>
      </c>
      <c r="DM47" s="84">
        <v>2.4207533872712999</v>
      </c>
      <c r="DN47" s="84">
        <v>2.4109446232865799</v>
      </c>
      <c r="DO47" s="84">
        <v>2.4011358593018599</v>
      </c>
      <c r="DP47" s="84">
        <v>2.3913270953171502</v>
      </c>
      <c r="DQ47" s="84">
        <v>2.3818050182394601</v>
      </c>
      <c r="DR47" s="84">
        <v>2.3726658408944998</v>
      </c>
      <c r="DS47" s="84">
        <v>2.3635266635495502</v>
      </c>
      <c r="DT47" s="84">
        <v>2.3543874862045899</v>
      </c>
      <c r="DU47" s="84">
        <v>2.3452483088596399</v>
      </c>
      <c r="DV47" s="84">
        <v>2.3363466109953102</v>
      </c>
      <c r="DW47" s="84">
        <v>2.3277620913049302</v>
      </c>
      <c r="DX47" s="84">
        <v>2.31917757161454</v>
      </c>
      <c r="DY47" s="84">
        <v>2.31059305192416</v>
      </c>
      <c r="DZ47" s="84">
        <v>2.3020085322337702</v>
      </c>
      <c r="EA47" s="84">
        <v>2.2936157752425599</v>
      </c>
      <c r="EB47" s="84">
        <v>2.28547913698038</v>
      </c>
      <c r="EC47" s="84">
        <v>2.2773424987182098</v>
      </c>
      <c r="ED47" s="84">
        <v>2.2692058604560401</v>
      </c>
      <c r="EE47" s="84">
        <v>2.2610692221938602</v>
      </c>
      <c r="EF47" s="84">
        <v>2.25315275884385</v>
      </c>
      <c r="EG47" s="84">
        <v>2.2455303616439002</v>
      </c>
      <c r="EH47" s="84">
        <v>2.2379079644439401</v>
      </c>
      <c r="EI47" s="84">
        <v>2.2302855672439899</v>
      </c>
      <c r="EJ47" s="84">
        <v>2.2226631700440298</v>
      </c>
      <c r="EK47" s="84">
        <v>2.21525870109777</v>
      </c>
      <c r="EL47" s="84">
        <v>2.2081452976590201</v>
      </c>
      <c r="EM47" s="84">
        <v>2.20103189422028</v>
      </c>
      <c r="EN47" s="84">
        <v>2.1939184907815399</v>
      </c>
      <c r="EO47" s="84">
        <v>2.18680508734279</v>
      </c>
      <c r="EP47" s="84">
        <v>2.17985922812532</v>
      </c>
      <c r="EQ47" s="84">
        <v>2.17313714137868</v>
      </c>
      <c r="ER47" s="84">
        <v>2.16641505463204</v>
      </c>
      <c r="ES47" s="84">
        <v>2.1596929678854</v>
      </c>
      <c r="ET47" s="84">
        <v>2.15297088113876</v>
      </c>
      <c r="EU47" s="84">
        <v>2.1463694091906098</v>
      </c>
      <c r="EV47" s="84">
        <v>2.1399290306616998</v>
      </c>
      <c r="EW47" s="84">
        <v>2.1334886521327898</v>
      </c>
      <c r="EX47" s="84">
        <v>2.1270482736038798</v>
      </c>
      <c r="EY47" s="84">
        <v>2.1206078950749698</v>
      </c>
      <c r="EZ47" s="84">
        <v>2.1143335378781698</v>
      </c>
      <c r="FA47" s="84">
        <v>2.1082809191777701</v>
      </c>
      <c r="FB47" s="84">
        <v>2.1022283004773601</v>
      </c>
      <c r="FC47" s="84">
        <v>2.0961756817769501</v>
      </c>
      <c r="FD47" s="84">
        <v>2.0901230630765402</v>
      </c>
      <c r="FE47" s="84">
        <v>2.0842425323727101</v>
      </c>
      <c r="FF47" s="84">
        <v>2.0785918428171302</v>
      </c>
      <c r="FG47" s="84">
        <v>2.07294115326154</v>
      </c>
      <c r="FH47" s="84">
        <v>2.0672904637059601</v>
      </c>
      <c r="FI47" s="84">
        <v>2.06163977415037</v>
      </c>
      <c r="FJ47" s="84">
        <v>2.0561059723128001</v>
      </c>
      <c r="FK47" s="84">
        <v>2.0507282859967</v>
      </c>
      <c r="FL47" s="84">
        <v>2.0453505996806101</v>
      </c>
      <c r="FM47" s="84">
        <v>2.0399729133645099</v>
      </c>
      <c r="FN47" s="84">
        <v>2.0345952270484098</v>
      </c>
      <c r="FO47" s="84">
        <v>2.0292848441285498</v>
      </c>
      <c r="FP47" s="84">
        <v>2.02406435178897</v>
      </c>
      <c r="FQ47" s="84">
        <v>2.0188438594493801</v>
      </c>
      <c r="FR47" s="84">
        <v>2.0136233671097998</v>
      </c>
      <c r="FS47" s="84">
        <v>2.0084028747702098</v>
      </c>
      <c r="FT47" s="84">
        <v>2.0033655853974501</v>
      </c>
      <c r="FU47" s="84">
        <v>1.99842956452593</v>
      </c>
      <c r="FV47" s="84">
        <v>1.9934935436544099</v>
      </c>
      <c r="FW47" s="84">
        <v>1.98855752278289</v>
      </c>
      <c r="FX47" s="84">
        <v>1.9836215019113701</v>
      </c>
      <c r="FY47" s="84">
        <v>1.97894905821939</v>
      </c>
      <c r="FZ47" s="84">
        <v>1.97431956933502</v>
      </c>
      <c r="GA47" s="84">
        <v>1.9696900804506501</v>
      </c>
      <c r="GB47" s="84">
        <v>1.96506059156628</v>
      </c>
      <c r="GC47" s="84">
        <v>1.9604452503646499</v>
      </c>
      <c r="GD47" s="84">
        <v>1.95600259093169</v>
      </c>
      <c r="GE47" s="84">
        <v>1.95155993149873</v>
      </c>
      <c r="GF47" s="84">
        <v>1.9471172720657699</v>
      </c>
      <c r="GG47" s="84">
        <v>1.94267461263281</v>
      </c>
      <c r="GH47" s="84">
        <v>1.9382551341657901</v>
      </c>
      <c r="GI47" s="84">
        <v>1.9338919754606401</v>
      </c>
      <c r="GJ47" s="84">
        <v>1.92952881675549</v>
      </c>
      <c r="GK47" s="84">
        <v>1.9252228476356901</v>
      </c>
      <c r="GL47" s="84">
        <v>1.92098170994658</v>
      </c>
      <c r="GM47" s="84">
        <v>1.91674057225748</v>
      </c>
      <c r="GN47" s="84">
        <v>1.9125741540476899</v>
      </c>
      <c r="GO47" s="84">
        <v>1.9084487186375401</v>
      </c>
      <c r="GP47" s="84">
        <v>1.90432328322739</v>
      </c>
      <c r="GQ47" s="84">
        <v>1.90028229908514</v>
      </c>
      <c r="GR47" s="84">
        <v>1.89625949064625</v>
      </c>
      <c r="GS47" s="84">
        <v>1.89223668220736</v>
      </c>
    </row>
    <row r="48" spans="1:201" x14ac:dyDescent="0.25">
      <c r="A48">
        <f>A47*1000</f>
        <v>7399.9510309996795</v>
      </c>
      <c r="B48" s="84">
        <f t="shared" ref="B48:BM48" si="49">B47*1000</f>
        <v>7037.3830233447798</v>
      </c>
      <c r="C48" s="84">
        <f t="shared" si="49"/>
        <v>6724.3678483429603</v>
      </c>
      <c r="D48" s="84">
        <f t="shared" si="49"/>
        <v>6457.1286833599497</v>
      </c>
      <c r="E48" s="84">
        <f t="shared" si="49"/>
        <v>6220.9877826159</v>
      </c>
      <c r="F48" s="84">
        <f t="shared" si="49"/>
        <v>6011.8030665098704</v>
      </c>
      <c r="G48" s="84">
        <f t="shared" si="49"/>
        <v>5826.7044240938603</v>
      </c>
      <c r="H48" s="84">
        <f t="shared" si="49"/>
        <v>5668.8714823574501</v>
      </c>
      <c r="I48" s="84">
        <f t="shared" si="49"/>
        <v>5526.8983554636698</v>
      </c>
      <c r="J48" s="84">
        <f t="shared" si="49"/>
        <v>5398.6495409833506</v>
      </c>
      <c r="K48" s="84">
        <f t="shared" si="49"/>
        <v>5282.7444372310601</v>
      </c>
      <c r="L48" s="84">
        <f t="shared" si="49"/>
        <v>5180.4872621685599</v>
      </c>
      <c r="M48" s="84">
        <f t="shared" si="49"/>
        <v>5087.5989494690502</v>
      </c>
      <c r="N48" s="84">
        <f t="shared" si="49"/>
        <v>5001.99434650081</v>
      </c>
      <c r="O48" s="84">
        <f t="shared" si="49"/>
        <v>4921.7526394720198</v>
      </c>
      <c r="P48" s="84">
        <f t="shared" si="49"/>
        <v>4850.1289095102402</v>
      </c>
      <c r="Q48" s="84">
        <f t="shared" si="49"/>
        <v>4782.4628740723601</v>
      </c>
      <c r="R48" s="84">
        <f t="shared" si="49"/>
        <v>4718.5174062455999</v>
      </c>
      <c r="S48" s="84">
        <f t="shared" si="49"/>
        <v>4659.6445965950998</v>
      </c>
      <c r="T48" s="84">
        <f t="shared" si="49"/>
        <v>4603.73198695262</v>
      </c>
      <c r="U48" s="84">
        <f t="shared" si="49"/>
        <v>4549.50151135749</v>
      </c>
      <c r="V48" s="84">
        <f t="shared" si="49"/>
        <v>4499.3990198982801</v>
      </c>
      <c r="W48" s="84">
        <f t="shared" si="49"/>
        <v>4450.5136747403894</v>
      </c>
      <c r="X48" s="84">
        <f t="shared" si="49"/>
        <v>4403.9772990460697</v>
      </c>
      <c r="Y48" s="84">
        <f t="shared" si="49"/>
        <v>4359.2982443892006</v>
      </c>
      <c r="Z48" s="84">
        <f t="shared" si="49"/>
        <v>4315.5647666409104</v>
      </c>
      <c r="AA48" s="84">
        <f t="shared" si="49"/>
        <v>4274.14133930157</v>
      </c>
      <c r="AB48" s="84">
        <f t="shared" si="49"/>
        <v>4232.8861141812195</v>
      </c>
      <c r="AC48" s="84">
        <f t="shared" si="49"/>
        <v>4193.7344100064402</v>
      </c>
      <c r="AD48" s="84">
        <f t="shared" si="49"/>
        <v>4154.8412747538505</v>
      </c>
      <c r="AE48" s="84">
        <f t="shared" si="49"/>
        <v>4117.6676095511993</v>
      </c>
      <c r="AF48" s="84">
        <f t="shared" si="49"/>
        <v>4080.7986076030102</v>
      </c>
      <c r="AG48" s="84">
        <f t="shared" si="49"/>
        <v>4045.2506977139997</v>
      </c>
      <c r="AH48" s="84">
        <f t="shared" si="49"/>
        <v>4010.0641313605702</v>
      </c>
      <c r="AI48" s="84">
        <f t="shared" si="49"/>
        <v>3975.99667575379</v>
      </c>
      <c r="AJ48" s="84">
        <f t="shared" si="49"/>
        <v>3941.9292201470098</v>
      </c>
      <c r="AK48" s="84">
        <f t="shared" si="49"/>
        <v>3909.2405460493801</v>
      </c>
      <c r="AL48" s="84">
        <f t="shared" si="49"/>
        <v>3876.72542673198</v>
      </c>
      <c r="AM48" s="84">
        <f t="shared" si="49"/>
        <v>3844.9734050407296</v>
      </c>
      <c r="AN48" s="84">
        <f t="shared" si="49"/>
        <v>3813.8918194630401</v>
      </c>
      <c r="AO48" s="84">
        <f t="shared" si="49"/>
        <v>3783.0308330518201</v>
      </c>
      <c r="AP48" s="84">
        <f t="shared" si="49"/>
        <v>3753.1995201982304</v>
      </c>
      <c r="AQ48" s="84">
        <f t="shared" si="49"/>
        <v>3723.3682073446398</v>
      </c>
      <c r="AR48" s="84">
        <f t="shared" si="49"/>
        <v>3694.5543335224097</v>
      </c>
      <c r="AS48" s="84">
        <f t="shared" si="49"/>
        <v>3665.9629495501199</v>
      </c>
      <c r="AT48" s="84">
        <f t="shared" si="49"/>
        <v>3637.3715655778296</v>
      </c>
      <c r="AU48" s="84">
        <f t="shared" si="49"/>
        <v>3609.9513369402102</v>
      </c>
      <c r="AV48" s="84">
        <f t="shared" si="49"/>
        <v>3582.7251553517199</v>
      </c>
      <c r="AW48" s="84">
        <f t="shared" si="49"/>
        <v>3555.49897376322</v>
      </c>
      <c r="AX48" s="84">
        <f t="shared" si="49"/>
        <v>3529.4337624702998</v>
      </c>
      <c r="AY48" s="84">
        <f t="shared" si="49"/>
        <v>3503.50452005233</v>
      </c>
      <c r="AZ48" s="84">
        <f t="shared" si="49"/>
        <v>3477.5752776343502</v>
      </c>
      <c r="BA48" s="84">
        <f t="shared" si="49"/>
        <v>3452.7418919204197</v>
      </c>
      <c r="BB48" s="84">
        <f t="shared" si="49"/>
        <v>3427.9878796381799</v>
      </c>
      <c r="BC48" s="84">
        <f t="shared" si="49"/>
        <v>3403.2338673559498</v>
      </c>
      <c r="BD48" s="84">
        <f t="shared" si="49"/>
        <v>3379.67692765634</v>
      </c>
      <c r="BE48" s="84">
        <f t="shared" si="49"/>
        <v>3356.1573149340802</v>
      </c>
      <c r="BF48" s="84">
        <f t="shared" si="49"/>
        <v>3332.6377022118299</v>
      </c>
      <c r="BG48" s="84">
        <f t="shared" si="49"/>
        <v>3309.2337769144101</v>
      </c>
      <c r="BH48" s="84">
        <f t="shared" si="49"/>
        <v>3287.0855257928101</v>
      </c>
      <c r="BI48" s="84">
        <f t="shared" si="49"/>
        <v>3264.9372746712102</v>
      </c>
      <c r="BJ48" s="84">
        <f t="shared" si="49"/>
        <v>3242.7890235496002</v>
      </c>
      <c r="BK48" s="84">
        <f t="shared" si="49"/>
        <v>3220.89859247914</v>
      </c>
      <c r="BL48" s="84">
        <f t="shared" si="49"/>
        <v>3200.0461927276097</v>
      </c>
      <c r="BM48" s="84">
        <f t="shared" si="49"/>
        <v>3179.1937929760697</v>
      </c>
      <c r="BN48" s="84">
        <f t="shared" ref="BN48:DY48" si="50">BN47*1000</f>
        <v>3158.3413932245403</v>
      </c>
      <c r="BO48" s="84">
        <f t="shared" si="50"/>
        <v>3137.85892753293</v>
      </c>
      <c r="BP48" s="84">
        <f t="shared" si="50"/>
        <v>3118.1863279150898</v>
      </c>
      <c r="BQ48" s="84">
        <f t="shared" si="50"/>
        <v>3098.5137282972501</v>
      </c>
      <c r="BR48" s="84">
        <f t="shared" si="50"/>
        <v>3078.8411286794098</v>
      </c>
      <c r="BS48" s="84">
        <f t="shared" si="50"/>
        <v>3059.6914632878202</v>
      </c>
      <c r="BT48" s="84">
        <f t="shared" si="50"/>
        <v>3041.24023012513</v>
      </c>
      <c r="BU48" s="84">
        <f t="shared" si="50"/>
        <v>3022.7889969624503</v>
      </c>
      <c r="BV48" s="84">
        <f t="shared" si="50"/>
        <v>3004.3377637997601</v>
      </c>
      <c r="BW48" s="84">
        <f t="shared" si="50"/>
        <v>2985.8865306370699</v>
      </c>
      <c r="BX48" s="84">
        <f t="shared" si="50"/>
        <v>2968.0032266492603</v>
      </c>
      <c r="BY48" s="84">
        <f t="shared" si="50"/>
        <v>2950.87845025353</v>
      </c>
      <c r="BZ48" s="84">
        <f t="shared" si="50"/>
        <v>2933.7536738578001</v>
      </c>
      <c r="CA48" s="84">
        <f t="shared" si="50"/>
        <v>2916.6288974620702</v>
      </c>
      <c r="CB48" s="84">
        <f t="shared" si="50"/>
        <v>2899.5041210663398</v>
      </c>
      <c r="CC48" s="84">
        <f t="shared" si="50"/>
        <v>2882.90928698785</v>
      </c>
      <c r="CD48" s="84">
        <f t="shared" si="50"/>
        <v>2867.0222451616996</v>
      </c>
      <c r="CE48" s="84">
        <f t="shared" si="50"/>
        <v>2851.1352033355602</v>
      </c>
      <c r="CF48" s="84">
        <f t="shared" si="50"/>
        <v>2835.2481615094098</v>
      </c>
      <c r="CG48" s="84">
        <f t="shared" si="50"/>
        <v>2819.3611196832599</v>
      </c>
      <c r="CH48" s="84">
        <f t="shared" si="50"/>
        <v>2803.9445963395601</v>
      </c>
      <c r="CI48" s="84">
        <f t="shared" si="50"/>
        <v>2789.1564986294097</v>
      </c>
      <c r="CJ48" s="84">
        <f t="shared" si="50"/>
        <v>2774.3684009192702</v>
      </c>
      <c r="CK48" s="84">
        <f t="shared" si="50"/>
        <v>2759.5803032091203</v>
      </c>
      <c r="CL48" s="84">
        <f t="shared" si="50"/>
        <v>2744.7922054989704</v>
      </c>
      <c r="CM48" s="84">
        <f t="shared" si="50"/>
        <v>2730.4197114326198</v>
      </c>
      <c r="CN48" s="84">
        <f t="shared" si="50"/>
        <v>2716.6022986072699</v>
      </c>
      <c r="CO48" s="84">
        <f t="shared" si="50"/>
        <v>2702.7848857819199</v>
      </c>
      <c r="CP48" s="84">
        <f t="shared" si="50"/>
        <v>2688.96747295657</v>
      </c>
      <c r="CQ48" s="84">
        <f t="shared" si="50"/>
        <v>2675.15006013122</v>
      </c>
      <c r="CR48" s="84">
        <f t="shared" si="50"/>
        <v>2661.7425811089101</v>
      </c>
      <c r="CS48" s="84">
        <f t="shared" si="50"/>
        <v>2648.88261067445</v>
      </c>
      <c r="CT48" s="84">
        <f t="shared" si="50"/>
        <v>2636.0226402400003</v>
      </c>
      <c r="CU48" s="84">
        <f t="shared" si="50"/>
        <v>2623.1626698055402</v>
      </c>
      <c r="CV48" s="84">
        <f t="shared" si="50"/>
        <v>2610.3026993710801</v>
      </c>
      <c r="CW48" s="84">
        <f t="shared" si="50"/>
        <v>2597.82944695062</v>
      </c>
      <c r="CX48" s="84">
        <f t="shared" si="50"/>
        <v>2585.8726960535</v>
      </c>
      <c r="CY48" s="84">
        <f t="shared" si="50"/>
        <v>2573.9159451563796</v>
      </c>
      <c r="CZ48" s="84">
        <f t="shared" si="50"/>
        <v>2561.9591942592601</v>
      </c>
      <c r="DA48" s="84">
        <f t="shared" si="50"/>
        <v>2550.0024433621402</v>
      </c>
      <c r="DB48" s="84">
        <f t="shared" si="50"/>
        <v>2538.3804190656697</v>
      </c>
      <c r="DC48" s="84">
        <f t="shared" si="50"/>
        <v>2527.2054564339901</v>
      </c>
      <c r="DD48" s="84">
        <f t="shared" si="50"/>
        <v>2516.03049380231</v>
      </c>
      <c r="DE48" s="84">
        <f t="shared" si="50"/>
        <v>2504.85553117062</v>
      </c>
      <c r="DF48" s="84">
        <f t="shared" si="50"/>
        <v>2493.68056853894</v>
      </c>
      <c r="DG48" s="84">
        <f t="shared" si="50"/>
        <v>2482.7921626933903</v>
      </c>
      <c r="DH48" s="84">
        <f t="shared" si="50"/>
        <v>2472.2864827907702</v>
      </c>
      <c r="DI48" s="84">
        <f t="shared" si="50"/>
        <v>2461.78080288815</v>
      </c>
      <c r="DJ48" s="84">
        <f t="shared" si="50"/>
        <v>2451.2751229855303</v>
      </c>
      <c r="DK48" s="84">
        <f t="shared" si="50"/>
        <v>2440.7694430829201</v>
      </c>
      <c r="DL48" s="84">
        <f t="shared" si="50"/>
        <v>2430.5621512560101</v>
      </c>
      <c r="DM48" s="84">
        <f t="shared" si="50"/>
        <v>2420.7533872712997</v>
      </c>
      <c r="DN48" s="84">
        <f t="shared" si="50"/>
        <v>2410.9446232865798</v>
      </c>
      <c r="DO48" s="84">
        <f t="shared" si="50"/>
        <v>2401.1358593018599</v>
      </c>
      <c r="DP48" s="84">
        <f t="shared" si="50"/>
        <v>2391.32709531715</v>
      </c>
      <c r="DQ48" s="84">
        <f t="shared" si="50"/>
        <v>2381.80501823946</v>
      </c>
      <c r="DR48" s="84">
        <f t="shared" si="50"/>
        <v>2372.6658408945</v>
      </c>
      <c r="DS48" s="84">
        <f t="shared" si="50"/>
        <v>2363.52666354955</v>
      </c>
      <c r="DT48" s="84">
        <f t="shared" si="50"/>
        <v>2354.38748620459</v>
      </c>
      <c r="DU48" s="84">
        <f t="shared" si="50"/>
        <v>2345.24830885964</v>
      </c>
      <c r="DV48" s="84">
        <f t="shared" si="50"/>
        <v>2336.3466109953101</v>
      </c>
      <c r="DW48" s="84">
        <f t="shared" si="50"/>
        <v>2327.76209130493</v>
      </c>
      <c r="DX48" s="84">
        <f t="shared" si="50"/>
        <v>2319.1775716145398</v>
      </c>
      <c r="DY48" s="84">
        <f t="shared" si="50"/>
        <v>2310.5930519241601</v>
      </c>
      <c r="DZ48" s="84">
        <f t="shared" ref="DZ48:GK48" si="51">DZ47*1000</f>
        <v>2302.0085322337704</v>
      </c>
      <c r="EA48" s="84">
        <f t="shared" si="51"/>
        <v>2293.6157752425597</v>
      </c>
      <c r="EB48" s="84">
        <f t="shared" si="51"/>
        <v>2285.4791369803802</v>
      </c>
      <c r="EC48" s="84">
        <f t="shared" si="51"/>
        <v>2277.3424987182098</v>
      </c>
      <c r="ED48" s="84">
        <f t="shared" si="51"/>
        <v>2269.2058604560402</v>
      </c>
      <c r="EE48" s="84">
        <f t="shared" si="51"/>
        <v>2261.0692221938602</v>
      </c>
      <c r="EF48" s="84">
        <f t="shared" si="51"/>
        <v>2253.1527588438498</v>
      </c>
      <c r="EG48" s="84">
        <f t="shared" si="51"/>
        <v>2245.5303616439001</v>
      </c>
      <c r="EH48" s="84">
        <f t="shared" si="51"/>
        <v>2237.9079644439403</v>
      </c>
      <c r="EI48" s="84">
        <f t="shared" si="51"/>
        <v>2230.28556724399</v>
      </c>
      <c r="EJ48" s="84">
        <f t="shared" si="51"/>
        <v>2222.6631700440298</v>
      </c>
      <c r="EK48" s="84">
        <f t="shared" si="51"/>
        <v>2215.25870109777</v>
      </c>
      <c r="EL48" s="84">
        <f t="shared" si="51"/>
        <v>2208.1452976590203</v>
      </c>
      <c r="EM48" s="84">
        <f t="shared" si="51"/>
        <v>2201.0318942202798</v>
      </c>
      <c r="EN48" s="84">
        <f t="shared" si="51"/>
        <v>2193.9184907815397</v>
      </c>
      <c r="EO48" s="84">
        <f t="shared" si="51"/>
        <v>2186.8050873427901</v>
      </c>
      <c r="EP48" s="84">
        <f t="shared" si="51"/>
        <v>2179.85922812532</v>
      </c>
      <c r="EQ48" s="84">
        <f t="shared" si="51"/>
        <v>2173.1371413786801</v>
      </c>
      <c r="ER48" s="84">
        <f t="shared" si="51"/>
        <v>2166.4150546320398</v>
      </c>
      <c r="ES48" s="84">
        <f t="shared" si="51"/>
        <v>2159.6929678853999</v>
      </c>
      <c r="ET48" s="84">
        <f t="shared" si="51"/>
        <v>2152.97088113876</v>
      </c>
      <c r="EU48" s="84">
        <f t="shared" si="51"/>
        <v>2146.36940919061</v>
      </c>
      <c r="EV48" s="84">
        <f t="shared" si="51"/>
        <v>2139.9290306616999</v>
      </c>
      <c r="EW48" s="84">
        <f t="shared" si="51"/>
        <v>2133.4886521327899</v>
      </c>
      <c r="EX48" s="84">
        <f t="shared" si="51"/>
        <v>2127.0482736038798</v>
      </c>
      <c r="EY48" s="84">
        <f t="shared" si="51"/>
        <v>2120.6078950749697</v>
      </c>
      <c r="EZ48" s="84">
        <f t="shared" si="51"/>
        <v>2114.3335378781699</v>
      </c>
      <c r="FA48" s="84">
        <f t="shared" si="51"/>
        <v>2108.2809191777701</v>
      </c>
      <c r="FB48" s="84">
        <f t="shared" si="51"/>
        <v>2102.2283004773599</v>
      </c>
      <c r="FC48" s="84">
        <f t="shared" si="51"/>
        <v>2096.1756817769501</v>
      </c>
      <c r="FD48" s="84">
        <f t="shared" si="51"/>
        <v>2090.1230630765403</v>
      </c>
      <c r="FE48" s="84">
        <f t="shared" si="51"/>
        <v>2084.2425323727102</v>
      </c>
      <c r="FF48" s="84">
        <f t="shared" si="51"/>
        <v>2078.5918428171303</v>
      </c>
      <c r="FG48" s="84">
        <f t="shared" si="51"/>
        <v>2072.94115326154</v>
      </c>
      <c r="FH48" s="84">
        <f t="shared" si="51"/>
        <v>2067.2904637059601</v>
      </c>
      <c r="FI48" s="84">
        <f t="shared" si="51"/>
        <v>2061.6397741503702</v>
      </c>
      <c r="FJ48" s="84">
        <f t="shared" si="51"/>
        <v>2056.1059723128001</v>
      </c>
      <c r="FK48" s="84">
        <f t="shared" si="51"/>
        <v>2050.7282859966999</v>
      </c>
      <c r="FL48" s="84">
        <f t="shared" si="51"/>
        <v>2045.35059968061</v>
      </c>
      <c r="FM48" s="84">
        <f t="shared" si="51"/>
        <v>2039.9729133645098</v>
      </c>
      <c r="FN48" s="84">
        <f t="shared" si="51"/>
        <v>2034.5952270484097</v>
      </c>
      <c r="FO48" s="84">
        <f t="shared" si="51"/>
        <v>2029.2848441285498</v>
      </c>
      <c r="FP48" s="84">
        <f t="shared" si="51"/>
        <v>2024.06435178897</v>
      </c>
      <c r="FQ48" s="84">
        <f t="shared" si="51"/>
        <v>2018.84385944938</v>
      </c>
      <c r="FR48" s="84">
        <f t="shared" si="51"/>
        <v>2013.6233671097998</v>
      </c>
      <c r="FS48" s="84">
        <f t="shared" si="51"/>
        <v>2008.4028747702098</v>
      </c>
      <c r="FT48" s="84">
        <f t="shared" si="51"/>
        <v>2003.3655853974501</v>
      </c>
      <c r="FU48" s="84">
        <f t="shared" si="51"/>
        <v>1998.4295645259301</v>
      </c>
      <c r="FV48" s="84">
        <f t="shared" si="51"/>
        <v>1993.4935436544099</v>
      </c>
      <c r="FW48" s="84">
        <f t="shared" si="51"/>
        <v>1988.5575227828899</v>
      </c>
      <c r="FX48" s="84">
        <f t="shared" si="51"/>
        <v>1983.6215019113702</v>
      </c>
      <c r="FY48" s="84">
        <f t="shared" si="51"/>
        <v>1978.9490582193901</v>
      </c>
      <c r="FZ48" s="84">
        <f t="shared" si="51"/>
        <v>1974.3195693350199</v>
      </c>
      <c r="GA48" s="84">
        <f t="shared" si="51"/>
        <v>1969.6900804506502</v>
      </c>
      <c r="GB48" s="84">
        <f t="shared" si="51"/>
        <v>1965.06059156628</v>
      </c>
      <c r="GC48" s="84">
        <f t="shared" si="51"/>
        <v>1960.4452503646498</v>
      </c>
      <c r="GD48" s="84">
        <f t="shared" si="51"/>
        <v>1956.0025909316901</v>
      </c>
      <c r="GE48" s="84">
        <f t="shared" si="51"/>
        <v>1951.5599314987301</v>
      </c>
      <c r="GF48" s="84">
        <f t="shared" si="51"/>
        <v>1947.1172720657698</v>
      </c>
      <c r="GG48" s="84">
        <f t="shared" si="51"/>
        <v>1942.6746126328101</v>
      </c>
      <c r="GH48" s="84">
        <f t="shared" si="51"/>
        <v>1938.2551341657902</v>
      </c>
      <c r="GI48" s="84">
        <f t="shared" si="51"/>
        <v>1933.89197546064</v>
      </c>
      <c r="GJ48" s="84">
        <f t="shared" si="51"/>
        <v>1929.52881675549</v>
      </c>
      <c r="GK48" s="84">
        <f t="shared" si="51"/>
        <v>1925.22284763569</v>
      </c>
      <c r="GL48" s="84">
        <f t="shared" ref="GL48:GS48" si="52">GL47*1000</f>
        <v>1920.9817099465799</v>
      </c>
      <c r="GM48" s="84">
        <f t="shared" si="52"/>
        <v>1916.7405722574799</v>
      </c>
      <c r="GN48" s="84">
        <f t="shared" si="52"/>
        <v>1912.5741540476899</v>
      </c>
      <c r="GO48" s="84">
        <f t="shared" si="52"/>
        <v>1908.44871863754</v>
      </c>
      <c r="GP48" s="84">
        <f t="shared" si="52"/>
        <v>1904.32328322739</v>
      </c>
      <c r="GQ48" s="84">
        <f t="shared" si="52"/>
        <v>1900.28229908514</v>
      </c>
      <c r="GR48" s="84">
        <f t="shared" si="52"/>
        <v>1896.25949064625</v>
      </c>
      <c r="GS48" s="84">
        <f t="shared" si="52"/>
        <v>1892.23668220736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election activeCell="H8" sqref="H8"/>
    </sheetView>
  </sheetViews>
  <sheetFormatPr defaultColWidth="11.42578125" defaultRowHeight="15" x14ac:dyDescent="0.25"/>
  <sheetData>
    <row r="1" spans="1:10" ht="18.75" x14ac:dyDescent="0.3">
      <c r="A1" s="53" t="s">
        <v>83</v>
      </c>
    </row>
    <row r="2" spans="1:10" x14ac:dyDescent="0.25">
      <c r="B2" t="s">
        <v>40</v>
      </c>
      <c r="C2" t="s">
        <v>41</v>
      </c>
      <c r="D2" t="s">
        <v>41</v>
      </c>
      <c r="E2" t="s">
        <v>45</v>
      </c>
      <c r="F2" t="s">
        <v>46</v>
      </c>
      <c r="G2" t="s">
        <v>47</v>
      </c>
      <c r="H2" t="s">
        <v>49</v>
      </c>
    </row>
    <row r="3" spans="1:10" x14ac:dyDescent="0.25">
      <c r="B3" t="s">
        <v>42</v>
      </c>
      <c r="C3" t="s">
        <v>43</v>
      </c>
      <c r="D3" t="s">
        <v>44</v>
      </c>
      <c r="E3" t="s">
        <v>20</v>
      </c>
      <c r="F3" t="s">
        <v>21</v>
      </c>
      <c r="G3" t="s">
        <v>48</v>
      </c>
      <c r="H3" t="s">
        <v>50</v>
      </c>
      <c r="J3" t="s">
        <v>68</v>
      </c>
    </row>
    <row r="4" spans="1:10" x14ac:dyDescent="0.25">
      <c r="B4">
        <v>1950</v>
      </c>
      <c r="C4" s="3">
        <v>1.63</v>
      </c>
      <c r="D4" s="3">
        <v>0.89233465000000001</v>
      </c>
      <c r="E4" s="5">
        <v>183.95853</v>
      </c>
      <c r="F4" s="3">
        <v>3.2133815000000001</v>
      </c>
      <c r="G4" s="3">
        <v>31.280048000000001</v>
      </c>
      <c r="H4" s="3">
        <v>0.26190787999999998</v>
      </c>
      <c r="J4" s="3">
        <f>C4</f>
        <v>1.63</v>
      </c>
    </row>
    <row r="5" spans="1:10" x14ac:dyDescent="0.25">
      <c r="B5">
        <v>1951</v>
      </c>
      <c r="C5" s="3">
        <v>1.768</v>
      </c>
      <c r="D5" s="3">
        <v>1.0885201</v>
      </c>
      <c r="E5" s="5">
        <v>189.11002999999999</v>
      </c>
      <c r="F5" s="3">
        <v>3.3186021000000001</v>
      </c>
      <c r="G5" s="3">
        <v>32.866948000000001</v>
      </c>
      <c r="H5" s="3">
        <v>0.26198970999999999</v>
      </c>
      <c r="J5" s="3">
        <f t="shared" ref="J5:J64" si="0">C5</f>
        <v>1.768</v>
      </c>
    </row>
    <row r="6" spans="1:10" x14ac:dyDescent="0.25">
      <c r="B6">
        <v>1952</v>
      </c>
      <c r="C6" s="3">
        <v>1.796</v>
      </c>
      <c r="D6" s="3">
        <v>1.1096378</v>
      </c>
      <c r="E6" s="5">
        <v>194.26152999999999</v>
      </c>
      <c r="F6" s="3">
        <v>3.4111061</v>
      </c>
      <c r="G6" s="3">
        <v>34.453848999999998</v>
      </c>
      <c r="H6" s="3">
        <v>0.26207155999999998</v>
      </c>
      <c r="J6" s="3">
        <f t="shared" si="0"/>
        <v>1.796</v>
      </c>
    </row>
    <row r="7" spans="1:10" x14ac:dyDescent="0.25">
      <c r="B7">
        <v>1953</v>
      </c>
      <c r="C7" s="3">
        <v>1.841</v>
      </c>
      <c r="D7" s="3">
        <v>1.1045171</v>
      </c>
      <c r="E7" s="5">
        <v>199.41302999999999</v>
      </c>
      <c r="F7" s="3">
        <v>3.4887220999999999</v>
      </c>
      <c r="G7" s="3">
        <v>36.040748999999998</v>
      </c>
      <c r="H7" s="3">
        <v>0.26215338999999999</v>
      </c>
      <c r="J7" s="3">
        <f t="shared" si="0"/>
        <v>1.841</v>
      </c>
    </row>
    <row r="8" spans="1:10" x14ac:dyDescent="0.25">
      <c r="B8">
        <v>1954</v>
      </c>
      <c r="C8" s="3">
        <v>1.865</v>
      </c>
      <c r="D8" s="3">
        <v>1.1521416</v>
      </c>
      <c r="E8" s="5">
        <v>204.56452999999999</v>
      </c>
      <c r="F8" s="3">
        <v>3.5543488999999999</v>
      </c>
      <c r="G8" s="3">
        <v>37.627650000000003</v>
      </c>
      <c r="H8" s="3">
        <v>0.26223521999999999</v>
      </c>
      <c r="J8" s="3">
        <f t="shared" si="0"/>
        <v>1.865</v>
      </c>
    </row>
    <row r="9" spans="1:10" x14ac:dyDescent="0.25">
      <c r="B9">
        <v>1955</v>
      </c>
      <c r="C9" s="3">
        <v>2.0430000000000001</v>
      </c>
      <c r="D9" s="3">
        <v>1.1911855</v>
      </c>
      <c r="E9" s="5">
        <v>209.71602999999999</v>
      </c>
      <c r="F9" s="3">
        <v>3.6141109999999999</v>
      </c>
      <c r="G9" s="3">
        <v>39.214550000000003</v>
      </c>
      <c r="H9" s="3">
        <v>0.26231705</v>
      </c>
      <c r="J9" s="3">
        <f t="shared" si="0"/>
        <v>2.0430000000000001</v>
      </c>
    </row>
    <row r="10" spans="1:10" x14ac:dyDescent="0.25">
      <c r="B10">
        <v>1956</v>
      </c>
      <c r="C10" s="3">
        <v>2.1779999999999999</v>
      </c>
      <c r="D10" s="3">
        <v>1.2446883</v>
      </c>
      <c r="E10" s="5">
        <v>214.86752999999999</v>
      </c>
      <c r="F10" s="3">
        <v>3.6706800999999998</v>
      </c>
      <c r="G10" s="3">
        <v>40.801451</v>
      </c>
      <c r="H10" s="3">
        <v>0.26239889</v>
      </c>
      <c r="J10" s="3">
        <f t="shared" si="0"/>
        <v>2.1779999999999999</v>
      </c>
    </row>
    <row r="11" spans="1:10" x14ac:dyDescent="0.25">
      <c r="B11">
        <v>1957</v>
      </c>
      <c r="C11" s="3">
        <v>2.27</v>
      </c>
      <c r="D11" s="3">
        <v>1.2718718</v>
      </c>
      <c r="E11" s="5">
        <v>220.01902000000001</v>
      </c>
      <c r="F11" s="3">
        <v>3.7267318</v>
      </c>
      <c r="G11" s="3">
        <v>42.388351</v>
      </c>
      <c r="H11" s="3">
        <v>0.26248072</v>
      </c>
      <c r="J11" s="3">
        <f t="shared" si="0"/>
        <v>2.27</v>
      </c>
    </row>
    <row r="12" spans="1:10" x14ac:dyDescent="0.25">
      <c r="B12">
        <v>1958</v>
      </c>
      <c r="C12" s="3">
        <v>2.33</v>
      </c>
      <c r="D12" s="3">
        <v>1.3195817000000001</v>
      </c>
      <c r="E12" s="5">
        <v>225.17052000000001</v>
      </c>
      <c r="F12" s="3">
        <v>3.7849450999999998</v>
      </c>
      <c r="G12" s="3">
        <v>43.975251999999998</v>
      </c>
      <c r="H12" s="3">
        <v>0.26256255000000001</v>
      </c>
      <c r="J12" s="3">
        <f t="shared" si="0"/>
        <v>2.33</v>
      </c>
    </row>
    <row r="13" spans="1:10" x14ac:dyDescent="0.25">
      <c r="B13">
        <v>1959</v>
      </c>
      <c r="C13" s="3">
        <v>2.4620000000000002</v>
      </c>
      <c r="D13" s="3">
        <v>1.2035956999999999</v>
      </c>
      <c r="E13" s="5">
        <v>230.32202000000001</v>
      </c>
      <c r="F13" s="3">
        <v>3.8480013</v>
      </c>
      <c r="G13" s="3">
        <v>45.562151999999998</v>
      </c>
      <c r="H13" s="3">
        <v>0.26264438000000001</v>
      </c>
      <c r="J13" s="3">
        <f t="shared" si="0"/>
        <v>2.4620000000000002</v>
      </c>
    </row>
    <row r="14" spans="1:10" x14ac:dyDescent="0.25">
      <c r="B14">
        <v>1960</v>
      </c>
      <c r="C14" s="3">
        <v>2.577</v>
      </c>
      <c r="D14" s="3">
        <v>1.1922832999999999</v>
      </c>
      <c r="E14" s="5">
        <v>235.47352000000001</v>
      </c>
      <c r="F14" s="3">
        <v>3.9185827</v>
      </c>
      <c r="G14" s="3">
        <v>47.149053000000002</v>
      </c>
      <c r="H14" s="3">
        <v>0.52463411000000004</v>
      </c>
      <c r="J14" s="3">
        <f t="shared" si="0"/>
        <v>2.577</v>
      </c>
    </row>
    <row r="15" spans="1:10" x14ac:dyDescent="0.25">
      <c r="B15">
        <v>1961</v>
      </c>
      <c r="C15" s="3">
        <v>2.5939999999999999</v>
      </c>
      <c r="D15" s="3">
        <v>1.2443218</v>
      </c>
      <c r="E15" s="5">
        <v>238.52216999999999</v>
      </c>
      <c r="F15" s="3">
        <v>4.0240052000000004</v>
      </c>
      <c r="G15" s="3">
        <v>48.770760000000003</v>
      </c>
      <c r="H15" s="3">
        <v>0.52479777000000005</v>
      </c>
      <c r="J15" s="3">
        <f t="shared" si="0"/>
        <v>2.5939999999999999</v>
      </c>
    </row>
    <row r="16" spans="1:10" x14ac:dyDescent="0.25">
      <c r="B16">
        <v>1962</v>
      </c>
      <c r="C16" s="3">
        <v>2.7</v>
      </c>
      <c r="D16" s="3">
        <v>1.2355716999999999</v>
      </c>
      <c r="E16" s="5">
        <v>241.57083</v>
      </c>
      <c r="F16" s="3">
        <v>4.1836476999999999</v>
      </c>
      <c r="G16" s="3">
        <v>50.392468000000001</v>
      </c>
      <c r="H16" s="3">
        <v>0.78686933000000003</v>
      </c>
      <c r="J16" s="3">
        <f t="shared" si="0"/>
        <v>2.7</v>
      </c>
    </row>
    <row r="17" spans="2:10" x14ac:dyDescent="0.25">
      <c r="B17">
        <v>1963</v>
      </c>
      <c r="C17" s="3">
        <v>2.8479999999999999</v>
      </c>
      <c r="D17" s="3">
        <v>1.2442947</v>
      </c>
      <c r="E17" s="5">
        <v>244.61948000000001</v>
      </c>
      <c r="F17" s="3">
        <v>4.3883117</v>
      </c>
      <c r="G17" s="3">
        <v>52.014175999999999</v>
      </c>
      <c r="H17" s="3">
        <v>0.52520694000000001</v>
      </c>
      <c r="J17" s="3">
        <f t="shared" si="0"/>
        <v>2.8479999999999999</v>
      </c>
    </row>
    <row r="18" spans="2:10" x14ac:dyDescent="0.25">
      <c r="B18">
        <v>1964</v>
      </c>
      <c r="C18" s="3">
        <v>3.008</v>
      </c>
      <c r="D18" s="3">
        <v>1.2515879000000001</v>
      </c>
      <c r="E18" s="5">
        <v>247.66812999999999</v>
      </c>
      <c r="F18" s="3">
        <v>4.6374693000000002</v>
      </c>
      <c r="G18" s="3">
        <v>53.635883999999997</v>
      </c>
      <c r="H18" s="3">
        <v>0.52537060999999996</v>
      </c>
      <c r="J18" s="3">
        <f t="shared" si="0"/>
        <v>3.008</v>
      </c>
    </row>
    <row r="19" spans="2:10" x14ac:dyDescent="0.25">
      <c r="B19">
        <v>1965</v>
      </c>
      <c r="C19" s="3">
        <v>3.145</v>
      </c>
      <c r="D19" s="3">
        <v>1.2642557999999999</v>
      </c>
      <c r="E19" s="5">
        <v>250.71679</v>
      </c>
      <c r="F19" s="3">
        <v>4.8968181</v>
      </c>
      <c r="G19" s="3">
        <v>55.257592000000002</v>
      </c>
      <c r="H19" s="3">
        <v>0.52553426999999997</v>
      </c>
      <c r="J19" s="3">
        <f t="shared" si="0"/>
        <v>3.145</v>
      </c>
    </row>
    <row r="20" spans="2:10" x14ac:dyDescent="0.25">
      <c r="B20">
        <v>1966</v>
      </c>
      <c r="C20" s="3">
        <v>3.3050000000000002</v>
      </c>
      <c r="D20" s="3">
        <v>1.2936968</v>
      </c>
      <c r="E20" s="5">
        <v>253.76544000000001</v>
      </c>
      <c r="F20" s="3">
        <v>5.1955830000000001</v>
      </c>
      <c r="G20" s="3">
        <v>56.879300000000001</v>
      </c>
      <c r="H20" s="3">
        <v>0.52569794999999997</v>
      </c>
      <c r="J20" s="3">
        <f t="shared" si="0"/>
        <v>3.3050000000000002</v>
      </c>
    </row>
    <row r="21" spans="2:10" x14ac:dyDescent="0.25">
      <c r="B21">
        <v>1967</v>
      </c>
      <c r="C21" s="3">
        <v>3.411</v>
      </c>
      <c r="D21" s="3">
        <v>1.2976254</v>
      </c>
      <c r="E21" s="5">
        <v>256.81409000000002</v>
      </c>
      <c r="F21" s="3">
        <v>5.4574780000000001</v>
      </c>
      <c r="G21" s="3">
        <v>58.501007999999999</v>
      </c>
      <c r="H21" s="3">
        <v>1.0496772999999999</v>
      </c>
      <c r="J21" s="3">
        <f t="shared" si="0"/>
        <v>3.411</v>
      </c>
    </row>
    <row r="22" spans="2:10" x14ac:dyDescent="0.25">
      <c r="B22">
        <v>1968</v>
      </c>
      <c r="C22" s="3">
        <v>3.5880000000000001</v>
      </c>
      <c r="D22" s="3">
        <v>1.2352027999999999</v>
      </c>
      <c r="E22" s="5">
        <v>259.86273999999997</v>
      </c>
      <c r="F22" s="3">
        <v>5.6197439999999999</v>
      </c>
      <c r="G22" s="3">
        <v>60.122715999999997</v>
      </c>
      <c r="H22" s="3">
        <v>0.52618894000000005</v>
      </c>
      <c r="J22" s="3">
        <f t="shared" si="0"/>
        <v>3.5880000000000001</v>
      </c>
    </row>
    <row r="23" spans="2:10" x14ac:dyDescent="0.25">
      <c r="B23">
        <v>1969</v>
      </c>
      <c r="C23" s="3">
        <v>3.8</v>
      </c>
      <c r="D23" s="3">
        <v>1.2383879</v>
      </c>
      <c r="E23" s="5">
        <v>262.91140000000001</v>
      </c>
      <c r="F23" s="3">
        <v>5.7848309999999996</v>
      </c>
      <c r="G23" s="3">
        <v>61.744424000000002</v>
      </c>
      <c r="H23" s="3">
        <v>0.78826050000000003</v>
      </c>
      <c r="J23" s="3">
        <f t="shared" si="0"/>
        <v>3.8</v>
      </c>
    </row>
    <row r="24" spans="2:10" x14ac:dyDescent="0.25">
      <c r="B24">
        <v>1970</v>
      </c>
      <c r="C24" s="3">
        <v>4.0759999999999996</v>
      </c>
      <c r="D24" s="3">
        <v>1.1971129</v>
      </c>
      <c r="E24" s="5">
        <v>265.96005000000002</v>
      </c>
      <c r="F24" s="3">
        <v>5.9368752000000002</v>
      </c>
      <c r="G24" s="3">
        <v>63.366132</v>
      </c>
      <c r="H24" s="3">
        <v>0.78850598999999999</v>
      </c>
      <c r="J24" s="3">
        <f t="shared" si="0"/>
        <v>4.0759999999999996</v>
      </c>
    </row>
    <row r="25" spans="2:10" x14ac:dyDescent="0.25">
      <c r="B25">
        <v>1971</v>
      </c>
      <c r="C25" s="3">
        <v>4.2309999999999999</v>
      </c>
      <c r="D25" s="3">
        <v>1.0708913</v>
      </c>
      <c r="E25" s="5">
        <v>270.02505000000002</v>
      </c>
      <c r="F25" s="3">
        <v>5.6049759000000003</v>
      </c>
      <c r="G25" s="3">
        <v>63.545862999999997</v>
      </c>
      <c r="H25" s="3">
        <v>1.0506594</v>
      </c>
      <c r="J25" s="3">
        <f t="shared" si="0"/>
        <v>4.2309999999999999</v>
      </c>
    </row>
    <row r="26" spans="2:10" x14ac:dyDescent="0.25">
      <c r="B26">
        <v>1972</v>
      </c>
      <c r="C26" s="3">
        <v>4.399</v>
      </c>
      <c r="D26" s="3">
        <v>1.0470621</v>
      </c>
      <c r="E26" s="5">
        <v>274.09003999999999</v>
      </c>
      <c r="F26" s="3">
        <v>5.9181309000000004</v>
      </c>
      <c r="G26" s="3">
        <v>63.725594000000001</v>
      </c>
      <c r="H26" s="3">
        <v>0.78907883000000001</v>
      </c>
      <c r="J26" s="3">
        <f t="shared" si="0"/>
        <v>4.399</v>
      </c>
    </row>
    <row r="27" spans="2:10" x14ac:dyDescent="0.25">
      <c r="B27">
        <v>1973</v>
      </c>
      <c r="C27" s="3">
        <v>4.6349999000000004</v>
      </c>
      <c r="D27" s="3">
        <v>1.0330987</v>
      </c>
      <c r="E27" s="5">
        <v>278.15503999999999</v>
      </c>
      <c r="F27" s="3">
        <v>6.0449042999999998</v>
      </c>
      <c r="G27" s="3">
        <v>63.905326000000002</v>
      </c>
      <c r="H27" s="3">
        <v>1.0512322000000001</v>
      </c>
      <c r="J27" s="3">
        <f t="shared" si="0"/>
        <v>4.6349999000000004</v>
      </c>
    </row>
    <row r="28" spans="2:10" x14ac:dyDescent="0.25">
      <c r="B28">
        <v>1974</v>
      </c>
      <c r="C28" s="3">
        <v>4.6440000000000001</v>
      </c>
      <c r="D28" s="3">
        <v>1.0387371000000001</v>
      </c>
      <c r="E28" s="5">
        <v>282.22003000000001</v>
      </c>
      <c r="F28" s="3">
        <v>5.9406002000000004</v>
      </c>
      <c r="G28" s="3">
        <v>64.085057000000006</v>
      </c>
      <c r="H28" s="3">
        <v>1.0515595</v>
      </c>
      <c r="J28" s="3">
        <f t="shared" si="0"/>
        <v>4.6440000000000001</v>
      </c>
    </row>
    <row r="29" spans="2:10" x14ac:dyDescent="0.25">
      <c r="B29">
        <v>1975</v>
      </c>
      <c r="C29" s="3">
        <v>4.6150000000000002</v>
      </c>
      <c r="D29" s="3">
        <v>1.0315875999999999</v>
      </c>
      <c r="E29" s="5">
        <v>286.28503000000001</v>
      </c>
      <c r="F29" s="3">
        <v>6.1409693000000001</v>
      </c>
      <c r="G29" s="3">
        <v>64.264787999999996</v>
      </c>
      <c r="H29" s="3">
        <v>1.0518869</v>
      </c>
      <c r="J29" s="3">
        <f t="shared" si="0"/>
        <v>4.6150000000000002</v>
      </c>
    </row>
    <row r="30" spans="2:10" x14ac:dyDescent="0.25">
      <c r="B30">
        <v>1976</v>
      </c>
      <c r="C30" s="3">
        <v>4.883</v>
      </c>
      <c r="D30" s="3">
        <v>1.0906077000000001</v>
      </c>
      <c r="E30" s="5">
        <v>290.35001999999997</v>
      </c>
      <c r="F30" s="3">
        <v>6.3042588000000004</v>
      </c>
      <c r="G30" s="3">
        <v>64.444519</v>
      </c>
      <c r="H30" s="3">
        <v>1.57603</v>
      </c>
      <c r="J30" s="3">
        <f t="shared" si="0"/>
        <v>4.883</v>
      </c>
    </row>
    <row r="31" spans="2:10" x14ac:dyDescent="0.25">
      <c r="B31">
        <v>1977</v>
      </c>
      <c r="C31" s="3">
        <v>5.0289999999999999</v>
      </c>
      <c r="D31" s="3">
        <v>1.0939874000000001</v>
      </c>
      <c r="E31" s="5">
        <v>294.41502000000003</v>
      </c>
      <c r="F31" s="3">
        <v>6.5344049999999996</v>
      </c>
      <c r="G31" s="3">
        <v>64.624251000000001</v>
      </c>
      <c r="H31" s="3">
        <v>1.8384289</v>
      </c>
      <c r="J31" s="3">
        <f t="shared" si="0"/>
        <v>5.0289999999999999</v>
      </c>
    </row>
    <row r="32" spans="2:10" x14ac:dyDescent="0.25">
      <c r="B32">
        <v>1978</v>
      </c>
      <c r="C32" s="3">
        <v>5.1050000000000004</v>
      </c>
      <c r="D32" s="3">
        <v>1.0903700000000001</v>
      </c>
      <c r="E32" s="5">
        <v>298.48002000000002</v>
      </c>
      <c r="F32" s="3">
        <v>6.6193729000000001</v>
      </c>
      <c r="G32" s="3">
        <v>64.803982000000005</v>
      </c>
      <c r="H32" s="3">
        <v>2.3628174999999998</v>
      </c>
      <c r="J32" s="3">
        <f t="shared" si="0"/>
        <v>5.1050000000000004</v>
      </c>
    </row>
    <row r="33" spans="2:10" x14ac:dyDescent="0.25">
      <c r="B33">
        <v>1979</v>
      </c>
      <c r="C33" s="3">
        <v>5.3869999999999996</v>
      </c>
      <c r="D33" s="3">
        <v>1.0647127000000001</v>
      </c>
      <c r="E33" s="5">
        <v>302.54500999999999</v>
      </c>
      <c r="F33" s="3">
        <v>7.0077730000000003</v>
      </c>
      <c r="G33" s="3">
        <v>64.983712999999995</v>
      </c>
      <c r="H33" s="3">
        <v>2.8873698000000001</v>
      </c>
      <c r="J33" s="3">
        <f t="shared" si="0"/>
        <v>5.3869999999999996</v>
      </c>
    </row>
    <row r="34" spans="2:10" x14ac:dyDescent="0.25">
      <c r="B34">
        <v>1980</v>
      </c>
      <c r="C34" s="3">
        <v>5.3319999999999999</v>
      </c>
      <c r="D34" s="3">
        <v>1.0252095999999999</v>
      </c>
      <c r="E34" s="5">
        <v>306.61000999999999</v>
      </c>
      <c r="F34" s="3">
        <v>7.0613922999999996</v>
      </c>
      <c r="G34" s="3">
        <v>65.163443999999998</v>
      </c>
      <c r="H34" s="3">
        <v>3.1501777999999998</v>
      </c>
      <c r="J34" s="3">
        <f t="shared" si="0"/>
        <v>5.3319999999999999</v>
      </c>
    </row>
    <row r="35" spans="2:10" x14ac:dyDescent="0.25">
      <c r="B35">
        <v>1981</v>
      </c>
      <c r="C35" s="3">
        <v>5.1680000000000001</v>
      </c>
      <c r="D35" s="3">
        <v>1.0448621</v>
      </c>
      <c r="E35" s="5">
        <v>310.01251000000002</v>
      </c>
      <c r="F35" s="3">
        <v>6.8417522000000002</v>
      </c>
      <c r="G35" s="3">
        <v>65.043882999999994</v>
      </c>
      <c r="H35" s="3">
        <v>3.4130677</v>
      </c>
      <c r="J35" s="3">
        <f t="shared" si="0"/>
        <v>5.1680000000000001</v>
      </c>
    </row>
    <row r="36" spans="2:10" x14ac:dyDescent="0.25">
      <c r="B36">
        <v>1982</v>
      </c>
      <c r="C36" s="3">
        <v>5.1269999999999998</v>
      </c>
      <c r="D36" s="3">
        <v>1.1904055</v>
      </c>
      <c r="E36" s="5">
        <v>313.41500000000002</v>
      </c>
      <c r="F36" s="3">
        <v>7.1189857999999999</v>
      </c>
      <c r="G36" s="3">
        <v>64.924321000000006</v>
      </c>
      <c r="H36" s="3">
        <v>3.6760394000000001</v>
      </c>
      <c r="J36" s="3">
        <f t="shared" si="0"/>
        <v>5.1269999999999998</v>
      </c>
    </row>
    <row r="37" spans="2:10" x14ac:dyDescent="0.25">
      <c r="B37">
        <v>1983</v>
      </c>
      <c r="C37" s="3">
        <v>5.1100000000000003</v>
      </c>
      <c r="D37" s="3">
        <v>1.2255201</v>
      </c>
      <c r="E37" s="5">
        <v>316.8175</v>
      </c>
      <c r="F37" s="3">
        <v>7.2168970999999997</v>
      </c>
      <c r="G37" s="3">
        <v>64.804760000000002</v>
      </c>
      <c r="H37" s="3">
        <v>3.9390930000000002</v>
      </c>
      <c r="J37" s="3">
        <f t="shared" si="0"/>
        <v>5.1100000000000003</v>
      </c>
    </row>
    <row r="38" spans="2:10" x14ac:dyDescent="0.25">
      <c r="B38">
        <v>1984</v>
      </c>
      <c r="C38" s="3">
        <v>5.29</v>
      </c>
      <c r="D38" s="3">
        <v>1.2600833</v>
      </c>
      <c r="E38" s="5">
        <v>320.22000000000003</v>
      </c>
      <c r="F38" s="3">
        <v>7.0481313999999999</v>
      </c>
      <c r="G38" s="3">
        <v>64.685198999999997</v>
      </c>
      <c r="H38" s="3">
        <v>3.9403204999999999</v>
      </c>
      <c r="J38" s="3">
        <f t="shared" si="0"/>
        <v>5.29</v>
      </c>
    </row>
    <row r="39" spans="2:10" x14ac:dyDescent="0.25">
      <c r="B39">
        <v>1985</v>
      </c>
      <c r="C39" s="3">
        <v>5.444</v>
      </c>
      <c r="D39" s="3">
        <v>1.2753448999999999</v>
      </c>
      <c r="E39" s="5">
        <v>323.6225</v>
      </c>
      <c r="F39" s="3">
        <v>7.0169243000000003</v>
      </c>
      <c r="G39" s="3">
        <v>64.565636999999995</v>
      </c>
      <c r="H39" s="3">
        <v>4.7272717000000002</v>
      </c>
      <c r="J39" s="3">
        <f t="shared" si="0"/>
        <v>5.444</v>
      </c>
    </row>
    <row r="40" spans="2:10" x14ac:dyDescent="0.25">
      <c r="B40">
        <v>1986</v>
      </c>
      <c r="C40" s="3">
        <v>5.61</v>
      </c>
      <c r="D40" s="3">
        <v>1.2872022999999999</v>
      </c>
      <c r="E40" s="5">
        <v>327.02499999999998</v>
      </c>
      <c r="F40" s="3">
        <v>7.0704916999999998</v>
      </c>
      <c r="G40" s="3">
        <v>64.446076000000005</v>
      </c>
      <c r="H40" s="3">
        <v>4.9906525000000004</v>
      </c>
      <c r="J40" s="3">
        <f t="shared" si="0"/>
        <v>5.61</v>
      </c>
    </row>
    <row r="41" spans="2:10" x14ac:dyDescent="0.25">
      <c r="B41">
        <v>1987</v>
      </c>
      <c r="C41" s="3">
        <v>5.7530000000000001</v>
      </c>
      <c r="D41" s="3">
        <v>1.2940086</v>
      </c>
      <c r="E41" s="5">
        <v>330.42748999999998</v>
      </c>
      <c r="F41" s="3">
        <v>7.4616727999999997</v>
      </c>
      <c r="G41" s="3">
        <v>64.326514000000003</v>
      </c>
      <c r="H41" s="3">
        <v>4.7302993999999998</v>
      </c>
      <c r="J41" s="3">
        <f t="shared" si="0"/>
        <v>5.7530000000000001</v>
      </c>
    </row>
    <row r="42" spans="2:10" x14ac:dyDescent="0.25">
      <c r="B42">
        <v>1988</v>
      </c>
      <c r="C42" s="3">
        <v>5.9640000000000004</v>
      </c>
      <c r="D42" s="3">
        <v>1.3167248</v>
      </c>
      <c r="E42" s="5">
        <v>333.82999000000001</v>
      </c>
      <c r="F42" s="3">
        <v>7.2025077</v>
      </c>
      <c r="G42" s="3">
        <v>64.206952999999999</v>
      </c>
      <c r="H42" s="3">
        <v>4.9936803999999997</v>
      </c>
      <c r="J42" s="3">
        <f t="shared" si="0"/>
        <v>5.9640000000000004</v>
      </c>
    </row>
    <row r="43" spans="2:10" x14ac:dyDescent="0.25">
      <c r="B43">
        <v>1989</v>
      </c>
      <c r="C43" s="3">
        <v>6.0890000000000004</v>
      </c>
      <c r="D43" s="3">
        <v>1.3236436</v>
      </c>
      <c r="E43" s="5">
        <v>337.23248999999998</v>
      </c>
      <c r="F43" s="3">
        <v>7.3310396999999998</v>
      </c>
      <c r="G43" s="3">
        <v>64.087390999999997</v>
      </c>
      <c r="H43" s="3">
        <v>5.5190510000000002</v>
      </c>
      <c r="J43" s="3">
        <f t="shared" si="0"/>
        <v>6.0890000000000004</v>
      </c>
    </row>
    <row r="44" spans="2:10" x14ac:dyDescent="0.25">
      <c r="B44">
        <v>1990</v>
      </c>
      <c r="C44" s="3">
        <v>6.1440000000000001</v>
      </c>
      <c r="D44" s="3">
        <v>1.3194832999999999</v>
      </c>
      <c r="E44" s="5">
        <v>340.63499000000002</v>
      </c>
      <c r="F44" s="3">
        <v>7.5856811999999998</v>
      </c>
      <c r="G44" s="3">
        <v>63.967829999999999</v>
      </c>
      <c r="H44" s="3">
        <v>5.5207695000000001</v>
      </c>
      <c r="J44" s="3">
        <f t="shared" si="0"/>
        <v>6.1440000000000001</v>
      </c>
    </row>
    <row r="45" spans="2:10" x14ac:dyDescent="0.25">
      <c r="B45">
        <v>1991</v>
      </c>
      <c r="C45" s="3">
        <v>6.2350000000000003</v>
      </c>
      <c r="D45" s="3">
        <v>1.3809799</v>
      </c>
      <c r="E45" s="5">
        <v>336.59217999999998</v>
      </c>
      <c r="F45" s="3">
        <v>7.4023630999999996</v>
      </c>
      <c r="G45" s="3">
        <v>62.955167000000003</v>
      </c>
      <c r="H45" s="3">
        <v>5.7843958999999998</v>
      </c>
      <c r="J45" s="3">
        <f t="shared" si="0"/>
        <v>6.2350000000000003</v>
      </c>
    </row>
    <row r="46" spans="2:10" x14ac:dyDescent="0.25">
      <c r="B46">
        <v>1992</v>
      </c>
      <c r="C46" s="3">
        <v>6.1180000000000003</v>
      </c>
      <c r="D46" s="3">
        <v>1.3035304000000001</v>
      </c>
      <c r="E46" s="5">
        <v>332.54937000000001</v>
      </c>
      <c r="F46" s="3">
        <v>7.7989322999999997</v>
      </c>
      <c r="G46" s="3">
        <v>61.942504</v>
      </c>
      <c r="H46" s="3">
        <v>5.7861962</v>
      </c>
      <c r="J46" s="3">
        <f t="shared" si="0"/>
        <v>6.1180000000000003</v>
      </c>
    </row>
    <row r="47" spans="2:10" x14ac:dyDescent="0.25">
      <c r="B47">
        <v>1993</v>
      </c>
      <c r="C47" s="3">
        <v>6.1239999999999997</v>
      </c>
      <c r="D47" s="3">
        <v>1.2981005999999999</v>
      </c>
      <c r="E47" s="5">
        <v>328.50655999999998</v>
      </c>
      <c r="F47" s="3">
        <v>7.3131034000000001</v>
      </c>
      <c r="G47" s="3">
        <v>60.929841000000003</v>
      </c>
      <c r="H47" s="3">
        <v>6.3118122999999997</v>
      </c>
      <c r="J47" s="3">
        <f t="shared" si="0"/>
        <v>6.1239999999999997</v>
      </c>
    </row>
    <row r="48" spans="2:10" x14ac:dyDescent="0.25">
      <c r="B48">
        <v>1994</v>
      </c>
      <c r="C48" s="3">
        <v>6.242</v>
      </c>
      <c r="D48" s="3">
        <v>1.2895956</v>
      </c>
      <c r="E48" s="5">
        <v>324.46375</v>
      </c>
      <c r="F48" s="3">
        <v>7.5072840999999997</v>
      </c>
      <c r="G48" s="3">
        <v>59.917178</v>
      </c>
      <c r="H48" s="3">
        <v>5.0042369000000004</v>
      </c>
      <c r="J48" s="3">
        <f t="shared" si="0"/>
        <v>6.242</v>
      </c>
    </row>
    <row r="49" spans="2:10" x14ac:dyDescent="0.25">
      <c r="B49">
        <v>1995</v>
      </c>
      <c r="C49" s="3">
        <v>6.3719999999999999</v>
      </c>
      <c r="D49" s="3">
        <v>1.2750104</v>
      </c>
      <c r="E49" s="5">
        <v>320.42093999999997</v>
      </c>
      <c r="F49" s="3">
        <v>7.6191034999999996</v>
      </c>
      <c r="G49" s="3">
        <v>58.904515000000004</v>
      </c>
      <c r="H49" s="3">
        <v>6.0534232000000001</v>
      </c>
      <c r="J49" s="3">
        <f t="shared" si="0"/>
        <v>6.3719999999999999</v>
      </c>
    </row>
    <row r="50" spans="2:10" x14ac:dyDescent="0.25">
      <c r="B50">
        <v>1996</v>
      </c>
      <c r="C50" s="3">
        <v>6.51</v>
      </c>
      <c r="D50" s="3">
        <v>1.2511025</v>
      </c>
      <c r="E50" s="5">
        <v>316.37813999999997</v>
      </c>
      <c r="F50" s="3">
        <v>7.6520637999999996</v>
      </c>
      <c r="G50" s="3">
        <v>57.891852</v>
      </c>
      <c r="H50" s="3">
        <v>6.0553053999999999</v>
      </c>
      <c r="J50" s="3">
        <f t="shared" si="0"/>
        <v>6.51</v>
      </c>
    </row>
    <row r="51" spans="2:10" x14ac:dyDescent="0.25">
      <c r="B51">
        <v>1997</v>
      </c>
      <c r="C51" s="3">
        <v>6.6189999999999998</v>
      </c>
      <c r="D51" s="3">
        <v>1.2181397</v>
      </c>
      <c r="E51" s="5">
        <v>312.33533</v>
      </c>
      <c r="F51" s="3">
        <v>7.9097526</v>
      </c>
      <c r="G51" s="3">
        <v>56.879188999999997</v>
      </c>
      <c r="H51" s="3">
        <v>4.4857402999999998</v>
      </c>
      <c r="J51" s="3">
        <f t="shared" si="0"/>
        <v>6.6189999999999998</v>
      </c>
    </row>
    <row r="52" spans="2:10" x14ac:dyDescent="0.25">
      <c r="B52">
        <v>1998</v>
      </c>
      <c r="C52" s="3">
        <v>6.5880000000000001</v>
      </c>
      <c r="D52" s="3">
        <v>1.2148431</v>
      </c>
      <c r="E52" s="5">
        <v>308.29252000000002</v>
      </c>
      <c r="F52" s="3">
        <v>7.8957262999999998</v>
      </c>
      <c r="G52" s="3">
        <v>55.866526</v>
      </c>
      <c r="H52" s="3">
        <v>4.7490392999999997</v>
      </c>
      <c r="J52" s="3">
        <f t="shared" si="0"/>
        <v>6.5880000000000001</v>
      </c>
    </row>
    <row r="53" spans="2:10" x14ac:dyDescent="0.25">
      <c r="B53">
        <v>1999</v>
      </c>
      <c r="C53" s="3">
        <v>6.569</v>
      </c>
      <c r="D53" s="3">
        <v>1.1827892</v>
      </c>
      <c r="E53" s="5">
        <v>304.24970999999999</v>
      </c>
      <c r="F53" s="3">
        <v>7.5269849000000004</v>
      </c>
      <c r="G53" s="3">
        <v>54.853862999999997</v>
      </c>
      <c r="H53" s="3">
        <v>6.3219596999999998</v>
      </c>
      <c r="J53" s="3">
        <f t="shared" si="0"/>
        <v>6.569</v>
      </c>
    </row>
    <row r="54" spans="2:10" x14ac:dyDescent="0.25">
      <c r="B54">
        <v>2000</v>
      </c>
      <c r="C54" s="3">
        <v>6.7350000000000003</v>
      </c>
      <c r="D54" s="3">
        <v>1.1488</v>
      </c>
      <c r="E54" s="5">
        <v>300.20690000000002</v>
      </c>
      <c r="F54" s="3">
        <v>7.4565999999999999</v>
      </c>
      <c r="G54" s="3">
        <v>53.841200000000001</v>
      </c>
      <c r="H54" s="3">
        <v>5.5381999999999998</v>
      </c>
      <c r="J54" s="3">
        <f t="shared" si="0"/>
        <v>6.7350000000000003</v>
      </c>
    </row>
    <row r="55" spans="2:10" x14ac:dyDescent="0.25">
      <c r="B55">
        <v>2001</v>
      </c>
      <c r="C55" s="3">
        <v>6.8959000000000001</v>
      </c>
      <c r="D55" s="3">
        <v>1.1319999999999999</v>
      </c>
      <c r="E55" s="5">
        <v>303.4092</v>
      </c>
      <c r="F55" s="3">
        <v>7.5030000000000001</v>
      </c>
      <c r="G55" s="3">
        <v>54.4191</v>
      </c>
      <c r="H55" s="3">
        <v>5.6989999999999998</v>
      </c>
      <c r="J55" s="3">
        <f t="shared" si="0"/>
        <v>6.8959000000000001</v>
      </c>
    </row>
    <row r="56" spans="2:10" x14ac:dyDescent="0.25">
      <c r="B56">
        <v>2002</v>
      </c>
      <c r="C56" s="3">
        <v>6.9489999999999998</v>
      </c>
      <c r="D56" s="3">
        <v>1.2317</v>
      </c>
      <c r="E56" s="5">
        <v>306.5788</v>
      </c>
      <c r="F56" s="3">
        <v>7.5487000000000002</v>
      </c>
      <c r="G56" s="3">
        <v>54.996099999999998</v>
      </c>
      <c r="H56" s="3">
        <v>5.8596000000000004</v>
      </c>
      <c r="J56" s="3">
        <f t="shared" si="0"/>
        <v>6.9489999999999998</v>
      </c>
    </row>
    <row r="57" spans="2:10" x14ac:dyDescent="0.25">
      <c r="B57">
        <v>2003</v>
      </c>
      <c r="C57" s="3">
        <v>7.2859999999999996</v>
      </c>
      <c r="D57" s="3">
        <v>1.2257</v>
      </c>
      <c r="E57" s="5">
        <v>309.71640000000002</v>
      </c>
      <c r="F57" s="3">
        <v>7.5941999999999998</v>
      </c>
      <c r="G57" s="3">
        <v>55.571599999999997</v>
      </c>
      <c r="H57" s="3">
        <v>6.0201000000000002</v>
      </c>
      <c r="J57" s="3">
        <f t="shared" si="0"/>
        <v>7.2859999999999996</v>
      </c>
    </row>
    <row r="58" spans="2:10" x14ac:dyDescent="0.25">
      <c r="B58">
        <v>2004</v>
      </c>
      <c r="C58" s="3">
        <v>7.6718999999999999</v>
      </c>
      <c r="D58" s="3">
        <v>1.2428999999999999</v>
      </c>
      <c r="E58" s="5">
        <v>312.82400000000001</v>
      </c>
      <c r="F58" s="3">
        <v>7.6394000000000002</v>
      </c>
      <c r="G58" s="3">
        <v>56.146099999999997</v>
      </c>
      <c r="H58" s="3">
        <v>6.1805000000000003</v>
      </c>
      <c r="J58" s="3">
        <f t="shared" si="0"/>
        <v>7.6718999999999999</v>
      </c>
    </row>
    <row r="59" spans="2:10" x14ac:dyDescent="0.25">
      <c r="B59">
        <v>2005</v>
      </c>
      <c r="C59" s="3">
        <v>7.9710000000000001</v>
      </c>
      <c r="D59" s="3">
        <v>1.1955</v>
      </c>
      <c r="E59" s="5">
        <v>315.90269999999998</v>
      </c>
      <c r="F59" s="3">
        <v>7.6840999999999999</v>
      </c>
      <c r="G59" s="3">
        <v>56.719499999999996</v>
      </c>
      <c r="H59" s="3">
        <v>6.3407</v>
      </c>
      <c r="J59" s="3">
        <f t="shared" si="0"/>
        <v>7.9710000000000001</v>
      </c>
    </row>
    <row r="60" spans="2:10" x14ac:dyDescent="0.25">
      <c r="B60">
        <v>2006</v>
      </c>
      <c r="C60" s="3">
        <v>8.1426999999999996</v>
      </c>
      <c r="D60" s="3">
        <v>1.1676</v>
      </c>
      <c r="E60" s="5">
        <v>320.06139999999999</v>
      </c>
      <c r="F60" s="3">
        <v>7.7149999999999999</v>
      </c>
      <c r="G60" s="3">
        <v>56.545000000000002</v>
      </c>
      <c r="H60" s="3">
        <v>6.4709000000000003</v>
      </c>
      <c r="J60" s="3">
        <f t="shared" si="0"/>
        <v>8.1426999999999996</v>
      </c>
    </row>
    <row r="61" spans="2:10" x14ac:dyDescent="0.25">
      <c r="B61">
        <v>2007</v>
      </c>
      <c r="C61" s="3">
        <v>8.3135999999999992</v>
      </c>
      <c r="D61" s="3">
        <v>1.1399999999999999</v>
      </c>
      <c r="E61" s="5">
        <v>324.21269999999998</v>
      </c>
      <c r="F61" s="3">
        <v>7.7458999999999998</v>
      </c>
      <c r="G61" s="3">
        <v>56.367800000000003</v>
      </c>
      <c r="H61" s="3">
        <v>6.6013000000000002</v>
      </c>
      <c r="J61" s="3">
        <f t="shared" si="0"/>
        <v>8.3135999999999992</v>
      </c>
    </row>
    <row r="62" spans="2:10" x14ac:dyDescent="0.25">
      <c r="B62">
        <v>2008</v>
      </c>
      <c r="C62" s="3">
        <v>8.4828667000000006</v>
      </c>
      <c r="D62" s="3">
        <v>1.1121667</v>
      </c>
      <c r="E62" s="5">
        <v>328.34942999999998</v>
      </c>
      <c r="F62" s="3">
        <v>7.7766333000000003</v>
      </c>
      <c r="G62" s="3">
        <v>56.184533000000002</v>
      </c>
      <c r="H62" s="3">
        <v>6.6085333000000004</v>
      </c>
      <c r="J62" s="3">
        <f t="shared" si="0"/>
        <v>8.4828667000000006</v>
      </c>
    </row>
    <row r="63" spans="2:10" x14ac:dyDescent="0.25">
      <c r="B63">
        <v>2009</v>
      </c>
      <c r="C63" s="3">
        <v>8.6521332999999991</v>
      </c>
      <c r="D63" s="3">
        <v>1.0843332999999999</v>
      </c>
      <c r="E63" s="5">
        <v>332.48617000000002</v>
      </c>
      <c r="F63" s="3">
        <v>7.8073667000000002</v>
      </c>
      <c r="G63" s="3">
        <v>56.001266999999999</v>
      </c>
      <c r="H63" s="3">
        <v>6.6157667</v>
      </c>
      <c r="J63" s="3">
        <f t="shared" si="0"/>
        <v>8.6521332999999991</v>
      </c>
    </row>
    <row r="64" spans="2:10" x14ac:dyDescent="0.25">
      <c r="B64">
        <v>2010</v>
      </c>
      <c r="C64" s="3">
        <v>8.8214000000000006</v>
      </c>
      <c r="D64" s="3">
        <v>1.0565</v>
      </c>
      <c r="E64" s="5">
        <v>336.62290000000002</v>
      </c>
      <c r="F64" s="3">
        <v>7.8380999999999998</v>
      </c>
      <c r="G64" s="3">
        <v>55.817999999999998</v>
      </c>
      <c r="H64" s="3">
        <v>6.6230000000000002</v>
      </c>
      <c r="J64" s="3">
        <f t="shared" si="0"/>
        <v>8.8214000000000006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4</vt:i4>
      </vt:variant>
      <vt:variant>
        <vt:lpstr>Charts</vt:lpstr>
      </vt:variant>
      <vt:variant>
        <vt:i4>6</vt:i4>
      </vt:variant>
      <vt:variant>
        <vt:lpstr>Named Ranges</vt:lpstr>
      </vt:variant>
      <vt:variant>
        <vt:i4>65</vt:i4>
      </vt:variant>
    </vt:vector>
  </HeadingPairs>
  <TitlesOfParts>
    <vt:vector size="75" baseType="lpstr">
      <vt:lpstr>FUND Module</vt:lpstr>
      <vt:lpstr>FUND Simulation 1950-2010</vt:lpstr>
      <vt:lpstr>Emissions pulses &amp; scenarios</vt:lpstr>
      <vt:lpstr>1950-2010 Emissions</vt:lpstr>
      <vt:lpstr>100GtC in 2008</vt:lpstr>
      <vt:lpstr>1GtC in 2020 on RCP8.5</vt:lpstr>
      <vt:lpstr>1GtC in 2020 on RCP3</vt:lpstr>
      <vt:lpstr>Cumulative uptake</vt:lpstr>
      <vt:lpstr>Yearly uptake</vt:lpstr>
      <vt:lpstr>Warming vs cumulative emissions</vt:lpstr>
      <vt:lpstr>'FUND Module'!alpha_1</vt:lpstr>
      <vt:lpstr>alpha_1</vt:lpstr>
      <vt:lpstr>'FUND Module'!alpha_2</vt:lpstr>
      <vt:lpstr>alpha_2</vt:lpstr>
      <vt:lpstr>'FUND Module'!alpha_3</vt:lpstr>
      <vt:lpstr>alpha_3</vt:lpstr>
      <vt:lpstr>'FUND Module'!alpha_4</vt:lpstr>
      <vt:lpstr>alpha_4</vt:lpstr>
      <vt:lpstr>'FUND Module'!alpha_5</vt:lpstr>
      <vt:lpstr>alpha_5</vt:lpstr>
      <vt:lpstr>'FUND Module'!alpha_ch4</vt:lpstr>
      <vt:lpstr>alpha_ch4</vt:lpstr>
      <vt:lpstr>'FUND Module'!alpha_n2o</vt:lpstr>
      <vt:lpstr>alpha_n2o</vt:lpstr>
      <vt:lpstr>'FUND Module'!alpha_sf6</vt:lpstr>
      <vt:lpstr>alpha_sf6</vt:lpstr>
      <vt:lpstr>'FUND Module'!B_max</vt:lpstr>
      <vt:lpstr>B_max</vt:lpstr>
      <vt:lpstr>'FUND Module'!beta_ch4</vt:lpstr>
      <vt:lpstr>beta_ch4</vt:lpstr>
      <vt:lpstr>'FUND Module'!beta_feedback</vt:lpstr>
      <vt:lpstr>beta_feedback</vt:lpstr>
      <vt:lpstr>'FUND Module'!beta_n2o</vt:lpstr>
      <vt:lpstr>beta_n2o</vt:lpstr>
      <vt:lpstr>'FUND Module'!beta_sf6</vt:lpstr>
      <vt:lpstr>beta_sf6</vt:lpstr>
      <vt:lpstr>c_forc</vt:lpstr>
      <vt:lpstr>'FUND Module'!C0_CH4</vt:lpstr>
      <vt:lpstr>C0_CH4</vt:lpstr>
      <vt:lpstr>'FUND Module'!C0_CO2</vt:lpstr>
      <vt:lpstr>C0_CO2</vt:lpstr>
      <vt:lpstr>'FUND Module'!C0_N2O</vt:lpstr>
      <vt:lpstr>C0_N2O</vt:lpstr>
      <vt:lpstr>'FUND Module'!C0_SF6</vt:lpstr>
      <vt:lpstr>C0_SF6</vt:lpstr>
      <vt:lpstr>Cch4_1950</vt:lpstr>
      <vt:lpstr>Cco2_1950_1</vt:lpstr>
      <vt:lpstr>Cco2_1950_2</vt:lpstr>
      <vt:lpstr>Cco2_1950_3</vt:lpstr>
      <vt:lpstr>Cco2_1950_4</vt:lpstr>
      <vt:lpstr>Cco2_1950_5</vt:lpstr>
      <vt:lpstr>ch4ind</vt:lpstr>
      <vt:lpstr>Cn2o_1950</vt:lpstr>
      <vt:lpstr>'FUND Module'!cs</vt:lpstr>
      <vt:lpstr>cs</vt:lpstr>
      <vt:lpstr>Csf6_1950</vt:lpstr>
      <vt:lpstr>'FUND Module'!delta_1</vt:lpstr>
      <vt:lpstr>delta_1</vt:lpstr>
      <vt:lpstr>'FUND Module'!delta_2</vt:lpstr>
      <vt:lpstr>delta_2</vt:lpstr>
      <vt:lpstr>'FUND Module'!delta_3</vt:lpstr>
      <vt:lpstr>delta_3</vt:lpstr>
      <vt:lpstr>'FUND Module'!delta_4</vt:lpstr>
      <vt:lpstr>delta_4</vt:lpstr>
      <vt:lpstr>'FUND Module'!delta_5</vt:lpstr>
      <vt:lpstr>delta_5</vt:lpstr>
      <vt:lpstr>'FUND Module'!gamma</vt:lpstr>
      <vt:lpstr>gamma</vt:lpstr>
      <vt:lpstr>'FUND Module'!phi</vt:lpstr>
      <vt:lpstr>phi</vt:lpstr>
      <vt:lpstr>'FUND Simulation 1950-2010'!Print_Area</vt:lpstr>
      <vt:lpstr>'FUND Module'!rho</vt:lpstr>
      <vt:lpstr>rho</vt:lpstr>
      <vt:lpstr>'FUND Module'!T_2010</vt:lpstr>
      <vt:lpstr>T_2010</vt:lpstr>
    </vt:vector>
  </TitlesOfParts>
  <Company>WU-Wien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arezai</dc:creator>
  <cp:lastModifiedBy>Administrator</cp:lastModifiedBy>
  <cp:lastPrinted>2019-08-07T09:59:09Z</cp:lastPrinted>
  <dcterms:created xsi:type="dcterms:W3CDTF">2014-05-02T14:00:14Z</dcterms:created>
  <dcterms:modified xsi:type="dcterms:W3CDTF">2019-09-27T15:45:45Z</dcterms:modified>
</cp:coreProperties>
</file>