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5F4DEE4F-875E-4818-9F57-D7E55D128E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2" i="17" l="1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A306" i="17" l="1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BG105" i="17"/>
  <c r="BF105" i="17"/>
  <c r="BE105" i="17"/>
  <c r="BD105" i="17"/>
  <c r="BC105" i="17"/>
  <c r="BB105" i="17"/>
  <c r="BA105" i="17"/>
  <c r="AZ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AK105" i="17"/>
  <c r="AJ105" i="17"/>
  <c r="AI105" i="17"/>
  <c r="AH105" i="17"/>
  <c r="AG105" i="17"/>
  <c r="AF105" i="17"/>
  <c r="AE105" i="17"/>
  <c r="AD105" i="17"/>
  <c r="AC105" i="17"/>
  <c r="AB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03" i="8" l="1"/>
  <c r="AU203" i="17" s="1"/>
  <c r="B191" i="8"/>
  <c r="BH105" i="17"/>
  <c r="BH51" i="17"/>
  <c r="B193" i="8"/>
  <c r="B185" i="8"/>
  <c r="AU185" i="17" s="1"/>
  <c r="B201" i="8"/>
  <c r="AU201" i="17" s="1"/>
  <c r="B212" i="8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B237" i="8"/>
  <c r="B249" i="8"/>
  <c r="B260" i="8"/>
  <c r="B289" i="8"/>
  <c r="AU289" i="17" s="1"/>
  <c r="B197" i="8"/>
  <c r="B198" i="8"/>
  <c r="B207" i="8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AU255" i="17" s="1"/>
  <c r="B258" i="8"/>
  <c r="B269" i="8"/>
  <c r="B278" i="8"/>
  <c r="B281" i="8"/>
  <c r="B297" i="8"/>
  <c r="B187" i="8"/>
  <c r="B204" i="8"/>
  <c r="AU204" i="17" s="1"/>
  <c r="B206" i="8"/>
  <c r="B211" i="8"/>
  <c r="B214" i="8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BD220" i="17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BC218" i="17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BD217" i="17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BD215" i="17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BC215" i="17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BD213" i="17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BC213" i="17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BC210" i="17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F209" i="14" s="1"/>
  <c r="BG209" i="14"/>
  <c r="BF209" i="14"/>
  <c r="BE209" i="14"/>
  <c r="BD209" i="14"/>
  <c r="BC209" i="14"/>
  <c r="BB209" i="14"/>
  <c r="BA209" i="14"/>
  <c r="AZ209" i="14"/>
  <c r="C209" i="14" s="1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B209" i="14" s="1"/>
  <c r="E209" i="14"/>
  <c r="D209" i="14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C208" i="14" s="1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B208" i="14" s="1"/>
  <c r="BC208" i="17" s="1"/>
  <c r="E208" i="14"/>
  <c r="D208" i="14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F207" i="14" s="1"/>
  <c r="BG207" i="14"/>
  <c r="BF207" i="14"/>
  <c r="BE207" i="14"/>
  <c r="BD207" i="14"/>
  <c r="BC207" i="14"/>
  <c r="BB207" i="14"/>
  <c r="BA207" i="14"/>
  <c r="AZ207" i="14"/>
  <c r="C207" i="14" s="1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B207" i="14" s="1"/>
  <c r="E207" i="14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C206" i="14" s="1"/>
  <c r="BD206" i="17" s="1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F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F204" i="17" s="1"/>
  <c r="D204" i="14"/>
  <c r="BE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K219" i="17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K212" i="17" s="1"/>
  <c r="U211" i="16"/>
  <c r="T211" i="16"/>
  <c r="S211" i="16"/>
  <c r="R211" i="16"/>
  <c r="Q211" i="16"/>
  <c r="P211" i="16"/>
  <c r="O211" i="16"/>
  <c r="N211" i="16"/>
  <c r="M211" i="16"/>
  <c r="B211" i="16" s="1"/>
  <c r="K211" i="17" s="1"/>
  <c r="U210" i="16"/>
  <c r="T210" i="16"/>
  <c r="S210" i="16"/>
  <c r="R210" i="16"/>
  <c r="Q210" i="16"/>
  <c r="P210" i="16"/>
  <c r="O210" i="16"/>
  <c r="N210" i="16"/>
  <c r="M210" i="16"/>
  <c r="B210" i="16"/>
  <c r="K210" i="17" s="1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J220" i="17"/>
  <c r="BI220" i="17"/>
  <c r="BF220" i="17"/>
  <c r="BE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G220" i="17"/>
  <c r="F220" i="17"/>
  <c r="BJ219" i="17"/>
  <c r="BI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G219" i="17"/>
  <c r="F219" i="17"/>
  <c r="BJ218" i="17"/>
  <c r="BI218" i="17"/>
  <c r="BF218" i="17"/>
  <c r="BE218" i="17"/>
  <c r="BD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G218" i="17"/>
  <c r="F218" i="17"/>
  <c r="BJ217" i="17"/>
  <c r="BI217" i="17"/>
  <c r="BF217" i="17"/>
  <c r="BE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G217" i="17"/>
  <c r="F217" i="17"/>
  <c r="BJ216" i="17"/>
  <c r="BI216" i="17"/>
  <c r="BG216" i="17"/>
  <c r="BF216" i="17"/>
  <c r="BE216" i="17"/>
  <c r="BD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G216" i="17"/>
  <c r="F216" i="17"/>
  <c r="BJ215" i="17"/>
  <c r="BI215" i="17"/>
  <c r="BF215" i="17"/>
  <c r="BE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G215" i="17"/>
  <c r="F215" i="17"/>
  <c r="BJ214" i="17"/>
  <c r="BI214" i="17"/>
  <c r="BG214" i="17"/>
  <c r="BF214" i="17"/>
  <c r="BE214" i="17"/>
  <c r="BD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G214" i="17"/>
  <c r="F214" i="17"/>
  <c r="BJ213" i="17"/>
  <c r="BI213" i="17"/>
  <c r="BF213" i="17"/>
  <c r="BE213" i="17"/>
  <c r="BB213" i="17"/>
  <c r="BA213" i="17"/>
  <c r="AZ213" i="17"/>
  <c r="AY213" i="17"/>
  <c r="AX213" i="17"/>
  <c r="AW213" i="17"/>
  <c r="AV213" i="17"/>
  <c r="AU213" i="17"/>
  <c r="AT213" i="17"/>
  <c r="AR213" i="17"/>
  <c r="AQ213" i="17"/>
  <c r="AP213" i="17"/>
  <c r="G213" i="17"/>
  <c r="F213" i="17"/>
  <c r="BJ212" i="17"/>
  <c r="BI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G212" i="17"/>
  <c r="F212" i="17"/>
  <c r="BJ211" i="17"/>
  <c r="BI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G211" i="17"/>
  <c r="F211" i="17"/>
  <c r="BJ210" i="17"/>
  <c r="BI210" i="17"/>
  <c r="BG210" i="17"/>
  <c r="BF210" i="17"/>
  <c r="BE210" i="17"/>
  <c r="BD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G210" i="17"/>
  <c r="F210" i="17"/>
  <c r="BJ209" i="17"/>
  <c r="BI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G209" i="17"/>
  <c r="F209" i="17"/>
  <c r="BJ208" i="17"/>
  <c r="BI208" i="17"/>
  <c r="BF208" i="17"/>
  <c r="BE208" i="17"/>
  <c r="BD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G208" i="17"/>
  <c r="F208" i="17"/>
  <c r="BJ207" i="17"/>
  <c r="BI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R207" i="17"/>
  <c r="AQ207" i="17"/>
  <c r="AP207" i="17"/>
  <c r="G207" i="17"/>
  <c r="F207" i="17"/>
  <c r="BJ206" i="17"/>
  <c r="BI206" i="17"/>
  <c r="BF206" i="17"/>
  <c r="BE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G206" i="17"/>
  <c r="F206" i="17"/>
  <c r="BE205" i="17"/>
  <c r="BB205" i="17"/>
  <c r="BA205" i="17"/>
  <c r="AZ205" i="17"/>
  <c r="AY205" i="17"/>
  <c r="AU205" i="17"/>
  <c r="AT205" i="17"/>
  <c r="AS205" i="17"/>
  <c r="AR205" i="17"/>
  <c r="AQ205" i="17"/>
  <c r="AP205" i="17"/>
  <c r="BB204" i="17"/>
  <c r="BA204" i="17"/>
  <c r="AZ204" i="17"/>
  <c r="AY204" i="17"/>
  <c r="AT204" i="17"/>
  <c r="AS204" i="17"/>
  <c r="AR204" i="17"/>
  <c r="AQ204" i="17"/>
  <c r="AP204" i="17"/>
  <c r="BF203" i="17"/>
  <c r="BE203" i="17"/>
  <c r="BB203" i="17"/>
  <c r="BA203" i="17"/>
  <c r="AZ203" i="17"/>
  <c r="AY203" i="17"/>
  <c r="AT203" i="17"/>
  <c r="AS203" i="17"/>
  <c r="AR203" i="17"/>
  <c r="AQ203" i="17"/>
  <c r="AP203" i="17"/>
  <c r="BF202" i="17"/>
  <c r="BE202" i="17"/>
  <c r="BB202" i="17"/>
  <c r="BA202" i="17"/>
  <c r="AZ202" i="17"/>
  <c r="AY202" i="17"/>
  <c r="AU202" i="17"/>
  <c r="AT202" i="17"/>
  <c r="AS202" i="17"/>
  <c r="AR202" i="17"/>
  <c r="AQ202" i="17"/>
  <c r="AP202" i="17"/>
  <c r="BF201" i="17"/>
  <c r="BE201" i="17"/>
  <c r="BB201" i="17"/>
  <c r="BA201" i="17"/>
  <c r="AZ201" i="17"/>
  <c r="AY201" i="17"/>
  <c r="AT201" i="17"/>
  <c r="AR201" i="17"/>
  <c r="AQ201" i="17"/>
  <c r="AP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F205" i="14" l="1"/>
  <c r="BG205" i="17" s="1"/>
  <c r="B205" i="14"/>
  <c r="BC205" i="17" s="1"/>
  <c r="C205" i="14"/>
  <c r="BD205" i="17" s="1"/>
  <c r="F203" i="14"/>
  <c r="BG203" i="17" s="1"/>
  <c r="C203" i="14"/>
  <c r="BD203" i="17" s="1"/>
  <c r="B203" i="14"/>
  <c r="BC203" i="17" s="1"/>
  <c r="F204" i="14"/>
  <c r="BG204" i="17" s="1"/>
  <c r="C204" i="14"/>
  <c r="BD204" i="17" s="1"/>
  <c r="F202" i="14"/>
  <c r="BG202" i="17" s="1"/>
  <c r="C202" i="14"/>
  <c r="BD202" i="17" s="1"/>
  <c r="B201" i="14"/>
  <c r="BC201" i="17" s="1"/>
  <c r="C201" i="14"/>
  <c r="BD201" i="17" s="1"/>
  <c r="C194" i="14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215" i="17"/>
  <c r="BH303" i="17"/>
  <c r="BH212" i="17"/>
  <c r="BH207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204" i="14"/>
  <c r="BC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BH187" i="17" s="1"/>
  <c r="F206" i="14"/>
  <c r="BG206" i="17" s="1"/>
  <c r="F211" i="14"/>
  <c r="BG211" i="17" s="1"/>
  <c r="BH211" i="17" s="1"/>
  <c r="B214" i="14"/>
  <c r="BC214" i="17" s="1"/>
  <c r="BH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10" i="17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H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F189" i="14"/>
  <c r="BG189" i="17" s="1"/>
  <c r="F208" i="14"/>
  <c r="BG208" i="17" s="1"/>
  <c r="BH208" i="17" s="1"/>
  <c r="F213" i="14"/>
  <c r="BG213" i="17" s="1"/>
  <c r="BH213" i="17" s="1"/>
  <c r="B216" i="14"/>
  <c r="BC216" i="17" s="1"/>
  <c r="BH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09" i="17"/>
  <c r="BH287" i="17"/>
  <c r="F185" i="14"/>
  <c r="BG185" i="17" s="1"/>
  <c r="F194" i="14"/>
  <c r="BG194" i="17" s="1"/>
  <c r="F199" i="14"/>
  <c r="BG199" i="17" s="1"/>
  <c r="BH199" i="17" s="1"/>
  <c r="B202" i="14"/>
  <c r="BC202" i="17" s="1"/>
  <c r="F218" i="14"/>
  <c r="BG218" i="17" s="1"/>
  <c r="BH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19" i="17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9" i="17" l="1"/>
  <c r="BH194" i="17"/>
  <c r="BH205" i="17"/>
  <c r="BH203" i="17"/>
  <c r="BH204" i="17"/>
  <c r="BH202" i="17"/>
  <c r="BH201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J205" i="17" s="1"/>
  <c r="B205" i="25"/>
  <c r="BI205" i="17" s="1"/>
  <c r="C204" i="25"/>
  <c r="BJ204" i="17" s="1"/>
  <c r="B204" i="25"/>
  <c r="BI204" i="17" s="1"/>
  <c r="C203" i="25"/>
  <c r="BJ203" i="17" s="1"/>
  <c r="B203" i="25"/>
  <c r="BI203" i="17" s="1"/>
  <c r="C202" i="25"/>
  <c r="BJ202" i="17" s="1"/>
  <c r="B202" i="25"/>
  <c r="BI202" i="17" s="1"/>
  <c r="C201" i="25"/>
  <c r="BJ201" i="17" s="1"/>
  <c r="B201" i="25"/>
  <c r="BI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W201" i="17" s="1"/>
  <c r="C201" i="10"/>
  <c r="AX201" i="17" s="1"/>
  <c r="B202" i="10"/>
  <c r="AW202" i="17" s="1"/>
  <c r="C202" i="10"/>
  <c r="AX202" i="17" s="1"/>
  <c r="B203" i="10"/>
  <c r="AW203" i="17" s="1"/>
  <c r="C203" i="10"/>
  <c r="AX203" i="17" s="1"/>
  <c r="B204" i="10"/>
  <c r="AW204" i="17" s="1"/>
  <c r="C204" i="10"/>
  <c r="AX204" i="17" s="1"/>
  <c r="B205" i="10"/>
  <c r="AW205" i="17" s="1"/>
  <c r="C205" i="10"/>
  <c r="AX205" i="17" s="1"/>
  <c r="B206" i="10"/>
  <c r="C206" i="10"/>
  <c r="B207" i="10"/>
  <c r="C207" i="10"/>
  <c r="B208" i="10"/>
  <c r="C208" i="10"/>
  <c r="B209" i="10"/>
  <c r="C209" i="10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AD200" i="17" s="1"/>
  <c r="F201" i="2"/>
  <c r="AF200" i="17" s="1"/>
  <c r="G201" i="2"/>
  <c r="AG200" i="17" s="1"/>
  <c r="H201" i="2"/>
  <c r="AH200" i="17" s="1"/>
  <c r="I201" i="2"/>
  <c r="AI200" i="17" s="1"/>
  <c r="J201" i="2"/>
  <c r="AJ200" i="17" s="1"/>
  <c r="K201" i="2"/>
  <c r="AK200" i="17" s="1"/>
  <c r="L201" i="2"/>
  <c r="AL200" i="17" s="1"/>
  <c r="M201" i="2"/>
  <c r="AM200" i="17" s="1"/>
  <c r="N201" i="2"/>
  <c r="AN200" i="17" s="1"/>
  <c r="O201" i="2"/>
  <c r="AO200" i="17" s="1"/>
  <c r="AD201" i="17"/>
  <c r="AF201" i="17"/>
  <c r="AG201" i="17"/>
  <c r="AH201" i="17"/>
  <c r="AI201" i="17"/>
  <c r="AJ201" i="17"/>
  <c r="AK201" i="17"/>
  <c r="AL201" i="17"/>
  <c r="AM201" i="17"/>
  <c r="AN201" i="17"/>
  <c r="AO201" i="17"/>
  <c r="B202" i="2"/>
  <c r="AB202" i="17" s="1"/>
  <c r="D202" i="2"/>
  <c r="AD202" i="17" s="1"/>
  <c r="F202" i="2"/>
  <c r="AF202" i="17" s="1"/>
  <c r="G202" i="2"/>
  <c r="AG202" i="17" s="1"/>
  <c r="H202" i="2"/>
  <c r="AH202" i="17" s="1"/>
  <c r="I202" i="2"/>
  <c r="AI202" i="17" s="1"/>
  <c r="J202" i="2"/>
  <c r="AJ202" i="17" s="1"/>
  <c r="K202" i="2"/>
  <c r="AK202" i="17" s="1"/>
  <c r="L202" i="2"/>
  <c r="AL202" i="17" s="1"/>
  <c r="M202" i="2"/>
  <c r="AM202" i="17" s="1"/>
  <c r="N202" i="2"/>
  <c r="AN202" i="17" s="1"/>
  <c r="O202" i="2"/>
  <c r="AO202" i="17" s="1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C213" i="2"/>
  <c r="AC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AV201" i="17" s="1"/>
  <c r="B202" i="9"/>
  <c r="AV202" i="17" s="1"/>
  <c r="B203" i="9"/>
  <c r="AV203" i="17" s="1"/>
  <c r="B204" i="9"/>
  <c r="AV204" i="17" s="1"/>
  <c r="B205" i="9"/>
  <c r="AV205" i="17" s="1"/>
  <c r="B206" i="9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D105" i="14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105" i="13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B105" i="10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5" i="4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N105" i="2"/>
  <c r="M105" i="2"/>
  <c r="L105" i="2"/>
  <c r="K105" i="2"/>
  <c r="J105" i="2"/>
  <c r="I105" i="2"/>
  <c r="H105" i="2"/>
  <c r="G105" i="2"/>
  <c r="F105" i="2"/>
  <c r="D105" i="2"/>
  <c r="B105" i="2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/>
  <c r="AQ37" i="17"/>
  <c r="AQ33" i="17"/>
  <c r="AQ31" i="17"/>
  <c r="AQ29" i="17"/>
  <c r="AQ26" i="17"/>
  <c r="B25" i="4"/>
  <c r="AQ25" i="17"/>
  <c r="AQ24" i="17"/>
  <c r="B22" i="4"/>
  <c r="B21" i="4"/>
  <c r="AQ21" i="17" s="1"/>
  <c r="B20" i="4"/>
  <c r="AQ17" i="17"/>
  <c r="B13" i="4"/>
  <c r="AQ13" i="17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C105" i="2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05" i="16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E105" i="2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05" i="2" l="1"/>
  <c r="AC205" i="17" s="1"/>
  <c r="C202" i="2"/>
  <c r="AC202" i="17" s="1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AC201" i="17"/>
  <c r="AB201" i="17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AB200" i="17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AE210" i="17" s="1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K55" i="24"/>
  <c r="E357" i="2"/>
  <c r="E349" i="2"/>
  <c r="E335" i="2"/>
  <c r="E328" i="2"/>
  <c r="E304" i="2"/>
  <c r="E259" i="2"/>
  <c r="E233" i="2"/>
  <c r="E220" i="2"/>
  <c r="E213" i="2"/>
  <c r="AE213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AE214" i="17" s="1"/>
  <c r="E211" i="2"/>
  <c r="AE211" i="17" s="1"/>
  <c r="AE201" i="17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A4" i="24"/>
  <c r="A5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E205" i="2" l="1"/>
  <c r="AE205" i="17" s="1"/>
  <c r="E202" i="2"/>
  <c r="AE202" i="17" s="1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AC200" i="17"/>
  <c r="E201" i="2"/>
  <c r="AE200" i="17" s="1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7" i="24"/>
  <c r="A8" i="17"/>
  <c r="A58" i="24" l="1"/>
  <c r="A8" i="24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<sst xmlns="http://schemas.openxmlformats.org/spreadsheetml/2006/main" count="1127" uniqueCount="457">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</sst>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Normal="100" workbookViewId="0">
      <pane xSplit="5" ySplit="1" topLeftCell="BA2" activePane="bottomRight" state="frozen"/>
      <selection pane="topRight" activeCell="F1" sqref="F1"/>
      <selection pane="bottomLeft" activeCell="A2" sqref="A2"/>
      <selection pane="bottomRight" activeCell="BA1" sqref="BA1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K11">
        <v>0.04</v>
      </c>
      <c r="BL11">
        <v>0.03</v>
      </c>
      <c r="BM11">
        <v>0.02</v>
      </c>
      <c r="BN11" s="8">
        <v>0.03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K37">
        <v>0.33</v>
      </c>
      <c r="BL37">
        <v>0.28000000000000003</v>
      </c>
      <c r="BM37">
        <v>0.1</v>
      </c>
      <c r="BN37" s="8">
        <v>0.17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K75">
        <v>0.17</v>
      </c>
      <c r="BL75">
        <v>0.21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K78">
        <v>0.12</v>
      </c>
      <c r="BL78">
        <v>0.11</v>
      </c>
      <c r="BM78">
        <v>0.11</v>
      </c>
      <c r="BN78" s="8">
        <v>0.06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K79">
        <v>0.1</v>
      </c>
      <c r="BL79">
        <v>0.12</v>
      </c>
      <c r="BM79">
        <v>0.11</v>
      </c>
      <c r="BN79" s="8">
        <v>0.13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K80">
        <v>0.26</v>
      </c>
      <c r="BL80">
        <v>0.22</v>
      </c>
      <c r="BM80">
        <v>0.24</v>
      </c>
      <c r="BN80" s="8">
        <v>0.2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K89">
        <v>0.19</v>
      </c>
      <c r="BL89">
        <v>0.08</v>
      </c>
      <c r="BM89">
        <v>0.06</v>
      </c>
      <c r="BN89" s="8">
        <v>0.09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K90" s="57">
        <v>0.02</v>
      </c>
      <c r="BL90" s="57">
        <v>0.09</v>
      </c>
      <c r="BM90" s="57">
        <v>0.08</v>
      </c>
      <c r="BN90" s="50">
        <v>7.0000000000000007E-2</v>
      </c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K100" s="36" t="e">
        <v>#N/A</v>
      </c>
      <c r="BL100" s="36" t="e">
        <v>#N/A</v>
      </c>
      <c r="BM100" s="36" t="e">
        <v>#N/A</v>
      </c>
      <c r="BN100" s="37" t="e">
        <v>#N/A</v>
      </c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K102" s="36">
        <v>0.15</v>
      </c>
      <c r="BL102" s="36">
        <v>0.08</v>
      </c>
      <c r="BM102" s="36">
        <v>0.12</v>
      </c>
      <c r="BN102" s="37">
        <v>0.11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 t="e">
        <f>IF(ISBLANK(Lickert!B105),NA(),Lickert!B105)</f>
        <v>#N/A</v>
      </c>
      <c r="M105" s="75" t="e">
        <f>IF(ISBLANK(Lickert!C105),NA(),Lickert!C105)</f>
        <v>#N/A</v>
      </c>
      <c r="N105" s="75" t="e">
        <f>IF(ISBLANK(Lickert!D105),NA(),Lickert!D105)</f>
        <v>#N/A</v>
      </c>
      <c r="O105" s="75" t="e">
        <f>IF(ISBLANK(Lickert!E105),NA(),Lickert!E105)</f>
        <v>#N/A</v>
      </c>
      <c r="P105" s="75" t="e">
        <f>IF(ISBLANK(Lickert!F105),NA(),Lickert!F105)</f>
        <v>#N/A</v>
      </c>
      <c r="Q105" s="75" t="e">
        <f>IF(ISBLANK(Lickert!G105),NA(),Lickert!G105)</f>
        <v>#N/A</v>
      </c>
      <c r="R105" s="75" t="e">
        <f>IF(ISBLANK(Lickert!H105),NA(),Lickert!H105)</f>
        <v>#N/A</v>
      </c>
      <c r="S105" s="75" t="e">
        <f>IF(ISBLANK(Lickert!I105),NA(),Lickert!I105)</f>
        <v>#N/A</v>
      </c>
      <c r="T105" s="75" t="e">
        <f>IF(ISBLANK(Lickert!J105),NA(),Lickert!J105)</f>
        <v>#N/A</v>
      </c>
      <c r="U105" s="75" t="e">
        <f>IF(ISBLANK(Lickert!K105),NA(),Lickert!K105)</f>
        <v>#N/A</v>
      </c>
      <c r="V105" s="75" t="e">
        <f>IF(ISBLANK(Lickert!L105),NA(),Lickert!L105)</f>
        <v>#N/A</v>
      </c>
      <c r="W105" s="75" t="e">
        <f>IF(ISBLANK(Lickert!M105),NA(),Lickert!M105)</f>
        <v>#N/A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0</v>
      </c>
      <c r="AC105" s="31">
        <f>'SCL90-R'!C105</f>
        <v>0</v>
      </c>
      <c r="AD105" s="31">
        <f>'SCL90-R'!D105</f>
        <v>0</v>
      </c>
      <c r="AE105" s="31" t="e">
        <f>'SCL90-R'!E105</f>
        <v>#DIV/0!</v>
      </c>
      <c r="AF105" s="31">
        <f>'SCL90-R'!F105</f>
        <v>0</v>
      </c>
      <c r="AG105" s="31">
        <f>'SCL90-R'!G105</f>
        <v>0</v>
      </c>
      <c r="AH105" s="31">
        <f>'SCL90-R'!H105</f>
        <v>0</v>
      </c>
      <c r="AI105" s="31">
        <f>'SCL90-R'!I105</f>
        <v>0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</v>
      </c>
      <c r="AP105" s="35">
        <f>AUDIT!B105</f>
        <v>0</v>
      </c>
      <c r="AQ105" s="35">
        <f>Fagerstrom!B105</f>
        <v>0</v>
      </c>
      <c r="AR105" s="35">
        <f>DSM_Jeu!B105</f>
        <v>0</v>
      </c>
      <c r="AS105" s="35">
        <f>SOGS!B106</f>
        <v>0</v>
      </c>
      <c r="AT105" s="35">
        <f>Beck!B105</f>
        <v>0</v>
      </c>
      <c r="AU105" s="32">
        <f>'STAI-A'!B105</f>
        <v>0</v>
      </c>
      <c r="AV105" s="34">
        <f>'STAI-B'!B105</f>
        <v>0</v>
      </c>
      <c r="AW105" s="32">
        <f>PANAS!B105</f>
        <v>0</v>
      </c>
      <c r="AX105" s="34">
        <f>PANAS!C105</f>
        <v>0</v>
      </c>
      <c r="AY105" s="35">
        <f>Craving!B105</f>
        <v>0</v>
      </c>
      <c r="AZ105" s="35">
        <f>SRRS!B105</f>
        <v>0</v>
      </c>
      <c r="BA105" s="31">
        <f>SPSRQ!B105</f>
        <v>0</v>
      </c>
      <c r="BB105" s="34">
        <f>SPSRQ!C105</f>
        <v>0</v>
      </c>
      <c r="BC105" s="31">
        <f>UPPS!B105</f>
        <v>0</v>
      </c>
      <c r="BD105" s="31">
        <f>UPPS!C105</f>
        <v>0</v>
      </c>
      <c r="BE105" s="31">
        <f>UPPS!D105</f>
        <v>0</v>
      </c>
      <c r="BF105" s="31">
        <f>UPPS!E105</f>
        <v>0</v>
      </c>
      <c r="BG105" s="31">
        <f>UPPS!F105</f>
        <v>0</v>
      </c>
      <c r="BH105" s="34">
        <f t="shared" ref="BH105:BH106" si="6">BC105+BD105+BE105+BF105+BG105</f>
        <v>0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K108">
        <v>0.14000000000000001</v>
      </c>
      <c r="BL108">
        <v>0.15</v>
      </c>
      <c r="BM108">
        <v>0.1</v>
      </c>
      <c r="BN108" s="8">
        <v>0.08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K109">
        <v>7.0000000000000007E-2</v>
      </c>
      <c r="BL109">
        <v>0.09</v>
      </c>
      <c r="BM109">
        <v>0.39</v>
      </c>
      <c r="BN109" s="8">
        <v>0.54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K110">
        <v>0.42</v>
      </c>
      <c r="BL110">
        <v>0.13</v>
      </c>
      <c r="BM110">
        <v>0.08</v>
      </c>
      <c r="BN110" s="8">
        <v>0.09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K111" s="57">
        <v>0.34</v>
      </c>
      <c r="BL111" s="57">
        <v>0.21</v>
      </c>
      <c r="BM111" s="57">
        <v>0.34</v>
      </c>
      <c r="BN111" s="50">
        <v>0.17</v>
      </c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K112" s="36">
        <v>0.12</v>
      </c>
      <c r="BL112" s="36">
        <v>0.12</v>
      </c>
      <c r="BM112" s="36">
        <v>0.11</v>
      </c>
      <c r="BN112" s="37">
        <v>0.09</v>
      </c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K113" s="36">
        <v>0.3</v>
      </c>
      <c r="BL113" s="36">
        <v>0.28999999999999998</v>
      </c>
      <c r="BM113" s="36">
        <v>0.38</v>
      </c>
      <c r="BN113" s="37">
        <v>0.2</v>
      </c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K114" s="57">
        <v>0.17</v>
      </c>
      <c r="BL114" s="57">
        <v>0.06</v>
      </c>
      <c r="BM114" s="57">
        <v>0.08</v>
      </c>
      <c r="BN114" s="50">
        <v>0.06</v>
      </c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K115" s="57">
        <v>0.09</v>
      </c>
      <c r="BL115" s="57">
        <v>0.08</v>
      </c>
      <c r="BM115" s="57">
        <v>0.05</v>
      </c>
      <c r="BN115" s="50">
        <v>7.0000000000000007E-2</v>
      </c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R116" s="50"/>
    </row>
    <row r="117" spans="1:70" s="57" customFormat="1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K120">
        <v>0.26</v>
      </c>
      <c r="BL120">
        <v>0.17</v>
      </c>
      <c r="BM120">
        <v>0.14000000000000001</v>
      </c>
      <c r="BN120" s="8">
        <v>0.12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K121">
        <v>0.37</v>
      </c>
      <c r="BL121">
        <v>0.23</v>
      </c>
      <c r="BM121">
        <v>0.2</v>
      </c>
      <c r="BN121" s="8">
        <v>0.25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K122">
        <v>0.13</v>
      </c>
      <c r="BL122">
        <v>0.15</v>
      </c>
      <c r="BM122">
        <v>0.15</v>
      </c>
      <c r="BN122" s="8">
        <v>0.1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K124" s="36">
        <v>0.16</v>
      </c>
      <c r="BL124" s="36">
        <v>0.1</v>
      </c>
      <c r="BM124" s="36">
        <v>0.1</v>
      </c>
      <c r="BN124" s="37">
        <v>0.1</v>
      </c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K125">
        <v>0.17</v>
      </c>
      <c r="BL125">
        <v>0.17</v>
      </c>
      <c r="BM125">
        <v>0.3</v>
      </c>
      <c r="BN125" s="8">
        <v>0.31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K130">
        <v>0.36</v>
      </c>
      <c r="BL130">
        <v>0.49</v>
      </c>
      <c r="BM130">
        <v>0.97</v>
      </c>
      <c r="BN130" s="8">
        <v>0.87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K132">
        <v>0.26</v>
      </c>
      <c r="BL132">
        <v>0.2</v>
      </c>
      <c r="BM132">
        <v>0.26</v>
      </c>
      <c r="BN132" s="8">
        <v>0.19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K133">
        <v>0.1</v>
      </c>
      <c r="BL133">
        <v>0.13</v>
      </c>
      <c r="BM133">
        <v>0.28000000000000003</v>
      </c>
      <c r="BN133" s="8">
        <v>0.39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K134">
        <v>0.25</v>
      </c>
      <c r="BL134">
        <v>0.22</v>
      </c>
      <c r="BM134">
        <v>0.22</v>
      </c>
      <c r="BN134" s="8">
        <v>0.22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K136">
        <v>0.16</v>
      </c>
      <c r="BL136">
        <v>0.15</v>
      </c>
      <c r="BM136">
        <v>0.12</v>
      </c>
      <c r="BN136" s="8">
        <v>0.09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K137">
        <v>0.23</v>
      </c>
      <c r="BL137">
        <v>0.18</v>
      </c>
      <c r="BM137">
        <v>0.15</v>
      </c>
      <c r="BN137" s="8">
        <v>0.11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K144">
        <v>0.04</v>
      </c>
      <c r="BL144">
        <v>0.08</v>
      </c>
      <c r="BM144">
        <v>0.09</v>
      </c>
      <c r="BN144" s="8">
        <v>0.06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K152" t="e">
        <v>#N/A</v>
      </c>
      <c r="BL152" t="e">
        <v>#N/A</v>
      </c>
      <c r="BM152" t="e">
        <v>#N/A</v>
      </c>
      <c r="BN152" s="8" t="e">
        <v>#N/A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K158" s="36">
        <v>0.16</v>
      </c>
      <c r="BL158" s="36">
        <v>0.21</v>
      </c>
      <c r="BM158" s="36">
        <v>0.2</v>
      </c>
      <c r="BN158" s="37">
        <v>0.16</v>
      </c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K182" s="57">
        <v>0.17</v>
      </c>
      <c r="BL182" s="57">
        <v>0.25</v>
      </c>
      <c r="BM182" s="57">
        <v>0.21</v>
      </c>
      <c r="BN182" s="50">
        <v>0.19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>
        <v>0.17</v>
      </c>
      <c r="BL186" s="57">
        <v>0.17</v>
      </c>
      <c r="BM186" s="57">
        <v>0.18</v>
      </c>
      <c r="BN186" s="50">
        <v>0.14000000000000001</v>
      </c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>
        <v>0.05</v>
      </c>
      <c r="BL190" s="57">
        <v>0.17</v>
      </c>
      <c r="BM190" s="57">
        <v>0.02</v>
      </c>
      <c r="BN190" s="50">
        <v>0.24</v>
      </c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>
        <v>0.11</v>
      </c>
      <c r="BL191" s="57">
        <v>0.08</v>
      </c>
      <c r="BM191" s="57">
        <v>0.03</v>
      </c>
      <c r="BN191" s="50">
        <v>0.03</v>
      </c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'SCL90-R'!B201</f>
        <v>29</v>
      </c>
      <c r="AC200" s="47">
        <f>'SCL90-R'!C201</f>
        <v>0.32222222222222224</v>
      </c>
      <c r="AD200" s="47">
        <f>'SCL90-R'!D201</f>
        <v>25</v>
      </c>
      <c r="AE200" s="47">
        <f>'SCL90-R'!E201</f>
        <v>1.2888888888888889E-2</v>
      </c>
      <c r="AF200" s="47">
        <f>'SCL90-R'!F201</f>
        <v>0</v>
      </c>
      <c r="AG200" s="47">
        <f>'SCL90-R'!G201</f>
        <v>0.6</v>
      </c>
      <c r="AH200" s="47">
        <f>'SCL90-R'!H201</f>
        <v>0.55555555555555558</v>
      </c>
      <c r="AI200" s="47">
        <f>'SCL90-R'!I201</f>
        <v>0.38461538461538464</v>
      </c>
      <c r="AJ200" s="47">
        <f>'SCL90-R'!J201</f>
        <v>0.3</v>
      </c>
      <c r="AK200" s="47">
        <f>'SCL90-R'!K201</f>
        <v>0</v>
      </c>
      <c r="AL200" s="47">
        <f>'SCL90-R'!L201</f>
        <v>0.42857142857142855</v>
      </c>
      <c r="AM200" s="47">
        <f>'SCL90-R'!M201</f>
        <v>0.5</v>
      </c>
      <c r="AN200" s="47">
        <f>'SCL90-R'!N201</f>
        <v>0</v>
      </c>
      <c r="AO200" s="47">
        <f>'SCL90-R'!O201</f>
        <v>0.5714285714285714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 t="e">
        <f>Craving!B200</f>
        <v>#N/A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A201" s="47">
        <v>200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 t="e">
        <f>'SCL90-R'!#REF!</f>
        <v>#REF!</v>
      </c>
      <c r="AC201" s="47" t="e">
        <f>'SCL90-R'!#REF!</f>
        <v>#REF!</v>
      </c>
      <c r="AD201" s="47" t="e">
        <f>'SCL90-R'!#REF!</f>
        <v>#REF!</v>
      </c>
      <c r="AE201" s="47" t="e">
        <f>'SCL90-R'!#REF!</f>
        <v>#REF!</v>
      </c>
      <c r="AF201" s="47" t="e">
        <f>'SCL90-R'!#REF!</f>
        <v>#REF!</v>
      </c>
      <c r="AG201" s="47" t="e">
        <f>'SCL90-R'!#REF!</f>
        <v>#REF!</v>
      </c>
      <c r="AH201" s="47" t="e">
        <f>'SCL90-R'!#REF!</f>
        <v>#REF!</v>
      </c>
      <c r="AI201" s="47" t="e">
        <f>'SCL90-R'!#REF!</f>
        <v>#REF!</v>
      </c>
      <c r="AJ201" s="47" t="e">
        <f>'SCL90-R'!#REF!</f>
        <v>#REF!</v>
      </c>
      <c r="AK201" s="47" t="e">
        <f>'SCL90-R'!#REF!</f>
        <v>#REF!</v>
      </c>
      <c r="AL201" s="47" t="e">
        <f>'SCL90-R'!#REF!</f>
        <v>#REF!</v>
      </c>
      <c r="AM201" s="47" t="e">
        <f>'SCL90-R'!#REF!</f>
        <v>#REF!</v>
      </c>
      <c r="AN201" s="47" t="e">
        <f>'SCL90-R'!#REF!</f>
        <v>#REF!</v>
      </c>
      <c r="AO201" s="47" t="e">
        <f>'SCL90-R'!#REF!</f>
        <v>#REF!</v>
      </c>
      <c r="AP201" s="58">
        <f>AUDIT!B201</f>
        <v>1</v>
      </c>
      <c r="AQ201" s="58" t="e">
        <f>Fagerstrom!B201</f>
        <v>#N/A</v>
      </c>
      <c r="AR201" s="58">
        <f>DSM_Jeu!B201</f>
        <v>0</v>
      </c>
      <c r="AS201" s="58">
        <f>SOGS!B202</f>
        <v>0</v>
      </c>
      <c r="AT201" s="58">
        <f>Beck!B201</f>
        <v>2</v>
      </c>
      <c r="AU201" s="48">
        <f>'STAI-A'!B201</f>
        <v>34</v>
      </c>
      <c r="AV201" s="59">
        <f>'STAI-B'!B201</f>
        <v>50</v>
      </c>
      <c r="AW201" s="48">
        <f>PANAS!B201</f>
        <v>37</v>
      </c>
      <c r="AX201" s="59">
        <f>PANAS!C201</f>
        <v>20</v>
      </c>
      <c r="AY201" s="58" t="e">
        <f>Craving!B201</f>
        <v>#N/A</v>
      </c>
      <c r="AZ201" s="58">
        <f>SRRS!B201</f>
        <v>232</v>
      </c>
      <c r="BA201" s="47">
        <f>SPSRQ!B201</f>
        <v>48</v>
      </c>
      <c r="BB201" s="59">
        <f>SPSRQ!C201</f>
        <v>33</v>
      </c>
      <c r="BC201" s="47">
        <f>UPPS!B201</f>
        <v>7</v>
      </c>
      <c r="BD201" s="47">
        <f>UPPS!C201</f>
        <v>10</v>
      </c>
      <c r="BE201" s="47">
        <f>UPPS!D201</f>
        <v>6</v>
      </c>
      <c r="BF201" s="47">
        <f>UPPS!E201</f>
        <v>8</v>
      </c>
      <c r="BG201" s="47">
        <f>UPPS!F201</f>
        <v>11</v>
      </c>
      <c r="BH201" s="59">
        <f t="shared" si="12"/>
        <v>42</v>
      </c>
      <c r="BI201" s="49">
        <f>CoH!B201</f>
        <v>49</v>
      </c>
      <c r="BJ201" s="59">
        <f>CoH!C201</f>
        <v>19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A202" s="47">
        <v>201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58">
        <f>AUDIT!B202</f>
        <v>8</v>
      </c>
      <c r="AQ202" s="58" t="e">
        <f>Fagerstrom!B202</f>
        <v>#N/A</v>
      </c>
      <c r="AR202" s="58">
        <f>DSM_Jeu!B202</f>
        <v>0</v>
      </c>
      <c r="AS202" s="58">
        <f>SOGS!B203</f>
        <v>0</v>
      </c>
      <c r="AT202" s="58">
        <f>Beck!B202</f>
        <v>1</v>
      </c>
      <c r="AU202" s="48">
        <f>'STAI-A'!B202</f>
        <v>44</v>
      </c>
      <c r="AV202" s="59">
        <f>'STAI-B'!B202</f>
        <v>49</v>
      </c>
      <c r="AW202" s="48">
        <f>PANAS!B202</f>
        <v>32</v>
      </c>
      <c r="AX202" s="59">
        <f>PANAS!C202</f>
        <v>24</v>
      </c>
      <c r="AY202" s="58" t="e">
        <f>Craving!B202</f>
        <v>#N/A</v>
      </c>
      <c r="AZ202" s="58">
        <f>SRRS!B202</f>
        <v>212</v>
      </c>
      <c r="BA202" s="47">
        <f>SPSRQ!B202</f>
        <v>48</v>
      </c>
      <c r="BB202" s="59">
        <f>SPSRQ!C202</f>
        <v>29</v>
      </c>
      <c r="BC202" s="47">
        <f>UPPS!B202</f>
        <v>7</v>
      </c>
      <c r="BD202" s="47">
        <f>UPPS!C202</f>
        <v>8</v>
      </c>
      <c r="BE202" s="47">
        <f>UPPS!D202</f>
        <v>4</v>
      </c>
      <c r="BF202" s="47">
        <f>UPPS!E202</f>
        <v>5</v>
      </c>
      <c r="BG202" s="47">
        <f>UPPS!F202</f>
        <v>8</v>
      </c>
      <c r="BH202" s="59">
        <f t="shared" si="12"/>
        <v>32</v>
      </c>
      <c r="BI202" s="49">
        <f>CoH!B202</f>
        <v>30</v>
      </c>
      <c r="BJ202" s="59">
        <f>CoH!C202</f>
        <v>23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>
      <c r="A203" s="47">
        <v>202</v>
      </c>
      <c r="D203" s="67" t="s">
        <v>122</v>
      </c>
      <c r="F203" s="47">
        <v>44</v>
      </c>
      <c r="G203" s="47">
        <v>6</v>
      </c>
      <c r="H203" s="59">
        <v>0</v>
      </c>
      <c r="I203" s="48"/>
      <c r="J203" s="49"/>
      <c r="K203" s="59">
        <f>Raven!B203</f>
        <v>6</v>
      </c>
      <c r="L203" s="73">
        <f>IF(ISBLANK(Lickert!B203),NA(),Lickert!B203)</f>
        <v>1</v>
      </c>
      <c r="M203" s="73">
        <f>IF(ISBLANK(Lickert!C203),NA(),Lickert!C203)</f>
        <v>10</v>
      </c>
      <c r="N203" s="73">
        <f>IF(ISBLANK(Lickert!D203),NA(),Lickert!D203)</f>
        <v>3</v>
      </c>
      <c r="O203" s="73">
        <f>IF(ISBLANK(Lickert!E203),NA(),Lickert!E203)</f>
        <v>0</v>
      </c>
      <c r="P203" s="73">
        <f>IF(ISBLANK(Lickert!F203),NA(),Lickert!F203)</f>
        <v>3</v>
      </c>
      <c r="Q203" s="73">
        <f>IF(ISBLANK(Lickert!G203),NA(),Lickert!G203)</f>
        <v>10</v>
      </c>
      <c r="R203" s="73">
        <f>IF(ISBLANK(Lickert!H203),NA(),Lickert!H203)</f>
        <v>4</v>
      </c>
      <c r="S203" s="73">
        <f>IF(ISBLANK(Lickert!I203),NA(),Lickert!I203)</f>
        <v>0</v>
      </c>
      <c r="T203" s="73" t="e">
        <f>IF(ISBLANK(Lickert!J203),NA(),Lickert!J203)</f>
        <v>#N/A</v>
      </c>
      <c r="U203" s="73" t="e">
        <f>IF(ISBLANK(Lickert!K203),NA(),Lickert!K203)</f>
        <v>#N/A</v>
      </c>
      <c r="V203" s="73" t="e">
        <f>IF(ISBLANK(Lickert!L203),NA(),Lickert!L203)</f>
        <v>#N/A</v>
      </c>
      <c r="W203" s="73" t="e">
        <f>IF(ISBLANK(Lickert!M203),NA(),Lickert!M203)</f>
        <v>#N/A</v>
      </c>
      <c r="X203" s="73" t="e">
        <f>IF(ISBLANK(Lickert!N203),NA(),Lickert!N203)</f>
        <v>#N/A</v>
      </c>
      <c r="Y203" s="73" t="e">
        <f>IF(ISBLANK(Lickert!O203),NA(),Lickert!O203)</f>
        <v>#N/A</v>
      </c>
      <c r="Z203" s="73" t="e">
        <f>IF(ISBLANK(Lickert!P203),NA(),Lickert!P203)</f>
        <v>#N/A</v>
      </c>
      <c r="AA203" s="28" t="e">
        <f>IF(ISBLANK(Lickert!Q203),NA(),Lickert!Q203)</f>
        <v>#N/A</v>
      </c>
      <c r="AB203" s="47">
        <f>'SCL90-R'!B203</f>
        <v>18</v>
      </c>
      <c r="AC203" s="47">
        <f>'SCL90-R'!C203</f>
        <v>0.2</v>
      </c>
      <c r="AD203" s="47">
        <f>'SCL90-R'!D203</f>
        <v>15</v>
      </c>
      <c r="AE203" s="47">
        <f>'SCL90-R'!E203</f>
        <v>1.3333333333333334E-2</v>
      </c>
      <c r="AF203" s="47">
        <f>'SCL90-R'!F203</f>
        <v>0</v>
      </c>
      <c r="AG203" s="47">
        <f>'SCL90-R'!G203</f>
        <v>0.2</v>
      </c>
      <c r="AH203" s="47">
        <f>'SCL90-R'!H203</f>
        <v>0.33333333333333331</v>
      </c>
      <c r="AI203" s="47">
        <f>'SCL90-R'!I203</f>
        <v>0.15384615384615385</v>
      </c>
      <c r="AJ203" s="47">
        <f>'SCL90-R'!J203</f>
        <v>0.2</v>
      </c>
      <c r="AK203" s="47">
        <f>'SCL90-R'!K203</f>
        <v>0.33333333333333331</v>
      </c>
      <c r="AL203" s="47">
        <f>'SCL90-R'!L203</f>
        <v>0</v>
      </c>
      <c r="AM203" s="47">
        <f>'SCL90-R'!M203</f>
        <v>0.33333333333333331</v>
      </c>
      <c r="AN203" s="47">
        <f>'SCL90-R'!N203</f>
        <v>0</v>
      </c>
      <c r="AO203" s="47">
        <f>'SCL90-R'!O203</f>
        <v>0.7142857142857143</v>
      </c>
      <c r="AP203" s="58">
        <f>AUDIT!B203</f>
        <v>0</v>
      </c>
      <c r="AQ203" s="58" t="e">
        <f>Fagerstrom!B203</f>
        <v>#N/A</v>
      </c>
      <c r="AR203" s="58">
        <f>DSM_Jeu!B203</f>
        <v>0</v>
      </c>
      <c r="AS203" s="58">
        <f>SOGS!B204</f>
        <v>0</v>
      </c>
      <c r="AT203" s="58">
        <f>Beck!B203</f>
        <v>4</v>
      </c>
      <c r="AU203" s="48">
        <f>'STAI-A'!B203</f>
        <v>42</v>
      </c>
      <c r="AV203" s="59">
        <f>'STAI-B'!B203</f>
        <v>51</v>
      </c>
      <c r="AW203" s="48">
        <f>PANAS!B203</f>
        <v>32</v>
      </c>
      <c r="AX203" s="59">
        <f>PANAS!C203</f>
        <v>21</v>
      </c>
      <c r="AY203" s="58">
        <f>Craving!B203</f>
        <v>0</v>
      </c>
      <c r="AZ203" s="58">
        <f>SRRS!B203</f>
        <v>236</v>
      </c>
      <c r="BA203" s="47">
        <f>SPSRQ!B203</f>
        <v>41</v>
      </c>
      <c r="BB203" s="59">
        <f>SPSRQ!C203</f>
        <v>36</v>
      </c>
      <c r="BC203" s="47">
        <f>UPPS!B203</f>
        <v>10</v>
      </c>
      <c r="BD203" s="47">
        <f>UPPS!C203</f>
        <v>11</v>
      </c>
      <c r="BE203" s="47">
        <f>UPPS!D203</f>
        <v>8</v>
      </c>
      <c r="BF203" s="47">
        <f>UPPS!E203</f>
        <v>8</v>
      </c>
      <c r="BG203" s="47">
        <f>UPPS!F203</f>
        <v>10</v>
      </c>
      <c r="BH203" s="59">
        <f t="shared" si="12"/>
        <v>47</v>
      </c>
      <c r="BI203" s="49">
        <f>CoH!B203</f>
        <v>53</v>
      </c>
      <c r="BJ203" s="59">
        <f>CoH!C203</f>
        <v>32</v>
      </c>
      <c r="BK203" s="57"/>
      <c r="BL203" s="57"/>
      <c r="BM203" s="57"/>
      <c r="BN203" s="50"/>
      <c r="BO203" s="57"/>
      <c r="BP203" s="57"/>
      <c r="BQ203" s="57"/>
      <c r="BR203" s="50"/>
      <c r="BS203" s="57"/>
      <c r="BT203" s="57"/>
      <c r="BU203" s="57"/>
      <c r="BV203" s="57"/>
      <c r="BW203" s="57"/>
      <c r="BX203" s="57"/>
      <c r="BY203" s="57"/>
      <c r="BZ203" s="57"/>
    </row>
    <row r="204" spans="1:78">
      <c r="A204" s="47">
        <v>203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58">
        <f>AUDIT!B204</f>
        <v>9</v>
      </c>
      <c r="AQ204" s="58" t="e">
        <f>Fagerstrom!B204</f>
        <v>#N/A</v>
      </c>
      <c r="AR204" s="58">
        <f>DSM_Jeu!B204</f>
        <v>0</v>
      </c>
      <c r="AS204" s="58">
        <f>SOGS!B205</f>
        <v>0</v>
      </c>
      <c r="AT204" s="58">
        <f>Beck!B204</f>
        <v>12</v>
      </c>
      <c r="AU204" s="48">
        <f>'STAI-A'!B204</f>
        <v>33</v>
      </c>
      <c r="AV204" s="59">
        <f>'STAI-B'!B204</f>
        <v>44</v>
      </c>
      <c r="AW204" s="48">
        <f>PANAS!B204</f>
        <v>30</v>
      </c>
      <c r="AX204" s="59">
        <f>PANAS!C204</f>
        <v>18</v>
      </c>
      <c r="AY204" s="58" t="e">
        <f>Craving!B204</f>
        <v>#N/A</v>
      </c>
      <c r="AZ204" s="58">
        <f>SRRS!B204</f>
        <v>83</v>
      </c>
      <c r="BA204" s="47">
        <f>SPSRQ!B204</f>
        <v>48</v>
      </c>
      <c r="BB204" s="59">
        <f>SPSRQ!C204</f>
        <v>45</v>
      </c>
      <c r="BC204" s="47">
        <f>UPPS!B204</f>
        <v>9</v>
      </c>
      <c r="BD204" s="47">
        <f>UPPS!C204</f>
        <v>12</v>
      </c>
      <c r="BE204" s="47">
        <f>UPPS!D204</f>
        <v>7</v>
      </c>
      <c r="BF204" s="47">
        <f>UPPS!E204</f>
        <v>10</v>
      </c>
      <c r="BG204" s="47">
        <f>UPPS!F204</f>
        <v>14</v>
      </c>
      <c r="BH204" s="59">
        <f t="shared" si="12"/>
        <v>52</v>
      </c>
      <c r="BI204" s="49">
        <f>CoH!B204</f>
        <v>37</v>
      </c>
      <c r="BJ204" s="59">
        <f>CoH!C204</f>
        <v>40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>
      <c r="A205" s="47">
        <v>204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58">
        <f>AUDIT!B205</f>
        <v>9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2</v>
      </c>
      <c r="AU205" s="48">
        <f>'STAI-A'!B205</f>
        <v>26</v>
      </c>
      <c r="AV205" s="59">
        <f>'STAI-B'!B205</f>
        <v>52</v>
      </c>
      <c r="AW205" s="48">
        <f>PANAS!B205</f>
        <v>36</v>
      </c>
      <c r="AX205" s="59">
        <f>PANAS!C205</f>
        <v>16</v>
      </c>
      <c r="AY205" s="58">
        <f>Craving!B205</f>
        <v>0</v>
      </c>
      <c r="AZ205" s="58">
        <f>SRRS!B205</f>
        <v>267</v>
      </c>
      <c r="BA205" s="47">
        <f>SPSRQ!B205</f>
        <v>50</v>
      </c>
      <c r="BB205" s="59">
        <f>SPSRQ!C205</f>
        <v>33</v>
      </c>
      <c r="BC205" s="47">
        <f>UPPS!B205</f>
        <v>10</v>
      </c>
      <c r="BD205" s="47">
        <f>UPPS!C205</f>
        <v>10</v>
      </c>
      <c r="BE205" s="47">
        <f>UPPS!D205</f>
        <v>6</v>
      </c>
      <c r="BF205" s="47">
        <f>UPPS!E205</f>
        <v>8</v>
      </c>
      <c r="BG205" s="47">
        <f>UPPS!F205</f>
        <v>9</v>
      </c>
      <c r="BH205" s="59">
        <f t="shared" si="12"/>
        <v>43</v>
      </c>
      <c r="BI205" s="49">
        <f>CoH!B205</f>
        <v>74</v>
      </c>
      <c r="BJ205" s="59">
        <f>CoH!C205</f>
        <v>34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>
      <c r="F206" s="47">
        <f>Demographic!D206</f>
        <v>0</v>
      </c>
      <c r="G206" s="47">
        <f>Demographic!E206</f>
        <v>0</v>
      </c>
      <c r="H206" s="59">
        <v>0</v>
      </c>
      <c r="I206" s="48"/>
      <c r="J206" s="49"/>
      <c r="K206" s="59">
        <f>Raven!B206</f>
        <v>0</v>
      </c>
      <c r="L206" s="73" t="e">
        <f>IF(ISBLANK(Lickert!B206),NA(),Lickert!B206)</f>
        <v>#N/A</v>
      </c>
      <c r="M206" s="73" t="e">
        <f>IF(ISBLANK(Lickert!C206),NA(),Lickert!C206)</f>
        <v>#N/A</v>
      </c>
      <c r="N206" s="73" t="e">
        <f>IF(ISBLANK(Lickert!D206),NA(),Lickert!D206)</f>
        <v>#N/A</v>
      </c>
      <c r="O206" s="73" t="e">
        <f>IF(ISBLANK(Lickert!E206),NA(),Lickert!E206)</f>
        <v>#N/A</v>
      </c>
      <c r="P206" s="73" t="e">
        <f>IF(ISBLANK(Lickert!F206),NA(),Lickert!F206)</f>
        <v>#N/A</v>
      </c>
      <c r="Q206" s="73" t="e">
        <f>IF(ISBLANK(Lickert!G206),NA(),Lickert!G206)</f>
        <v>#N/A</v>
      </c>
      <c r="R206" s="73" t="e">
        <f>IF(ISBLANK(Lickert!H206),NA(),Lickert!H206)</f>
        <v>#N/A</v>
      </c>
      <c r="S206" s="73" t="e">
        <f>IF(ISBLANK(Lickert!I206),NA(),Lickert!I206)</f>
        <v>#N/A</v>
      </c>
      <c r="T206" s="73" t="e">
        <f>IF(ISBLANK(Lickert!J206),NA(),Lickert!J206)</f>
        <v>#N/A</v>
      </c>
      <c r="U206" s="73" t="e">
        <f>IF(ISBLANK(Lickert!K206),NA(),Lickert!K206)</f>
        <v>#N/A</v>
      </c>
      <c r="V206" s="73" t="e">
        <f>IF(ISBLANK(Lickert!L206),NA(),Lickert!L206)</f>
        <v>#N/A</v>
      </c>
      <c r="W206" s="73" t="e">
        <f>IF(ISBLANK(Lickert!M206),NA(),Lickert!M206)</f>
        <v>#N/A</v>
      </c>
      <c r="X206" s="73" t="e">
        <f>IF(ISBLANK(Lickert!N206),NA(),Lickert!N206)</f>
        <v>#N/A</v>
      </c>
      <c r="Y206" s="73" t="e">
        <f>IF(ISBLANK(Lickert!O206),NA(),Lickert!O206)</f>
        <v>#N/A</v>
      </c>
      <c r="Z206" s="73" t="e">
        <f>IF(ISBLANK(Lickert!P206),NA(),Lickert!P206)</f>
        <v>#N/A</v>
      </c>
      <c r="AA206" s="28" t="e">
        <f>IF(ISBLANK(Lickert!Q206),NA(),Lickert!Q206)</f>
        <v>#N/A</v>
      </c>
      <c r="AB206" s="47">
        <f>'SCL90-R'!B206</f>
        <v>0</v>
      </c>
      <c r="AC206" s="47">
        <f>'SCL90-R'!C206</f>
        <v>0</v>
      </c>
      <c r="AD206" s="47">
        <f>'SCL90-R'!D206</f>
        <v>0</v>
      </c>
      <c r="AE206" s="47" t="e">
        <f>'SCL90-R'!E206</f>
        <v>#DIV/0!</v>
      </c>
      <c r="AF206" s="47">
        <f>'SCL90-R'!F206</f>
        <v>0</v>
      </c>
      <c r="AG206" s="47">
        <f>'SCL90-R'!G206</f>
        <v>0</v>
      </c>
      <c r="AH206" s="47">
        <f>'SCL90-R'!H206</f>
        <v>0</v>
      </c>
      <c r="AI206" s="47">
        <f>'SCL90-R'!I206</f>
        <v>0</v>
      </c>
      <c r="AJ206" s="47">
        <f>'SCL90-R'!J206</f>
        <v>0</v>
      </c>
      <c r="AK206" s="47">
        <f>'SCL90-R'!K206</f>
        <v>0</v>
      </c>
      <c r="AL206" s="47">
        <f>'SCL90-R'!L206</f>
        <v>0</v>
      </c>
      <c r="AM206" s="47">
        <f>'SCL90-R'!M206</f>
        <v>0</v>
      </c>
      <c r="AN206" s="47">
        <f>'SCL90-R'!N206</f>
        <v>0</v>
      </c>
      <c r="AO206" s="47">
        <f>'SCL90-R'!O206</f>
        <v>0</v>
      </c>
      <c r="AP206" s="58">
        <f>AUDIT!B206</f>
        <v>0</v>
      </c>
      <c r="AQ206" s="58">
        <f>Fagerstrom!B206</f>
        <v>0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0</v>
      </c>
      <c r="AV206" s="59">
        <f>'STAI-B'!B206</f>
        <v>0</v>
      </c>
      <c r="AW206" s="48">
        <f>PANAS!B206</f>
        <v>0</v>
      </c>
      <c r="AX206" s="59">
        <f>PANAS!C206</f>
        <v>0</v>
      </c>
      <c r="AY206" s="58">
        <f>Craving!B206</f>
        <v>0</v>
      </c>
      <c r="AZ206" s="58">
        <f>SRRS!B206</f>
        <v>0</v>
      </c>
      <c r="BA206" s="47">
        <f>SPSRQ!B206</f>
        <v>0</v>
      </c>
      <c r="BB206" s="59">
        <f>SPSRQ!C206</f>
        <v>0</v>
      </c>
      <c r="BC206" s="47">
        <f>UPPS!B206</f>
        <v>0</v>
      </c>
      <c r="BD206" s="47">
        <f>UPPS!C206</f>
        <v>0</v>
      </c>
      <c r="BE206" s="47">
        <f>UPPS!D206</f>
        <v>0</v>
      </c>
      <c r="BF206" s="47">
        <f>UPPS!E206</f>
        <v>0</v>
      </c>
      <c r="BG206" s="47">
        <f>UPPS!F206</f>
        <v>0</v>
      </c>
      <c r="BH206" s="59">
        <f t="shared" si="12"/>
        <v>0</v>
      </c>
      <c r="BI206" s="49">
        <f>CoH!B206</f>
        <v>0</v>
      </c>
      <c r="BJ206" s="59">
        <f>CoH!C206</f>
        <v>0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>
      <c r="F207" s="47">
        <f>Demographic!D207</f>
        <v>0</v>
      </c>
      <c r="G207" s="47">
        <f>Demographic!E207</f>
        <v>0</v>
      </c>
      <c r="H207" s="59">
        <v>0</v>
      </c>
      <c r="I207" s="48"/>
      <c r="J207" s="49"/>
      <c r="K207" s="59">
        <f>Raven!B207</f>
        <v>0</v>
      </c>
      <c r="L207" s="73" t="e">
        <f>IF(ISBLANK(Lickert!B207),NA(),Lickert!B207)</f>
        <v>#N/A</v>
      </c>
      <c r="M207" s="73" t="e">
        <f>IF(ISBLANK(Lickert!C207),NA(),Lickert!C207)</f>
        <v>#N/A</v>
      </c>
      <c r="N207" s="73" t="e">
        <f>IF(ISBLANK(Lickert!D207),NA(),Lickert!D207)</f>
        <v>#N/A</v>
      </c>
      <c r="O207" s="73" t="e">
        <f>IF(ISBLANK(Lickert!E207),NA(),Lickert!E207)</f>
        <v>#N/A</v>
      </c>
      <c r="P207" s="73" t="e">
        <f>IF(ISBLANK(Lickert!F207),NA(),Lickert!F207)</f>
        <v>#N/A</v>
      </c>
      <c r="Q207" s="73" t="e">
        <f>IF(ISBLANK(Lickert!G207),NA(),Lickert!G207)</f>
        <v>#N/A</v>
      </c>
      <c r="R207" s="73" t="e">
        <f>IF(ISBLANK(Lickert!H207),NA(),Lickert!H207)</f>
        <v>#N/A</v>
      </c>
      <c r="S207" s="73" t="e">
        <f>IF(ISBLANK(Lickert!I207),NA(),Lickert!I207)</f>
        <v>#N/A</v>
      </c>
      <c r="T207" s="73" t="e">
        <f>IF(ISBLANK(Lickert!J207),NA(),Lickert!J207)</f>
        <v>#N/A</v>
      </c>
      <c r="U207" s="73" t="e">
        <f>IF(ISBLANK(Lickert!K207),NA(),Lickert!K207)</f>
        <v>#N/A</v>
      </c>
      <c r="V207" s="73" t="e">
        <f>IF(ISBLANK(Lickert!L207),NA(),Lickert!L207)</f>
        <v>#N/A</v>
      </c>
      <c r="W207" s="73" t="e">
        <f>IF(ISBLANK(Lickert!M207),NA(),Lickert!M207)</f>
        <v>#N/A</v>
      </c>
      <c r="X207" s="73" t="e">
        <f>IF(ISBLANK(Lickert!N207),NA(),Lickert!N207)</f>
        <v>#N/A</v>
      </c>
      <c r="Y207" s="73" t="e">
        <f>IF(ISBLANK(Lickert!O207),NA(),Lickert!O207)</f>
        <v>#N/A</v>
      </c>
      <c r="Z207" s="73" t="e">
        <f>IF(ISBLANK(Lickert!P207),NA(),Lickert!P207)</f>
        <v>#N/A</v>
      </c>
      <c r="AA207" s="28" t="e">
        <f>IF(ISBLANK(Lickert!Q207),NA(),Lickert!Q207)</f>
        <v>#N/A</v>
      </c>
      <c r="AB207" s="47">
        <f>'SCL90-R'!B207</f>
        <v>0</v>
      </c>
      <c r="AC207" s="47">
        <f>'SCL90-R'!C207</f>
        <v>0</v>
      </c>
      <c r="AD207" s="47">
        <f>'SCL90-R'!D207</f>
        <v>0</v>
      </c>
      <c r="AE207" s="47" t="e">
        <f>'SCL90-R'!E207</f>
        <v>#DIV/0!</v>
      </c>
      <c r="AF207" s="47">
        <f>'SCL90-R'!F207</f>
        <v>0</v>
      </c>
      <c r="AG207" s="47">
        <f>'SCL90-R'!G207</f>
        <v>0</v>
      </c>
      <c r="AH207" s="47">
        <f>'SCL90-R'!H207</f>
        <v>0</v>
      </c>
      <c r="AI207" s="47">
        <f>'SCL90-R'!I207</f>
        <v>0</v>
      </c>
      <c r="AJ207" s="47">
        <f>'SCL90-R'!J207</f>
        <v>0</v>
      </c>
      <c r="AK207" s="47">
        <f>'SCL90-R'!K207</f>
        <v>0</v>
      </c>
      <c r="AL207" s="47">
        <f>'SCL90-R'!L207</f>
        <v>0</v>
      </c>
      <c r="AM207" s="47">
        <f>'SCL90-R'!M207</f>
        <v>0</v>
      </c>
      <c r="AN207" s="47">
        <f>'SCL90-R'!N207</f>
        <v>0</v>
      </c>
      <c r="AO207" s="47">
        <f>'SCL90-R'!O207</f>
        <v>0</v>
      </c>
      <c r="AP207" s="58">
        <f>AUDIT!B207</f>
        <v>0</v>
      </c>
      <c r="AQ207" s="58">
        <f>Fagerstrom!B207</f>
        <v>0</v>
      </c>
      <c r="AR207" s="58">
        <f>DSM_Jeu!B207</f>
        <v>0</v>
      </c>
      <c r="AS207" s="58">
        <f>SOGS!B208</f>
        <v>0</v>
      </c>
      <c r="AT207" s="58">
        <f>Beck!B207</f>
        <v>0</v>
      </c>
      <c r="AU207" s="48">
        <f>'STAI-A'!B207</f>
        <v>0</v>
      </c>
      <c r="AV207" s="59">
        <f>'STAI-B'!B207</f>
        <v>0</v>
      </c>
      <c r="AW207" s="48">
        <f>PANAS!B207</f>
        <v>0</v>
      </c>
      <c r="AX207" s="59">
        <f>PANAS!C207</f>
        <v>0</v>
      </c>
      <c r="AY207" s="58">
        <f>Craving!B207</f>
        <v>0</v>
      </c>
      <c r="AZ207" s="58">
        <f>SRRS!B207</f>
        <v>0</v>
      </c>
      <c r="BA207" s="47">
        <f>SPSRQ!B207</f>
        <v>0</v>
      </c>
      <c r="BB207" s="59">
        <f>SPSRQ!C207</f>
        <v>0</v>
      </c>
      <c r="BC207" s="47">
        <f>UPPS!B207</f>
        <v>0</v>
      </c>
      <c r="BD207" s="47">
        <f>UPPS!C207</f>
        <v>0</v>
      </c>
      <c r="BE207" s="47">
        <f>UPPS!D207</f>
        <v>0</v>
      </c>
      <c r="BF207" s="47">
        <f>UPPS!E207</f>
        <v>0</v>
      </c>
      <c r="BG207" s="47">
        <f>UPPS!F207</f>
        <v>0</v>
      </c>
      <c r="BH207" s="59">
        <f t="shared" si="12"/>
        <v>0</v>
      </c>
      <c r="BI207" s="49">
        <f>CoH!B207</f>
        <v>0</v>
      </c>
      <c r="BJ207" s="59">
        <f>CoH!C207</f>
        <v>0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>
      <c r="F208" s="47">
        <f>Demographic!D208</f>
        <v>0</v>
      </c>
      <c r="G208" s="47">
        <f>Demographic!E208</f>
        <v>0</v>
      </c>
      <c r="H208" s="59">
        <v>0</v>
      </c>
      <c r="I208" s="48"/>
      <c r="J208" s="49"/>
      <c r="K208" s="59">
        <f>Raven!B208</f>
        <v>0</v>
      </c>
      <c r="L208" s="73" t="e">
        <f>IF(ISBLANK(Lickert!B208),NA(),Lickert!B208)</f>
        <v>#N/A</v>
      </c>
      <c r="M208" s="73" t="e">
        <f>IF(ISBLANK(Lickert!C208),NA(),Lickert!C208)</f>
        <v>#N/A</v>
      </c>
      <c r="N208" s="73" t="e">
        <f>IF(ISBLANK(Lickert!D208),NA(),Lickert!D208)</f>
        <v>#N/A</v>
      </c>
      <c r="O208" s="73" t="e">
        <f>IF(ISBLANK(Lickert!E208),NA(),Lickert!E208)</f>
        <v>#N/A</v>
      </c>
      <c r="P208" s="73" t="e">
        <f>IF(ISBLANK(Lickert!F208),NA(),Lickert!F208)</f>
        <v>#N/A</v>
      </c>
      <c r="Q208" s="73" t="e">
        <f>IF(ISBLANK(Lickert!G208),NA(),Lickert!G208)</f>
        <v>#N/A</v>
      </c>
      <c r="R208" s="73" t="e">
        <f>IF(ISBLANK(Lickert!H208),NA(),Lickert!H208)</f>
        <v>#N/A</v>
      </c>
      <c r="S208" s="73" t="e">
        <f>IF(ISBLANK(Lickert!I208),NA(),Lickert!I208)</f>
        <v>#N/A</v>
      </c>
      <c r="T208" s="73" t="e">
        <f>IF(ISBLANK(Lickert!J208),NA(),Lickert!J208)</f>
        <v>#N/A</v>
      </c>
      <c r="U208" s="73" t="e">
        <f>IF(ISBLANK(Lickert!K208),NA(),Lickert!K208)</f>
        <v>#N/A</v>
      </c>
      <c r="V208" s="73" t="e">
        <f>IF(ISBLANK(Lickert!L208),NA(),Lickert!L208)</f>
        <v>#N/A</v>
      </c>
      <c r="W208" s="73" t="e">
        <f>IF(ISBLANK(Lickert!M208),NA(),Lickert!M208)</f>
        <v>#N/A</v>
      </c>
      <c r="X208" s="73" t="e">
        <f>IF(ISBLANK(Lickert!N208),NA(),Lickert!N208)</f>
        <v>#N/A</v>
      </c>
      <c r="Y208" s="73" t="e">
        <f>IF(ISBLANK(Lickert!O208),NA(),Lickert!O208)</f>
        <v>#N/A</v>
      </c>
      <c r="Z208" s="73" t="e">
        <f>IF(ISBLANK(Lickert!P208),NA(),Lickert!P208)</f>
        <v>#N/A</v>
      </c>
      <c r="AA208" s="28" t="e">
        <f>IF(ISBLANK(Lickert!Q208),NA(),Lickert!Q208)</f>
        <v>#N/A</v>
      </c>
      <c r="AB208" s="47">
        <f>'SCL90-R'!B208</f>
        <v>0</v>
      </c>
      <c r="AC208" s="47">
        <f>'SCL90-R'!C208</f>
        <v>0</v>
      </c>
      <c r="AD208" s="47">
        <f>'SCL90-R'!D208</f>
        <v>0</v>
      </c>
      <c r="AE208" s="47" t="e">
        <f>'SCL90-R'!E208</f>
        <v>#DIV/0!</v>
      </c>
      <c r="AF208" s="47">
        <f>'SCL90-R'!F208</f>
        <v>0</v>
      </c>
      <c r="AG208" s="47">
        <f>'SCL90-R'!G208</f>
        <v>0</v>
      </c>
      <c r="AH208" s="47">
        <f>'SCL90-R'!H208</f>
        <v>0</v>
      </c>
      <c r="AI208" s="47">
        <f>'SCL90-R'!I208</f>
        <v>0</v>
      </c>
      <c r="AJ208" s="47">
        <f>'SCL90-R'!J208</f>
        <v>0</v>
      </c>
      <c r="AK208" s="47">
        <f>'SCL90-R'!K208</f>
        <v>0</v>
      </c>
      <c r="AL208" s="47">
        <f>'SCL90-R'!L208</f>
        <v>0</v>
      </c>
      <c r="AM208" s="47">
        <f>'SCL90-R'!M208</f>
        <v>0</v>
      </c>
      <c r="AN208" s="47">
        <f>'SCL90-R'!N208</f>
        <v>0</v>
      </c>
      <c r="AO208" s="47">
        <f>'SCL90-R'!O208</f>
        <v>0</v>
      </c>
      <c r="AP208" s="58">
        <f>AUDIT!B208</f>
        <v>0</v>
      </c>
      <c r="AQ208" s="58">
        <f>Fagerstrom!B208</f>
        <v>0</v>
      </c>
      <c r="AR208" s="58">
        <f>DSM_Jeu!B208</f>
        <v>0</v>
      </c>
      <c r="AS208" s="58">
        <f>SOGS!B209</f>
        <v>0</v>
      </c>
      <c r="AT208" s="58">
        <f>Beck!B208</f>
        <v>0</v>
      </c>
      <c r="AU208" s="48">
        <f>'STAI-A'!B208</f>
        <v>0</v>
      </c>
      <c r="AV208" s="59">
        <f>'STAI-B'!B208</f>
        <v>0</v>
      </c>
      <c r="AW208" s="48">
        <f>PANAS!B208</f>
        <v>0</v>
      </c>
      <c r="AX208" s="59">
        <f>PANAS!C208</f>
        <v>0</v>
      </c>
      <c r="AY208" s="58">
        <f>Craving!B208</f>
        <v>0</v>
      </c>
      <c r="AZ208" s="58">
        <f>SRRS!B208</f>
        <v>0</v>
      </c>
      <c r="BA208" s="47">
        <f>SPSRQ!B208</f>
        <v>0</v>
      </c>
      <c r="BB208" s="59">
        <f>SPSRQ!C208</f>
        <v>0</v>
      </c>
      <c r="BC208" s="47">
        <f>UPPS!B208</f>
        <v>0</v>
      </c>
      <c r="BD208" s="47">
        <f>UPPS!C208</f>
        <v>0</v>
      </c>
      <c r="BE208" s="47">
        <f>UPPS!D208</f>
        <v>0</v>
      </c>
      <c r="BF208" s="47">
        <f>UPPS!E208</f>
        <v>0</v>
      </c>
      <c r="BG208" s="47">
        <f>UPPS!F208</f>
        <v>0</v>
      </c>
      <c r="BH208" s="59">
        <f t="shared" si="12"/>
        <v>0</v>
      </c>
      <c r="BI208" s="49">
        <f>CoH!B208</f>
        <v>0</v>
      </c>
      <c r="BJ208" s="59">
        <f>CoH!C208</f>
        <v>0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6:78">
      <c r="F209" s="47">
        <f>Demographic!D209</f>
        <v>0</v>
      </c>
      <c r="G209" s="47">
        <f>Demographic!E209</f>
        <v>0</v>
      </c>
      <c r="H209" s="59">
        <v>0</v>
      </c>
      <c r="I209" s="48"/>
      <c r="J209" s="49"/>
      <c r="K209" s="59">
        <f>Raven!B209</f>
        <v>0</v>
      </c>
      <c r="L209" s="73" t="e">
        <f>IF(ISBLANK(Lickert!B209),NA(),Lickert!B209)</f>
        <v>#N/A</v>
      </c>
      <c r="M209" s="73" t="e">
        <f>IF(ISBLANK(Lickert!C209),NA(),Lickert!C209)</f>
        <v>#N/A</v>
      </c>
      <c r="N209" s="73" t="e">
        <f>IF(ISBLANK(Lickert!D209),NA(),Lickert!D209)</f>
        <v>#N/A</v>
      </c>
      <c r="O209" s="73" t="e">
        <f>IF(ISBLANK(Lickert!E209),NA(),Lickert!E209)</f>
        <v>#N/A</v>
      </c>
      <c r="P209" s="73" t="e">
        <f>IF(ISBLANK(Lickert!F209),NA(),Lickert!F209)</f>
        <v>#N/A</v>
      </c>
      <c r="Q209" s="73" t="e">
        <f>IF(ISBLANK(Lickert!G209),NA(),Lickert!G209)</f>
        <v>#N/A</v>
      </c>
      <c r="R209" s="73" t="e">
        <f>IF(ISBLANK(Lickert!H209),NA(),Lickert!H209)</f>
        <v>#N/A</v>
      </c>
      <c r="S209" s="73" t="e">
        <f>IF(ISBLANK(Lickert!I209),NA(),Lickert!I209)</f>
        <v>#N/A</v>
      </c>
      <c r="T209" s="73" t="e">
        <f>IF(ISBLANK(Lickert!J209),NA(),Lickert!J209)</f>
        <v>#N/A</v>
      </c>
      <c r="U209" s="73" t="e">
        <f>IF(ISBLANK(Lickert!K209),NA(),Lickert!K209)</f>
        <v>#N/A</v>
      </c>
      <c r="V209" s="73" t="e">
        <f>IF(ISBLANK(Lickert!L209),NA(),Lickert!L209)</f>
        <v>#N/A</v>
      </c>
      <c r="W209" s="73" t="e">
        <f>IF(ISBLANK(Lickert!M209),NA(),Lickert!M209)</f>
        <v>#N/A</v>
      </c>
      <c r="X209" s="73" t="e">
        <f>IF(ISBLANK(Lickert!N209),NA(),Lickert!N209)</f>
        <v>#N/A</v>
      </c>
      <c r="Y209" s="73" t="e">
        <f>IF(ISBLANK(Lickert!O209),NA(),Lickert!O209)</f>
        <v>#N/A</v>
      </c>
      <c r="Z209" s="73" t="e">
        <f>IF(ISBLANK(Lickert!P209),NA(),Lickert!P209)</f>
        <v>#N/A</v>
      </c>
      <c r="AA209" s="28" t="e">
        <f>IF(ISBLANK(Lickert!Q209),NA(),Lickert!Q209)</f>
        <v>#N/A</v>
      </c>
      <c r="AB209" s="47">
        <f>'SCL90-R'!B209</f>
        <v>0</v>
      </c>
      <c r="AC209" s="47">
        <f>'SCL90-R'!C209</f>
        <v>0</v>
      </c>
      <c r="AD209" s="47">
        <f>'SCL90-R'!D209</f>
        <v>0</v>
      </c>
      <c r="AE209" s="47" t="e">
        <f>'SCL90-R'!E209</f>
        <v>#DIV/0!</v>
      </c>
      <c r="AF209" s="47">
        <f>'SCL90-R'!F209</f>
        <v>0</v>
      </c>
      <c r="AG209" s="47">
        <f>'SCL90-R'!G209</f>
        <v>0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</v>
      </c>
      <c r="AP209" s="58">
        <f>AUDIT!B209</f>
        <v>0</v>
      </c>
      <c r="AQ209" s="58">
        <f>Fagerstrom!B209</f>
        <v>0</v>
      </c>
      <c r="AR209" s="58">
        <f>DSM_Jeu!B209</f>
        <v>0</v>
      </c>
      <c r="AS209" s="58">
        <f>SOGS!B210</f>
        <v>0</v>
      </c>
      <c r="AT209" s="58">
        <f>Beck!B209</f>
        <v>0</v>
      </c>
      <c r="AU209" s="48">
        <f>'STAI-A'!B209</f>
        <v>0</v>
      </c>
      <c r="AV209" s="59">
        <f>'STAI-B'!B209</f>
        <v>0</v>
      </c>
      <c r="AW209" s="48">
        <f>PANAS!B209</f>
        <v>0</v>
      </c>
      <c r="AX209" s="59">
        <f>PANAS!C209</f>
        <v>0</v>
      </c>
      <c r="AY209" s="58">
        <f>Craving!B209</f>
        <v>0</v>
      </c>
      <c r="AZ209" s="58">
        <f>SRRS!B209</f>
        <v>0</v>
      </c>
      <c r="BA209" s="47">
        <f>SPSRQ!B209</f>
        <v>0</v>
      </c>
      <c r="BB209" s="59">
        <f>SPSRQ!C209</f>
        <v>0</v>
      </c>
      <c r="BC209" s="47">
        <f>UPPS!B209</f>
        <v>0</v>
      </c>
      <c r="BD209" s="47">
        <f>UPPS!C209</f>
        <v>0</v>
      </c>
      <c r="BE209" s="47">
        <f>UPPS!D209</f>
        <v>0</v>
      </c>
      <c r="BF209" s="47">
        <f>UPPS!E209</f>
        <v>0</v>
      </c>
      <c r="BG209" s="47">
        <f>UPPS!F209</f>
        <v>0</v>
      </c>
      <c r="BH209" s="59">
        <f t="shared" si="12"/>
        <v>0</v>
      </c>
      <c r="BI209" s="49">
        <f>CoH!B209</f>
        <v>0</v>
      </c>
      <c r="BJ209" s="59">
        <f>CoH!C209</f>
        <v>0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6:78">
      <c r="F210" s="47">
        <f>Demographic!D210</f>
        <v>0</v>
      </c>
      <c r="G210" s="47">
        <f>Demographic!E210</f>
        <v>0</v>
      </c>
      <c r="H210" s="59">
        <v>0</v>
      </c>
      <c r="I210" s="48"/>
      <c r="J210" s="49"/>
      <c r="K210" s="59">
        <f>Raven!B210</f>
        <v>0</v>
      </c>
      <c r="L210" s="73" t="e">
        <f>IF(ISBLANK(Lickert!B210),NA(),Lickert!B210)</f>
        <v>#N/A</v>
      </c>
      <c r="M210" s="73" t="e">
        <f>IF(ISBLANK(Lickert!C210),NA(),Lickert!C210)</f>
        <v>#N/A</v>
      </c>
      <c r="N210" s="73" t="e">
        <f>IF(ISBLANK(Lickert!D210),NA(),Lickert!D210)</f>
        <v>#N/A</v>
      </c>
      <c r="O210" s="73" t="e">
        <f>IF(ISBLANK(Lickert!E210),NA(),Lickert!E210)</f>
        <v>#N/A</v>
      </c>
      <c r="P210" s="73" t="e">
        <f>IF(ISBLANK(Lickert!F210),NA(),Lickert!F210)</f>
        <v>#N/A</v>
      </c>
      <c r="Q210" s="73" t="e">
        <f>IF(ISBLANK(Lickert!G210),NA(),Lickert!G210)</f>
        <v>#N/A</v>
      </c>
      <c r="R210" s="73" t="e">
        <f>IF(ISBLANK(Lickert!H210),NA(),Lickert!H210)</f>
        <v>#N/A</v>
      </c>
      <c r="S210" s="73" t="e">
        <f>IF(ISBLANK(Lickert!I210),NA(),Lickert!I210)</f>
        <v>#N/A</v>
      </c>
      <c r="T210" s="73" t="e">
        <f>IF(ISBLANK(Lickert!J210),NA(),Lickert!J210)</f>
        <v>#N/A</v>
      </c>
      <c r="U210" s="73" t="e">
        <f>IF(ISBLANK(Lickert!K210),NA(),Lickert!K210)</f>
        <v>#N/A</v>
      </c>
      <c r="V210" s="73" t="e">
        <f>IF(ISBLANK(Lickert!L210),NA(),Lickert!L210)</f>
        <v>#N/A</v>
      </c>
      <c r="W210" s="73" t="e">
        <f>IF(ISBLANK(Lickert!M210),NA(),Lickert!M210)</f>
        <v>#N/A</v>
      </c>
      <c r="X210" s="73" t="e">
        <f>IF(ISBLANK(Lickert!N210),NA(),Lickert!N210)</f>
        <v>#N/A</v>
      </c>
      <c r="Y210" s="73" t="e">
        <f>IF(ISBLANK(Lickert!O210),NA(),Lickert!O210)</f>
        <v>#N/A</v>
      </c>
      <c r="Z210" s="73" t="e">
        <f>IF(ISBLANK(Lickert!P210),NA(),Lickert!P210)</f>
        <v>#N/A</v>
      </c>
      <c r="AA210" s="28" t="e">
        <f>IF(ISBLANK(Lickert!Q210),NA(),Lickert!Q210)</f>
        <v>#N/A</v>
      </c>
      <c r="AB210" s="47">
        <f>'SCL90-R'!B210</f>
        <v>0</v>
      </c>
      <c r="AC210" s="47">
        <f>'SCL90-R'!C210</f>
        <v>0</v>
      </c>
      <c r="AD210" s="47">
        <f>'SCL90-R'!D210</f>
        <v>0</v>
      </c>
      <c r="AE210" s="47" t="e">
        <f>'SCL90-R'!E210</f>
        <v>#DIV/0!</v>
      </c>
      <c r="AF210" s="47">
        <f>'SCL90-R'!F210</f>
        <v>0</v>
      </c>
      <c r="AG210" s="47">
        <f>'SCL90-R'!G210</f>
        <v>0</v>
      </c>
      <c r="AH210" s="47">
        <f>'SCL90-R'!H210</f>
        <v>0</v>
      </c>
      <c r="AI210" s="47">
        <f>'SCL90-R'!I210</f>
        <v>0</v>
      </c>
      <c r="AJ210" s="47">
        <f>'SCL90-R'!J210</f>
        <v>0</v>
      </c>
      <c r="AK210" s="47">
        <f>'SCL90-R'!K210</f>
        <v>0</v>
      </c>
      <c r="AL210" s="47">
        <f>'SCL90-R'!L210</f>
        <v>0</v>
      </c>
      <c r="AM210" s="47">
        <f>'SCL90-R'!M210</f>
        <v>0</v>
      </c>
      <c r="AN210" s="47">
        <f>'SCL90-R'!N210</f>
        <v>0</v>
      </c>
      <c r="AO210" s="47">
        <f>'SCL90-R'!O210</f>
        <v>0</v>
      </c>
      <c r="AP210" s="58">
        <f>AUDIT!B210</f>
        <v>0</v>
      </c>
      <c r="AQ210" s="58">
        <f>Fagerstrom!B210</f>
        <v>0</v>
      </c>
      <c r="AR210" s="58">
        <f>DSM_Jeu!B210</f>
        <v>0</v>
      </c>
      <c r="AS210" s="58">
        <f>SOGS!B211</f>
        <v>0</v>
      </c>
      <c r="AT210" s="58">
        <f>Beck!B210</f>
        <v>0</v>
      </c>
      <c r="AU210" s="48">
        <f>'STAI-A'!B210</f>
        <v>0</v>
      </c>
      <c r="AV210" s="59">
        <f>'STAI-B'!B210</f>
        <v>0</v>
      </c>
      <c r="AW210" s="48">
        <f>PANAS!B210</f>
        <v>0</v>
      </c>
      <c r="AX210" s="59">
        <f>PANAS!C210</f>
        <v>0</v>
      </c>
      <c r="AY210" s="58">
        <f>Craving!B210</f>
        <v>0</v>
      </c>
      <c r="AZ210" s="58">
        <f>SRRS!B210</f>
        <v>0</v>
      </c>
      <c r="BA210" s="47">
        <f>SPSRQ!B210</f>
        <v>0</v>
      </c>
      <c r="BB210" s="59">
        <f>SPSRQ!C210</f>
        <v>0</v>
      </c>
      <c r="BC210" s="47">
        <f>UPPS!B210</f>
        <v>0</v>
      </c>
      <c r="BD210" s="47">
        <f>UPPS!C210</f>
        <v>0</v>
      </c>
      <c r="BE210" s="47">
        <f>UPPS!D210</f>
        <v>0</v>
      </c>
      <c r="BF210" s="47">
        <f>UPPS!E210</f>
        <v>0</v>
      </c>
      <c r="BG210" s="47">
        <f>UPPS!F210</f>
        <v>0</v>
      </c>
      <c r="BH210" s="59">
        <f t="shared" si="12"/>
        <v>0</v>
      </c>
      <c r="BI210" s="49">
        <f>CoH!B210</f>
        <v>0</v>
      </c>
      <c r="BJ210" s="59">
        <f>CoH!C210</f>
        <v>0</v>
      </c>
      <c r="BK210" s="57"/>
      <c r="BL210" s="57"/>
      <c r="BM210" s="57"/>
      <c r="BN210" s="50"/>
      <c r="BO210" s="57"/>
      <c r="BP210" s="57"/>
      <c r="BQ210" s="57"/>
      <c r="BR210" s="50"/>
      <c r="BS210" s="57"/>
      <c r="BT210" s="57"/>
      <c r="BU210" s="57"/>
      <c r="BV210" s="57"/>
      <c r="BW210" s="57"/>
      <c r="BX210" s="57"/>
      <c r="BY210" s="57"/>
      <c r="BZ210" s="57"/>
    </row>
    <row r="211" spans="6:78">
      <c r="F211" s="47">
        <f>Demographic!D211</f>
        <v>0</v>
      </c>
      <c r="G211" s="47">
        <f>Demographic!E211</f>
        <v>0</v>
      </c>
      <c r="H211" s="59">
        <v>0</v>
      </c>
      <c r="I211" s="48"/>
      <c r="J211" s="49"/>
      <c r="K211" s="59">
        <f>Raven!B211</f>
        <v>0</v>
      </c>
      <c r="L211" s="73" t="e">
        <f>IF(ISBLANK(Lickert!B211),NA(),Lickert!B211)</f>
        <v>#N/A</v>
      </c>
      <c r="M211" s="73" t="e">
        <f>IF(ISBLANK(Lickert!C211),NA(),Lickert!C211)</f>
        <v>#N/A</v>
      </c>
      <c r="N211" s="73" t="e">
        <f>IF(ISBLANK(Lickert!D211),NA(),Lickert!D211)</f>
        <v>#N/A</v>
      </c>
      <c r="O211" s="73" t="e">
        <f>IF(ISBLANK(Lickert!E211),NA(),Lickert!E211)</f>
        <v>#N/A</v>
      </c>
      <c r="P211" s="73" t="e">
        <f>IF(ISBLANK(Lickert!F211),NA(),Lickert!F211)</f>
        <v>#N/A</v>
      </c>
      <c r="Q211" s="73" t="e">
        <f>IF(ISBLANK(Lickert!G211),NA(),Lickert!G211)</f>
        <v>#N/A</v>
      </c>
      <c r="R211" s="73" t="e">
        <f>IF(ISBLANK(Lickert!H211),NA(),Lickert!H211)</f>
        <v>#N/A</v>
      </c>
      <c r="S211" s="73" t="e">
        <f>IF(ISBLANK(Lickert!I211),NA(),Lickert!I211)</f>
        <v>#N/A</v>
      </c>
      <c r="T211" s="73" t="e">
        <f>IF(ISBLANK(Lickert!J211),NA(),Lickert!J211)</f>
        <v>#N/A</v>
      </c>
      <c r="U211" s="73" t="e">
        <f>IF(ISBLANK(Lickert!K211),NA(),Lickert!K211)</f>
        <v>#N/A</v>
      </c>
      <c r="V211" s="73" t="e">
        <f>IF(ISBLANK(Lickert!L211),NA(),Lickert!L211)</f>
        <v>#N/A</v>
      </c>
      <c r="W211" s="73" t="e">
        <f>IF(ISBLANK(Lickert!M211),NA(),Lickert!M211)</f>
        <v>#N/A</v>
      </c>
      <c r="X211" s="73" t="e">
        <f>IF(ISBLANK(Lickert!N211),NA(),Lickert!N211)</f>
        <v>#N/A</v>
      </c>
      <c r="Y211" s="73" t="e">
        <f>IF(ISBLANK(Lickert!O211),NA(),Lickert!O211)</f>
        <v>#N/A</v>
      </c>
      <c r="Z211" s="73" t="e">
        <f>IF(ISBLANK(Lickert!P211),NA(),Lickert!P211)</f>
        <v>#N/A</v>
      </c>
      <c r="AA211" s="28" t="e">
        <f>IF(ISBLANK(Lickert!Q211),NA(),Lickert!Q211)</f>
        <v>#N/A</v>
      </c>
      <c r="AB211" s="47">
        <f>'SCL90-R'!B211</f>
        <v>0</v>
      </c>
      <c r="AC211" s="47">
        <f>'SCL90-R'!C211</f>
        <v>0</v>
      </c>
      <c r="AD211" s="47">
        <f>'SCL90-R'!D211</f>
        <v>0</v>
      </c>
      <c r="AE211" s="47" t="e">
        <f>'SCL90-R'!E211</f>
        <v>#DIV/0!</v>
      </c>
      <c r="AF211" s="47">
        <f>'SCL90-R'!F211</f>
        <v>0</v>
      </c>
      <c r="AG211" s="47">
        <f>'SCL90-R'!G211</f>
        <v>0</v>
      </c>
      <c r="AH211" s="47">
        <f>'SCL90-R'!H211</f>
        <v>0</v>
      </c>
      <c r="AI211" s="47">
        <f>'SCL90-R'!I211</f>
        <v>0</v>
      </c>
      <c r="AJ211" s="47">
        <f>'SCL90-R'!J211</f>
        <v>0</v>
      </c>
      <c r="AK211" s="47">
        <f>'SCL90-R'!K211</f>
        <v>0</v>
      </c>
      <c r="AL211" s="47">
        <f>'SCL90-R'!L211</f>
        <v>0</v>
      </c>
      <c r="AM211" s="47">
        <f>'SCL90-R'!M211</f>
        <v>0</v>
      </c>
      <c r="AN211" s="47">
        <f>'SCL90-R'!N211</f>
        <v>0</v>
      </c>
      <c r="AO211" s="47">
        <f>'SCL90-R'!O211</f>
        <v>0</v>
      </c>
      <c r="AP211" s="58">
        <f>AUDIT!B211</f>
        <v>0</v>
      </c>
      <c r="AQ211" s="58">
        <f>Fagerstrom!B211</f>
        <v>0</v>
      </c>
      <c r="AR211" s="58">
        <f>DSM_Jeu!B211</f>
        <v>0</v>
      </c>
      <c r="AS211" s="58">
        <f>SOGS!B212</f>
        <v>0</v>
      </c>
      <c r="AT211" s="58">
        <f>Beck!B211</f>
        <v>0</v>
      </c>
      <c r="AU211" s="48">
        <f>'STAI-A'!B211</f>
        <v>0</v>
      </c>
      <c r="AV211" s="59">
        <f>'STAI-B'!B211</f>
        <v>0</v>
      </c>
      <c r="AW211" s="48">
        <f>PANAS!B211</f>
        <v>0</v>
      </c>
      <c r="AX211" s="59">
        <f>PANAS!C211</f>
        <v>0</v>
      </c>
      <c r="AY211" s="58">
        <f>Craving!B211</f>
        <v>0</v>
      </c>
      <c r="AZ211" s="58">
        <f>SRRS!B211</f>
        <v>0</v>
      </c>
      <c r="BA211" s="47">
        <f>SPSRQ!B211</f>
        <v>0</v>
      </c>
      <c r="BB211" s="59">
        <f>SPSRQ!C211</f>
        <v>0</v>
      </c>
      <c r="BC211" s="47">
        <f>UPPS!B211</f>
        <v>0</v>
      </c>
      <c r="BD211" s="47">
        <f>UPPS!C211</f>
        <v>0</v>
      </c>
      <c r="BE211" s="47">
        <f>UPPS!D211</f>
        <v>0</v>
      </c>
      <c r="BF211" s="47">
        <f>UPPS!E211</f>
        <v>0</v>
      </c>
      <c r="BG211" s="47">
        <f>UPPS!F211</f>
        <v>0</v>
      </c>
      <c r="BH211" s="59">
        <f t="shared" si="12"/>
        <v>0</v>
      </c>
      <c r="BI211" s="49">
        <f>CoH!B211</f>
        <v>0</v>
      </c>
      <c r="BJ211" s="59">
        <f>CoH!C211</f>
        <v>0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6:78">
      <c r="F212" s="47">
        <f>Demographic!D212</f>
        <v>0</v>
      </c>
      <c r="G212" s="47">
        <f>Demographic!E212</f>
        <v>0</v>
      </c>
      <c r="H212" s="59">
        <v>0</v>
      </c>
      <c r="I212" s="48"/>
      <c r="J212" s="49"/>
      <c r="K212" s="59">
        <f>Raven!B212</f>
        <v>0</v>
      </c>
      <c r="L212" s="73" t="e">
        <f>IF(ISBLANK(Lickert!B212),NA(),Lickert!B212)</f>
        <v>#N/A</v>
      </c>
      <c r="M212" s="73" t="e">
        <f>IF(ISBLANK(Lickert!C212),NA(),Lickert!C212)</f>
        <v>#N/A</v>
      </c>
      <c r="N212" s="73" t="e">
        <f>IF(ISBLANK(Lickert!D212),NA(),Lickert!D212)</f>
        <v>#N/A</v>
      </c>
      <c r="O212" s="73" t="e">
        <f>IF(ISBLANK(Lickert!E212),NA(),Lickert!E212)</f>
        <v>#N/A</v>
      </c>
      <c r="P212" s="73" t="e">
        <f>IF(ISBLANK(Lickert!F212),NA(),Lickert!F212)</f>
        <v>#N/A</v>
      </c>
      <c r="Q212" s="73" t="e">
        <f>IF(ISBLANK(Lickert!G212),NA(),Lickert!G212)</f>
        <v>#N/A</v>
      </c>
      <c r="R212" s="73" t="e">
        <f>IF(ISBLANK(Lickert!H212),NA(),Lickert!H212)</f>
        <v>#N/A</v>
      </c>
      <c r="S212" s="73" t="e">
        <f>IF(ISBLANK(Lickert!I212),NA(),Lickert!I212)</f>
        <v>#N/A</v>
      </c>
      <c r="T212" s="73" t="e">
        <f>IF(ISBLANK(Lickert!J212),NA(),Lickert!J212)</f>
        <v>#N/A</v>
      </c>
      <c r="U212" s="73" t="e">
        <f>IF(ISBLANK(Lickert!K212),NA(),Lickert!K212)</f>
        <v>#N/A</v>
      </c>
      <c r="V212" s="73" t="e">
        <f>IF(ISBLANK(Lickert!L212),NA(),Lickert!L212)</f>
        <v>#N/A</v>
      </c>
      <c r="W212" s="73" t="e">
        <f>IF(ISBLANK(Lickert!M212),NA(),Lickert!M212)</f>
        <v>#N/A</v>
      </c>
      <c r="X212" s="73" t="e">
        <f>IF(ISBLANK(Lickert!N212),NA(),Lickert!N212)</f>
        <v>#N/A</v>
      </c>
      <c r="Y212" s="73" t="e">
        <f>IF(ISBLANK(Lickert!O212),NA(),Lickert!O212)</f>
        <v>#N/A</v>
      </c>
      <c r="Z212" s="73" t="e">
        <f>IF(ISBLANK(Lickert!P212),NA(),Lickert!P212)</f>
        <v>#N/A</v>
      </c>
      <c r="AA212" s="28" t="e">
        <f>IF(ISBLANK(Lickert!Q212),NA(),Lickert!Q212)</f>
        <v>#N/A</v>
      </c>
      <c r="AB212" s="47">
        <f>'SCL90-R'!B212</f>
        <v>0</v>
      </c>
      <c r="AC212" s="47">
        <f>'SCL90-R'!C212</f>
        <v>0</v>
      </c>
      <c r="AD212" s="47">
        <f>'SCL90-R'!D212</f>
        <v>0</v>
      </c>
      <c r="AE212" s="47" t="e">
        <f>'SCL90-R'!E212</f>
        <v>#DIV/0!</v>
      </c>
      <c r="AF212" s="47">
        <f>'SCL90-R'!F212</f>
        <v>0</v>
      </c>
      <c r="AG212" s="47">
        <f>'SCL90-R'!G212</f>
        <v>0</v>
      </c>
      <c r="AH212" s="47">
        <f>'SCL90-R'!H212</f>
        <v>0</v>
      </c>
      <c r="AI212" s="47">
        <f>'SCL90-R'!I212</f>
        <v>0</v>
      </c>
      <c r="AJ212" s="47">
        <f>'SCL90-R'!J212</f>
        <v>0</v>
      </c>
      <c r="AK212" s="47">
        <f>'SCL90-R'!K212</f>
        <v>0</v>
      </c>
      <c r="AL212" s="47">
        <f>'SCL90-R'!L212</f>
        <v>0</v>
      </c>
      <c r="AM212" s="47">
        <f>'SCL90-R'!M212</f>
        <v>0</v>
      </c>
      <c r="AN212" s="47">
        <f>'SCL90-R'!N212</f>
        <v>0</v>
      </c>
      <c r="AO212" s="47">
        <f>'SCL90-R'!O212</f>
        <v>0</v>
      </c>
      <c r="AP212" s="58">
        <f>AUDIT!B212</f>
        <v>0</v>
      </c>
      <c r="AQ212" s="58">
        <f>Fagerstrom!B212</f>
        <v>0</v>
      </c>
      <c r="AR212" s="58">
        <f>DSM_Jeu!B212</f>
        <v>0</v>
      </c>
      <c r="AS212" s="58">
        <f>SOGS!B213</f>
        <v>0</v>
      </c>
      <c r="AT212" s="58">
        <f>Beck!B212</f>
        <v>0</v>
      </c>
      <c r="AU212" s="48">
        <f>'STAI-A'!B212</f>
        <v>0</v>
      </c>
      <c r="AV212" s="59">
        <f>'STAI-B'!B212</f>
        <v>0</v>
      </c>
      <c r="AW212" s="48">
        <f>PANAS!B212</f>
        <v>0</v>
      </c>
      <c r="AX212" s="59">
        <f>PANAS!C212</f>
        <v>0</v>
      </c>
      <c r="AY212" s="58">
        <f>Craving!B212</f>
        <v>0</v>
      </c>
      <c r="AZ212" s="58">
        <f>SRRS!B212</f>
        <v>0</v>
      </c>
      <c r="BA212" s="47">
        <f>SPSRQ!B212</f>
        <v>0</v>
      </c>
      <c r="BB212" s="59">
        <f>SPSRQ!C212</f>
        <v>0</v>
      </c>
      <c r="BC212" s="47">
        <f>UPPS!B212</f>
        <v>0</v>
      </c>
      <c r="BD212" s="47">
        <f>UPPS!C212</f>
        <v>0</v>
      </c>
      <c r="BE212" s="47">
        <f>UPPS!D212</f>
        <v>0</v>
      </c>
      <c r="BF212" s="47">
        <f>UPPS!E212</f>
        <v>0</v>
      </c>
      <c r="BG212" s="47">
        <f>UPPS!F212</f>
        <v>0</v>
      </c>
      <c r="BH212" s="59">
        <f t="shared" si="12"/>
        <v>0</v>
      </c>
      <c r="BI212" s="49">
        <f>CoH!B212</f>
        <v>0</v>
      </c>
      <c r="BJ212" s="59">
        <f>CoH!C212</f>
        <v>0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6:78">
      <c r="F213" s="47">
        <f>Demographic!D213</f>
        <v>0</v>
      </c>
      <c r="G213" s="47">
        <f>Demographic!E213</f>
        <v>0</v>
      </c>
      <c r="H213" s="59">
        <v>0</v>
      </c>
      <c r="I213" s="48"/>
      <c r="J213" s="49"/>
      <c r="K213" s="59">
        <f>Raven!B213</f>
        <v>0</v>
      </c>
      <c r="L213" s="73" t="e">
        <f>IF(ISBLANK(Lickert!B213),NA(),Lickert!B213)</f>
        <v>#N/A</v>
      </c>
      <c r="M213" s="73" t="e">
        <f>IF(ISBLANK(Lickert!C213),NA(),Lickert!C213)</f>
        <v>#N/A</v>
      </c>
      <c r="N213" s="73" t="e">
        <f>IF(ISBLANK(Lickert!D213),NA(),Lickert!D213)</f>
        <v>#N/A</v>
      </c>
      <c r="O213" s="73" t="e">
        <f>IF(ISBLANK(Lickert!E213),NA(),Lickert!E213)</f>
        <v>#N/A</v>
      </c>
      <c r="P213" s="73" t="e">
        <f>IF(ISBLANK(Lickert!F213),NA(),Lickert!F213)</f>
        <v>#N/A</v>
      </c>
      <c r="Q213" s="73" t="e">
        <f>IF(ISBLANK(Lickert!G213),NA(),Lickert!G213)</f>
        <v>#N/A</v>
      </c>
      <c r="R213" s="73" t="e">
        <f>IF(ISBLANK(Lickert!H213),NA(),Lickert!H213)</f>
        <v>#N/A</v>
      </c>
      <c r="S213" s="73" t="e">
        <f>IF(ISBLANK(Lickert!I213),NA(),Lickert!I213)</f>
        <v>#N/A</v>
      </c>
      <c r="T213" s="73" t="e">
        <f>IF(ISBLANK(Lickert!J213),NA(),Lickert!J213)</f>
        <v>#N/A</v>
      </c>
      <c r="U213" s="73" t="e">
        <f>IF(ISBLANK(Lickert!K213),NA(),Lickert!K213)</f>
        <v>#N/A</v>
      </c>
      <c r="V213" s="73" t="e">
        <f>IF(ISBLANK(Lickert!L213),NA(),Lickert!L213)</f>
        <v>#N/A</v>
      </c>
      <c r="W213" s="73" t="e">
        <f>IF(ISBLANK(Lickert!M213),NA(),Lickert!M213)</f>
        <v>#N/A</v>
      </c>
      <c r="X213" s="73" t="e">
        <f>IF(ISBLANK(Lickert!N213),NA(),Lickert!N213)</f>
        <v>#N/A</v>
      </c>
      <c r="Y213" s="73" t="e">
        <f>IF(ISBLANK(Lickert!O213),NA(),Lickert!O213)</f>
        <v>#N/A</v>
      </c>
      <c r="Z213" s="73" t="e">
        <f>IF(ISBLANK(Lickert!P213),NA(),Lickert!P213)</f>
        <v>#N/A</v>
      </c>
      <c r="AA213" s="28" t="e">
        <f>IF(ISBLANK(Lickert!Q213),NA(),Lickert!Q213)</f>
        <v>#N/A</v>
      </c>
      <c r="AB213" s="47">
        <f>'SCL90-R'!B213</f>
        <v>0</v>
      </c>
      <c r="AC213" s="47">
        <f>'SCL90-R'!C213</f>
        <v>0</v>
      </c>
      <c r="AD213" s="47">
        <f>'SCL90-R'!D213</f>
        <v>0</v>
      </c>
      <c r="AE213" s="47" t="e">
        <f>'SCL90-R'!E213</f>
        <v>#DIV/0!</v>
      </c>
      <c r="AF213" s="47">
        <f>'SCL90-R'!F213</f>
        <v>0</v>
      </c>
      <c r="AG213" s="47">
        <f>'SCL90-R'!G213</f>
        <v>0</v>
      </c>
      <c r="AH213" s="47">
        <f>'SCL90-R'!H213</f>
        <v>0</v>
      </c>
      <c r="AI213" s="47">
        <f>'SCL90-R'!I213</f>
        <v>0</v>
      </c>
      <c r="AJ213" s="47">
        <f>'SCL90-R'!J213</f>
        <v>0</v>
      </c>
      <c r="AK213" s="47">
        <f>'SCL90-R'!K213</f>
        <v>0</v>
      </c>
      <c r="AL213" s="47">
        <f>'SCL90-R'!L213</f>
        <v>0</v>
      </c>
      <c r="AM213" s="47">
        <f>'SCL90-R'!M213</f>
        <v>0</v>
      </c>
      <c r="AN213" s="47">
        <f>'SCL90-R'!N213</f>
        <v>0</v>
      </c>
      <c r="AO213" s="47">
        <f>'SCL90-R'!O213</f>
        <v>0</v>
      </c>
      <c r="AP213" s="58">
        <f>AUDIT!B213</f>
        <v>0</v>
      </c>
      <c r="AQ213" s="58">
        <f>Fagerstrom!B213</f>
        <v>0</v>
      </c>
      <c r="AR213" s="58">
        <f>DSM_Jeu!B213</f>
        <v>0</v>
      </c>
      <c r="AS213" s="58">
        <f>SOGS!B214</f>
        <v>0</v>
      </c>
      <c r="AT213" s="58">
        <f>Beck!B213</f>
        <v>0</v>
      </c>
      <c r="AU213" s="48">
        <f>'STAI-A'!B213</f>
        <v>0</v>
      </c>
      <c r="AV213" s="59">
        <f>'STAI-B'!B213</f>
        <v>0</v>
      </c>
      <c r="AW213" s="48">
        <f>PANAS!B213</f>
        <v>0</v>
      </c>
      <c r="AX213" s="59">
        <f>PANAS!C213</f>
        <v>0</v>
      </c>
      <c r="AY213" s="58">
        <f>Craving!B213</f>
        <v>0</v>
      </c>
      <c r="AZ213" s="58">
        <f>SRRS!B213</f>
        <v>0</v>
      </c>
      <c r="BA213" s="47">
        <f>SPSRQ!B213</f>
        <v>0</v>
      </c>
      <c r="BB213" s="59">
        <f>SPSRQ!C213</f>
        <v>0</v>
      </c>
      <c r="BC213" s="47">
        <f>UPPS!B213</f>
        <v>0</v>
      </c>
      <c r="BD213" s="47">
        <f>UPPS!C213</f>
        <v>0</v>
      </c>
      <c r="BE213" s="47">
        <f>UPPS!D213</f>
        <v>0</v>
      </c>
      <c r="BF213" s="47">
        <f>UPPS!E213</f>
        <v>0</v>
      </c>
      <c r="BG213" s="47">
        <f>UPPS!F213</f>
        <v>0</v>
      </c>
      <c r="BH213" s="59">
        <f t="shared" si="12"/>
        <v>0</v>
      </c>
      <c r="BI213" s="49">
        <f>CoH!B213</f>
        <v>0</v>
      </c>
      <c r="BJ213" s="59">
        <f>CoH!C213</f>
        <v>0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6:78">
      <c r="F214" s="47">
        <f>Demographic!D214</f>
        <v>0</v>
      </c>
      <c r="G214" s="47">
        <f>Demographic!E214</f>
        <v>0</v>
      </c>
      <c r="H214" s="59">
        <v>0</v>
      </c>
      <c r="I214" s="48"/>
      <c r="J214" s="49"/>
      <c r="K214" s="59">
        <f>Raven!B214</f>
        <v>0</v>
      </c>
      <c r="L214" s="73" t="e">
        <f>IF(ISBLANK(Lickert!B214),NA(),Lickert!B214)</f>
        <v>#N/A</v>
      </c>
      <c r="M214" s="73" t="e">
        <f>IF(ISBLANK(Lickert!C214),NA(),Lickert!C214)</f>
        <v>#N/A</v>
      </c>
      <c r="N214" s="73" t="e">
        <f>IF(ISBLANK(Lickert!D214),NA(),Lickert!D214)</f>
        <v>#N/A</v>
      </c>
      <c r="O214" s="73" t="e">
        <f>IF(ISBLANK(Lickert!E214),NA(),Lickert!E214)</f>
        <v>#N/A</v>
      </c>
      <c r="P214" s="73" t="e">
        <f>IF(ISBLANK(Lickert!F214),NA(),Lickert!F214)</f>
        <v>#N/A</v>
      </c>
      <c r="Q214" s="73" t="e">
        <f>IF(ISBLANK(Lickert!G214),NA(),Lickert!G214)</f>
        <v>#N/A</v>
      </c>
      <c r="R214" s="73" t="e">
        <f>IF(ISBLANK(Lickert!H214),NA(),Lickert!H214)</f>
        <v>#N/A</v>
      </c>
      <c r="S214" s="73" t="e">
        <f>IF(ISBLANK(Lickert!I214),NA(),Lickert!I214)</f>
        <v>#N/A</v>
      </c>
      <c r="T214" s="73" t="e">
        <f>IF(ISBLANK(Lickert!J214),NA(),Lickert!J214)</f>
        <v>#N/A</v>
      </c>
      <c r="U214" s="73" t="e">
        <f>IF(ISBLANK(Lickert!K214),NA(),Lickert!K214)</f>
        <v>#N/A</v>
      </c>
      <c r="V214" s="73" t="e">
        <f>IF(ISBLANK(Lickert!L214),NA(),Lickert!L214)</f>
        <v>#N/A</v>
      </c>
      <c r="W214" s="73" t="e">
        <f>IF(ISBLANK(Lickert!M214),NA(),Lickert!M214)</f>
        <v>#N/A</v>
      </c>
      <c r="X214" s="73" t="e">
        <f>IF(ISBLANK(Lickert!N214),NA(),Lickert!N214)</f>
        <v>#N/A</v>
      </c>
      <c r="Y214" s="73" t="e">
        <f>IF(ISBLANK(Lickert!O214),NA(),Lickert!O214)</f>
        <v>#N/A</v>
      </c>
      <c r="Z214" s="73" t="e">
        <f>IF(ISBLANK(Lickert!P214),NA(),Lickert!P214)</f>
        <v>#N/A</v>
      </c>
      <c r="AA214" s="28" t="e">
        <f>IF(ISBLANK(Lickert!Q214),NA(),Lickert!Q214)</f>
        <v>#N/A</v>
      </c>
      <c r="AB214" s="47">
        <f>'SCL90-R'!B214</f>
        <v>0</v>
      </c>
      <c r="AC214" s="47">
        <f>'SCL90-R'!C214</f>
        <v>0</v>
      </c>
      <c r="AD214" s="47">
        <f>'SCL90-R'!D214</f>
        <v>0</v>
      </c>
      <c r="AE214" s="47" t="e">
        <f>'SCL90-R'!E214</f>
        <v>#DIV/0!</v>
      </c>
      <c r="AF214" s="47">
        <f>'SCL90-R'!F214</f>
        <v>0</v>
      </c>
      <c r="AG214" s="47">
        <f>'SCL90-R'!G214</f>
        <v>0</v>
      </c>
      <c r="AH214" s="47">
        <f>'SCL90-R'!H214</f>
        <v>0</v>
      </c>
      <c r="AI214" s="47">
        <f>'SCL90-R'!I214</f>
        <v>0</v>
      </c>
      <c r="AJ214" s="47">
        <f>'SCL90-R'!J214</f>
        <v>0</v>
      </c>
      <c r="AK214" s="47">
        <f>'SCL90-R'!K214</f>
        <v>0</v>
      </c>
      <c r="AL214" s="47">
        <f>'SCL90-R'!L214</f>
        <v>0</v>
      </c>
      <c r="AM214" s="47">
        <f>'SCL90-R'!M214</f>
        <v>0</v>
      </c>
      <c r="AN214" s="47">
        <f>'SCL90-R'!N214</f>
        <v>0</v>
      </c>
      <c r="AO214" s="47">
        <f>'SCL90-R'!O214</f>
        <v>0</v>
      </c>
      <c r="AP214" s="58">
        <f>AUDIT!B214</f>
        <v>0</v>
      </c>
      <c r="AQ214" s="58">
        <f>Fagerstrom!B214</f>
        <v>0</v>
      </c>
      <c r="AR214" s="58">
        <f>DSM_Jeu!B214</f>
        <v>0</v>
      </c>
      <c r="AS214" s="58">
        <f>SOGS!B215</f>
        <v>0</v>
      </c>
      <c r="AT214" s="58">
        <f>Beck!B214</f>
        <v>0</v>
      </c>
      <c r="AU214" s="48">
        <f>'STAI-A'!B214</f>
        <v>0</v>
      </c>
      <c r="AV214" s="59">
        <f>'STAI-B'!B214</f>
        <v>0</v>
      </c>
      <c r="AW214" s="48">
        <f>PANAS!B214</f>
        <v>0</v>
      </c>
      <c r="AX214" s="59">
        <f>PANAS!C214</f>
        <v>0</v>
      </c>
      <c r="AY214" s="58">
        <f>Craving!B214</f>
        <v>0</v>
      </c>
      <c r="AZ214" s="58">
        <f>SRRS!B214</f>
        <v>0</v>
      </c>
      <c r="BA214" s="47">
        <f>SPSRQ!B214</f>
        <v>0</v>
      </c>
      <c r="BB214" s="59">
        <f>SPSRQ!C214</f>
        <v>0</v>
      </c>
      <c r="BC214" s="47">
        <f>UPPS!B214</f>
        <v>0</v>
      </c>
      <c r="BD214" s="47">
        <f>UPPS!C214</f>
        <v>0</v>
      </c>
      <c r="BE214" s="47">
        <f>UPPS!D214</f>
        <v>0</v>
      </c>
      <c r="BF214" s="47">
        <f>UPPS!E214</f>
        <v>0</v>
      </c>
      <c r="BG214" s="47">
        <f>UPPS!F214</f>
        <v>0</v>
      </c>
      <c r="BH214" s="59">
        <f t="shared" si="12"/>
        <v>0</v>
      </c>
      <c r="BI214" s="49">
        <f>CoH!B214</f>
        <v>0</v>
      </c>
      <c r="BJ214" s="59">
        <f>CoH!C214</f>
        <v>0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6:78">
      <c r="F215" s="47">
        <f>Demographic!D215</f>
        <v>0</v>
      </c>
      <c r="G215" s="47">
        <f>Demographic!E215</f>
        <v>0</v>
      </c>
      <c r="H215" s="59">
        <v>0</v>
      </c>
      <c r="I215" s="48"/>
      <c r="J215" s="49"/>
      <c r="K215" s="59">
        <f>Raven!B215</f>
        <v>0</v>
      </c>
      <c r="L215" s="73" t="e">
        <f>IF(ISBLANK(Lickert!B215),NA(),Lickert!B215)</f>
        <v>#N/A</v>
      </c>
      <c r="M215" s="73" t="e">
        <f>IF(ISBLANK(Lickert!C215),NA(),Lickert!C215)</f>
        <v>#N/A</v>
      </c>
      <c r="N215" s="73" t="e">
        <f>IF(ISBLANK(Lickert!D215),NA(),Lickert!D215)</f>
        <v>#N/A</v>
      </c>
      <c r="O215" s="73" t="e">
        <f>IF(ISBLANK(Lickert!E215),NA(),Lickert!E215)</f>
        <v>#N/A</v>
      </c>
      <c r="P215" s="73" t="e">
        <f>IF(ISBLANK(Lickert!F215),NA(),Lickert!F215)</f>
        <v>#N/A</v>
      </c>
      <c r="Q215" s="73" t="e">
        <f>IF(ISBLANK(Lickert!G215),NA(),Lickert!G215)</f>
        <v>#N/A</v>
      </c>
      <c r="R215" s="73" t="e">
        <f>IF(ISBLANK(Lickert!H215),NA(),Lickert!H215)</f>
        <v>#N/A</v>
      </c>
      <c r="S215" s="73" t="e">
        <f>IF(ISBLANK(Lickert!I215),NA(),Lickert!I215)</f>
        <v>#N/A</v>
      </c>
      <c r="T215" s="73" t="e">
        <f>IF(ISBLANK(Lickert!J215),NA(),Lickert!J215)</f>
        <v>#N/A</v>
      </c>
      <c r="U215" s="73" t="e">
        <f>IF(ISBLANK(Lickert!K215),NA(),Lickert!K215)</f>
        <v>#N/A</v>
      </c>
      <c r="V215" s="73" t="e">
        <f>IF(ISBLANK(Lickert!L215),NA(),Lickert!L215)</f>
        <v>#N/A</v>
      </c>
      <c r="W215" s="73" t="e">
        <f>IF(ISBLANK(Lickert!M215),NA(),Lickert!M215)</f>
        <v>#N/A</v>
      </c>
      <c r="X215" s="73" t="e">
        <f>IF(ISBLANK(Lickert!N215),NA(),Lickert!N215)</f>
        <v>#N/A</v>
      </c>
      <c r="Y215" s="73" t="e">
        <f>IF(ISBLANK(Lickert!O215),NA(),Lickert!O215)</f>
        <v>#N/A</v>
      </c>
      <c r="Z215" s="73" t="e">
        <f>IF(ISBLANK(Lickert!P215),NA(),Lickert!P215)</f>
        <v>#N/A</v>
      </c>
      <c r="AA215" s="28" t="e">
        <f>IF(ISBLANK(Lickert!Q215),NA(),Lickert!Q215)</f>
        <v>#N/A</v>
      </c>
      <c r="AB215" s="47">
        <f>'SCL90-R'!B215</f>
        <v>0</v>
      </c>
      <c r="AC215" s="47">
        <f>'SCL90-R'!C215</f>
        <v>0</v>
      </c>
      <c r="AD215" s="47">
        <f>'SCL90-R'!D215</f>
        <v>0</v>
      </c>
      <c r="AE215" s="47" t="e">
        <f>'SCL90-R'!E215</f>
        <v>#DIV/0!</v>
      </c>
      <c r="AF215" s="47">
        <f>'SCL90-R'!F215</f>
        <v>0</v>
      </c>
      <c r="AG215" s="47">
        <f>'SCL90-R'!G215</f>
        <v>0</v>
      </c>
      <c r="AH215" s="47">
        <f>'SCL90-R'!H215</f>
        <v>0</v>
      </c>
      <c r="AI215" s="47">
        <f>'SCL90-R'!I215</f>
        <v>0</v>
      </c>
      <c r="AJ215" s="47">
        <f>'SCL90-R'!J215</f>
        <v>0</v>
      </c>
      <c r="AK215" s="47">
        <f>'SCL90-R'!K215</f>
        <v>0</v>
      </c>
      <c r="AL215" s="47">
        <f>'SCL90-R'!L215</f>
        <v>0</v>
      </c>
      <c r="AM215" s="47">
        <f>'SCL90-R'!M215</f>
        <v>0</v>
      </c>
      <c r="AN215" s="47">
        <f>'SCL90-R'!N215</f>
        <v>0</v>
      </c>
      <c r="AO215" s="47">
        <f>'SCL90-R'!O215</f>
        <v>0</v>
      </c>
      <c r="AP215" s="58">
        <f>AUDIT!B215</f>
        <v>0</v>
      </c>
      <c r="AQ215" s="58">
        <f>Fagerstrom!B215</f>
        <v>0</v>
      </c>
      <c r="AR215" s="58">
        <f>DSM_Jeu!B215</f>
        <v>0</v>
      </c>
      <c r="AS215" s="58">
        <f>SOGS!B216</f>
        <v>0</v>
      </c>
      <c r="AT215" s="58">
        <f>Beck!B215</f>
        <v>0</v>
      </c>
      <c r="AU215" s="48">
        <f>'STAI-A'!B215</f>
        <v>0</v>
      </c>
      <c r="AV215" s="59">
        <f>'STAI-B'!B215</f>
        <v>0</v>
      </c>
      <c r="AW215" s="48">
        <f>PANAS!B215</f>
        <v>0</v>
      </c>
      <c r="AX215" s="59">
        <f>PANAS!C215</f>
        <v>0</v>
      </c>
      <c r="AY215" s="58">
        <f>Craving!B215</f>
        <v>0</v>
      </c>
      <c r="AZ215" s="58">
        <f>SRRS!B215</f>
        <v>0</v>
      </c>
      <c r="BA215" s="47">
        <f>SPSRQ!B215</f>
        <v>0</v>
      </c>
      <c r="BB215" s="59">
        <f>SPSRQ!C215</f>
        <v>0</v>
      </c>
      <c r="BC215" s="47">
        <f>UPPS!B215</f>
        <v>0</v>
      </c>
      <c r="BD215" s="47">
        <f>UPPS!C215</f>
        <v>0</v>
      </c>
      <c r="BE215" s="47">
        <f>UPPS!D215</f>
        <v>0</v>
      </c>
      <c r="BF215" s="47">
        <f>UPPS!E215</f>
        <v>0</v>
      </c>
      <c r="BG215" s="47">
        <f>UPPS!F215</f>
        <v>0</v>
      </c>
      <c r="BH215" s="59">
        <f t="shared" si="12"/>
        <v>0</v>
      </c>
      <c r="BI215" s="49">
        <f>CoH!B215</f>
        <v>0</v>
      </c>
      <c r="BJ215" s="59">
        <f>CoH!C215</f>
        <v>0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6:78">
      <c r="F216" s="47">
        <f>Demographic!D216</f>
        <v>0</v>
      </c>
      <c r="G216" s="47">
        <f>Demographic!E216</f>
        <v>0</v>
      </c>
      <c r="H216" s="59">
        <v>0</v>
      </c>
      <c r="I216" s="48"/>
      <c r="J216" s="49"/>
      <c r="K216" s="59">
        <f>Raven!B216</f>
        <v>0</v>
      </c>
      <c r="L216" s="73" t="e">
        <f>IF(ISBLANK(Lickert!B216),NA(),Lickert!B216)</f>
        <v>#N/A</v>
      </c>
      <c r="M216" s="73" t="e">
        <f>IF(ISBLANK(Lickert!C216),NA(),Lickert!C216)</f>
        <v>#N/A</v>
      </c>
      <c r="N216" s="73" t="e">
        <f>IF(ISBLANK(Lickert!D216),NA(),Lickert!D216)</f>
        <v>#N/A</v>
      </c>
      <c r="O216" s="73" t="e">
        <f>IF(ISBLANK(Lickert!E216),NA(),Lickert!E216)</f>
        <v>#N/A</v>
      </c>
      <c r="P216" s="73" t="e">
        <f>IF(ISBLANK(Lickert!F216),NA(),Lickert!F216)</f>
        <v>#N/A</v>
      </c>
      <c r="Q216" s="73" t="e">
        <f>IF(ISBLANK(Lickert!G216),NA(),Lickert!G216)</f>
        <v>#N/A</v>
      </c>
      <c r="R216" s="73" t="e">
        <f>IF(ISBLANK(Lickert!H216),NA(),Lickert!H216)</f>
        <v>#N/A</v>
      </c>
      <c r="S216" s="73" t="e">
        <f>IF(ISBLANK(Lickert!I216),NA(),Lickert!I216)</f>
        <v>#N/A</v>
      </c>
      <c r="T216" s="73" t="e">
        <f>IF(ISBLANK(Lickert!J216),NA(),Lickert!J216)</f>
        <v>#N/A</v>
      </c>
      <c r="U216" s="73" t="e">
        <f>IF(ISBLANK(Lickert!K216),NA(),Lickert!K216)</f>
        <v>#N/A</v>
      </c>
      <c r="V216" s="73" t="e">
        <f>IF(ISBLANK(Lickert!L216),NA(),Lickert!L216)</f>
        <v>#N/A</v>
      </c>
      <c r="W216" s="73" t="e">
        <f>IF(ISBLANK(Lickert!M216),NA(),Lickert!M216)</f>
        <v>#N/A</v>
      </c>
      <c r="X216" s="73" t="e">
        <f>IF(ISBLANK(Lickert!N216),NA(),Lickert!N216)</f>
        <v>#N/A</v>
      </c>
      <c r="Y216" s="73" t="e">
        <f>IF(ISBLANK(Lickert!O216),NA(),Lickert!O216)</f>
        <v>#N/A</v>
      </c>
      <c r="Z216" s="73" t="e">
        <f>IF(ISBLANK(Lickert!P216),NA(),Lickert!P216)</f>
        <v>#N/A</v>
      </c>
      <c r="AA216" s="28" t="e">
        <f>IF(ISBLANK(Lickert!Q216),NA(),Lickert!Q216)</f>
        <v>#N/A</v>
      </c>
      <c r="AB216" s="47">
        <f>'SCL90-R'!B216</f>
        <v>0</v>
      </c>
      <c r="AC216" s="47">
        <f>'SCL90-R'!C216</f>
        <v>0</v>
      </c>
      <c r="AD216" s="47">
        <f>'SCL90-R'!D216</f>
        <v>0</v>
      </c>
      <c r="AE216" s="47" t="e">
        <f>'SCL90-R'!E216</f>
        <v>#DIV/0!</v>
      </c>
      <c r="AF216" s="47">
        <f>'SCL90-R'!F216</f>
        <v>0</v>
      </c>
      <c r="AG216" s="47">
        <f>'SCL90-R'!G216</f>
        <v>0</v>
      </c>
      <c r="AH216" s="47">
        <f>'SCL90-R'!H216</f>
        <v>0</v>
      </c>
      <c r="AI216" s="47">
        <f>'SCL90-R'!I216</f>
        <v>0</v>
      </c>
      <c r="AJ216" s="47">
        <f>'SCL90-R'!J216</f>
        <v>0</v>
      </c>
      <c r="AK216" s="47">
        <f>'SCL90-R'!K216</f>
        <v>0</v>
      </c>
      <c r="AL216" s="47">
        <f>'SCL90-R'!L216</f>
        <v>0</v>
      </c>
      <c r="AM216" s="47">
        <f>'SCL90-R'!M216</f>
        <v>0</v>
      </c>
      <c r="AN216" s="47">
        <f>'SCL90-R'!N216</f>
        <v>0</v>
      </c>
      <c r="AO216" s="47">
        <f>'SCL90-R'!O216</f>
        <v>0</v>
      </c>
      <c r="AP216" s="58">
        <f>AUDIT!B216</f>
        <v>0</v>
      </c>
      <c r="AQ216" s="58">
        <f>Fagerstrom!B216</f>
        <v>0</v>
      </c>
      <c r="AR216" s="58">
        <f>DSM_Jeu!B216</f>
        <v>0</v>
      </c>
      <c r="AS216" s="58">
        <f>SOGS!B217</f>
        <v>0</v>
      </c>
      <c r="AT216" s="58">
        <f>Beck!B216</f>
        <v>0</v>
      </c>
      <c r="AU216" s="48">
        <f>'STAI-A'!B216</f>
        <v>0</v>
      </c>
      <c r="AV216" s="59">
        <f>'STAI-B'!B216</f>
        <v>0</v>
      </c>
      <c r="AW216" s="48">
        <f>PANAS!B216</f>
        <v>0</v>
      </c>
      <c r="AX216" s="59">
        <f>PANAS!C216</f>
        <v>0</v>
      </c>
      <c r="AY216" s="58">
        <f>Craving!B216</f>
        <v>0</v>
      </c>
      <c r="AZ216" s="58">
        <f>SRRS!B216</f>
        <v>0</v>
      </c>
      <c r="BA216" s="47">
        <f>SPSRQ!B216</f>
        <v>0</v>
      </c>
      <c r="BB216" s="59">
        <f>SPSRQ!C216</f>
        <v>0</v>
      </c>
      <c r="BC216" s="47">
        <f>UPPS!B216</f>
        <v>0</v>
      </c>
      <c r="BD216" s="47">
        <f>UPPS!C216</f>
        <v>0</v>
      </c>
      <c r="BE216" s="47">
        <f>UPPS!D216</f>
        <v>0</v>
      </c>
      <c r="BF216" s="47">
        <f>UPPS!E216</f>
        <v>0</v>
      </c>
      <c r="BG216" s="47">
        <f>UPPS!F216</f>
        <v>0</v>
      </c>
      <c r="BH216" s="59">
        <f t="shared" si="12"/>
        <v>0</v>
      </c>
      <c r="BI216" s="49">
        <f>CoH!B216</f>
        <v>0</v>
      </c>
      <c r="BJ216" s="59">
        <f>CoH!C216</f>
        <v>0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6:78">
      <c r="F217" s="47">
        <f>Demographic!D217</f>
        <v>0</v>
      </c>
      <c r="G217" s="47">
        <f>Demographic!E217</f>
        <v>0</v>
      </c>
      <c r="H217" s="59">
        <v>0</v>
      </c>
      <c r="I217" s="48"/>
      <c r="J217" s="49"/>
      <c r="K217" s="59">
        <f>Raven!B217</f>
        <v>0</v>
      </c>
      <c r="L217" s="73" t="e">
        <f>IF(ISBLANK(Lickert!B217),NA(),Lickert!B217)</f>
        <v>#N/A</v>
      </c>
      <c r="M217" s="73" t="e">
        <f>IF(ISBLANK(Lickert!C217),NA(),Lickert!C217)</f>
        <v>#N/A</v>
      </c>
      <c r="N217" s="73" t="e">
        <f>IF(ISBLANK(Lickert!D217),NA(),Lickert!D217)</f>
        <v>#N/A</v>
      </c>
      <c r="O217" s="73" t="e">
        <f>IF(ISBLANK(Lickert!E217),NA(),Lickert!E217)</f>
        <v>#N/A</v>
      </c>
      <c r="P217" s="73" t="e">
        <f>IF(ISBLANK(Lickert!F217),NA(),Lickert!F217)</f>
        <v>#N/A</v>
      </c>
      <c r="Q217" s="73" t="e">
        <f>IF(ISBLANK(Lickert!G217),NA(),Lickert!G217)</f>
        <v>#N/A</v>
      </c>
      <c r="R217" s="73" t="e">
        <f>IF(ISBLANK(Lickert!H217),NA(),Lickert!H217)</f>
        <v>#N/A</v>
      </c>
      <c r="S217" s="73" t="e">
        <f>IF(ISBLANK(Lickert!I217),NA(),Lickert!I217)</f>
        <v>#N/A</v>
      </c>
      <c r="T217" s="73" t="e">
        <f>IF(ISBLANK(Lickert!J217),NA(),Lickert!J217)</f>
        <v>#N/A</v>
      </c>
      <c r="U217" s="73" t="e">
        <f>IF(ISBLANK(Lickert!K217),NA(),Lickert!K217)</f>
        <v>#N/A</v>
      </c>
      <c r="V217" s="73" t="e">
        <f>IF(ISBLANK(Lickert!L217),NA(),Lickert!L217)</f>
        <v>#N/A</v>
      </c>
      <c r="W217" s="73" t="e">
        <f>IF(ISBLANK(Lickert!M217),NA(),Lickert!M217)</f>
        <v>#N/A</v>
      </c>
      <c r="X217" s="73" t="e">
        <f>IF(ISBLANK(Lickert!N217),NA(),Lickert!N217)</f>
        <v>#N/A</v>
      </c>
      <c r="Y217" s="73" t="e">
        <f>IF(ISBLANK(Lickert!O217),NA(),Lickert!O217)</f>
        <v>#N/A</v>
      </c>
      <c r="Z217" s="73" t="e">
        <f>IF(ISBLANK(Lickert!P217),NA(),Lickert!P217)</f>
        <v>#N/A</v>
      </c>
      <c r="AA217" s="28" t="e">
        <f>IF(ISBLANK(Lickert!Q217),NA(),Lickert!Q217)</f>
        <v>#N/A</v>
      </c>
      <c r="AB217" s="47">
        <f>'SCL90-R'!B217</f>
        <v>0</v>
      </c>
      <c r="AC217" s="47">
        <f>'SCL90-R'!C217</f>
        <v>0</v>
      </c>
      <c r="AD217" s="47">
        <f>'SCL90-R'!D217</f>
        <v>0</v>
      </c>
      <c r="AE217" s="47" t="e">
        <f>'SCL90-R'!E217</f>
        <v>#DIV/0!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</v>
      </c>
      <c r="AM217" s="47">
        <f>'SCL90-R'!M217</f>
        <v>0</v>
      </c>
      <c r="AN217" s="47">
        <f>'SCL90-R'!N217</f>
        <v>0</v>
      </c>
      <c r="AO217" s="47">
        <f>'SCL90-R'!O217</f>
        <v>0</v>
      </c>
      <c r="AP217" s="58">
        <f>AUDIT!B217</f>
        <v>0</v>
      </c>
      <c r="AQ217" s="58">
        <f>Fagerstrom!B217</f>
        <v>0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0</v>
      </c>
      <c r="AV217" s="59">
        <f>'STAI-B'!B217</f>
        <v>0</v>
      </c>
      <c r="AW217" s="48">
        <f>PANAS!B217</f>
        <v>0</v>
      </c>
      <c r="AX217" s="59">
        <f>PANAS!C217</f>
        <v>0</v>
      </c>
      <c r="AY217" s="58">
        <f>Craving!B217</f>
        <v>0</v>
      </c>
      <c r="AZ217" s="58">
        <f>SRRS!B217</f>
        <v>0</v>
      </c>
      <c r="BA217" s="47">
        <f>SPSRQ!B217</f>
        <v>0</v>
      </c>
      <c r="BB217" s="59">
        <f>SPSRQ!C217</f>
        <v>0</v>
      </c>
      <c r="BC217" s="47">
        <f>UPPS!B217</f>
        <v>0</v>
      </c>
      <c r="BD217" s="47">
        <f>UPPS!C217</f>
        <v>0</v>
      </c>
      <c r="BE217" s="47">
        <f>UPPS!D217</f>
        <v>0</v>
      </c>
      <c r="BF217" s="47">
        <f>UPPS!E217</f>
        <v>0</v>
      </c>
      <c r="BG217" s="47">
        <f>UPPS!F217</f>
        <v>0</v>
      </c>
      <c r="BH217" s="59">
        <f t="shared" si="12"/>
        <v>0</v>
      </c>
      <c r="BI217" s="49">
        <f>CoH!B217</f>
        <v>0</v>
      </c>
      <c r="BJ217" s="59">
        <f>CoH!C217</f>
        <v>0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6:78">
      <c r="F218" s="47">
        <f>Demographic!D218</f>
        <v>0</v>
      </c>
      <c r="G218" s="47">
        <f>Demographic!E218</f>
        <v>0</v>
      </c>
      <c r="H218" s="59">
        <v>0</v>
      </c>
      <c r="I218" s="48"/>
      <c r="J218" s="49"/>
      <c r="K218" s="59">
        <f>Raven!B218</f>
        <v>0</v>
      </c>
      <c r="L218" s="73" t="e">
        <f>IF(ISBLANK(Lickert!B218),NA(),Lickert!B218)</f>
        <v>#N/A</v>
      </c>
      <c r="M218" s="73" t="e">
        <f>IF(ISBLANK(Lickert!C218),NA(),Lickert!C218)</f>
        <v>#N/A</v>
      </c>
      <c r="N218" s="73" t="e">
        <f>IF(ISBLANK(Lickert!D218),NA(),Lickert!D218)</f>
        <v>#N/A</v>
      </c>
      <c r="O218" s="73" t="e">
        <f>IF(ISBLANK(Lickert!E218),NA(),Lickert!E218)</f>
        <v>#N/A</v>
      </c>
      <c r="P218" s="73" t="e">
        <f>IF(ISBLANK(Lickert!F218),NA(),Lickert!F218)</f>
        <v>#N/A</v>
      </c>
      <c r="Q218" s="73" t="e">
        <f>IF(ISBLANK(Lickert!G218),NA(),Lickert!G218)</f>
        <v>#N/A</v>
      </c>
      <c r="R218" s="73" t="e">
        <f>IF(ISBLANK(Lickert!H218),NA(),Lickert!H218)</f>
        <v>#N/A</v>
      </c>
      <c r="S218" s="73" t="e">
        <f>IF(ISBLANK(Lickert!I218),NA(),Lickert!I218)</f>
        <v>#N/A</v>
      </c>
      <c r="T218" s="73" t="e">
        <f>IF(ISBLANK(Lickert!J218),NA(),Lickert!J218)</f>
        <v>#N/A</v>
      </c>
      <c r="U218" s="73" t="e">
        <f>IF(ISBLANK(Lickert!K218),NA(),Lickert!K218)</f>
        <v>#N/A</v>
      </c>
      <c r="V218" s="73" t="e">
        <f>IF(ISBLANK(Lickert!L218),NA(),Lickert!L218)</f>
        <v>#N/A</v>
      </c>
      <c r="W218" s="73" t="e">
        <f>IF(ISBLANK(Lickert!M218),NA(),Lickert!M218)</f>
        <v>#N/A</v>
      </c>
      <c r="X218" s="73" t="e">
        <f>IF(ISBLANK(Lickert!N218),NA(),Lickert!N218)</f>
        <v>#N/A</v>
      </c>
      <c r="Y218" s="73" t="e">
        <f>IF(ISBLANK(Lickert!O218),NA(),Lickert!O218)</f>
        <v>#N/A</v>
      </c>
      <c r="Z218" s="73" t="e">
        <f>IF(ISBLANK(Lickert!P218),NA(),Lickert!P218)</f>
        <v>#N/A</v>
      </c>
      <c r="AA218" s="28" t="e">
        <f>IF(ISBLANK(Lickert!Q218),NA(),Lickert!Q218)</f>
        <v>#N/A</v>
      </c>
      <c r="AB218" s="47">
        <f>'SCL90-R'!B218</f>
        <v>0</v>
      </c>
      <c r="AC218" s="47">
        <f>'SCL90-R'!C218</f>
        <v>0</v>
      </c>
      <c r="AD218" s="47">
        <f>'SCL90-R'!D218</f>
        <v>0</v>
      </c>
      <c r="AE218" s="47" t="e">
        <f>'SCL90-R'!E218</f>
        <v>#DIV/0!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</v>
      </c>
      <c r="AP218" s="58">
        <f>AUDIT!B218</f>
        <v>0</v>
      </c>
      <c r="AQ218" s="58">
        <f>Fagerstrom!B218</f>
        <v>0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0</v>
      </c>
      <c r="AV218" s="59">
        <f>'STAI-B'!B218</f>
        <v>0</v>
      </c>
      <c r="AW218" s="48">
        <f>PANAS!B218</f>
        <v>0</v>
      </c>
      <c r="AX218" s="59">
        <f>PANAS!C218</f>
        <v>0</v>
      </c>
      <c r="AY218" s="58">
        <f>Craving!B218</f>
        <v>0</v>
      </c>
      <c r="AZ218" s="58">
        <f>SRRS!B218</f>
        <v>0</v>
      </c>
      <c r="BA218" s="47">
        <f>SPSRQ!B218</f>
        <v>0</v>
      </c>
      <c r="BB218" s="59">
        <f>SPSRQ!C218</f>
        <v>0</v>
      </c>
      <c r="BC218" s="47">
        <f>UPPS!B218</f>
        <v>0</v>
      </c>
      <c r="BD218" s="47">
        <f>UPPS!C218</f>
        <v>0</v>
      </c>
      <c r="BE218" s="47">
        <f>UPPS!D218</f>
        <v>0</v>
      </c>
      <c r="BF218" s="47">
        <f>UPPS!E218</f>
        <v>0</v>
      </c>
      <c r="BG218" s="47">
        <f>UPPS!F218</f>
        <v>0</v>
      </c>
      <c r="BH218" s="59">
        <f t="shared" si="12"/>
        <v>0</v>
      </c>
      <c r="BI218" s="49">
        <f>CoH!B218</f>
        <v>0</v>
      </c>
      <c r="BJ218" s="59">
        <f>CoH!C218</f>
        <v>0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6:78">
      <c r="F219" s="47">
        <f>Demographic!D219</f>
        <v>0</v>
      </c>
      <c r="G219" s="47">
        <f>Demographic!E219</f>
        <v>0</v>
      </c>
      <c r="H219" s="59">
        <v>0</v>
      </c>
      <c r="I219" s="48"/>
      <c r="J219" s="49"/>
      <c r="K219" s="59">
        <f>Raven!B219</f>
        <v>0</v>
      </c>
      <c r="L219" s="73" t="e">
        <f>IF(ISBLANK(Lickert!B219),NA(),Lickert!B219)</f>
        <v>#N/A</v>
      </c>
      <c r="M219" s="73" t="e">
        <f>IF(ISBLANK(Lickert!C219),NA(),Lickert!C219)</f>
        <v>#N/A</v>
      </c>
      <c r="N219" s="73" t="e">
        <f>IF(ISBLANK(Lickert!D219),NA(),Lickert!D219)</f>
        <v>#N/A</v>
      </c>
      <c r="O219" s="73" t="e">
        <f>IF(ISBLANK(Lickert!E219),NA(),Lickert!E219)</f>
        <v>#N/A</v>
      </c>
      <c r="P219" s="73" t="e">
        <f>IF(ISBLANK(Lickert!F219),NA(),Lickert!F219)</f>
        <v>#N/A</v>
      </c>
      <c r="Q219" s="73" t="e">
        <f>IF(ISBLANK(Lickert!G219),NA(),Lickert!G219)</f>
        <v>#N/A</v>
      </c>
      <c r="R219" s="73" t="e">
        <f>IF(ISBLANK(Lickert!H219),NA(),Lickert!H219)</f>
        <v>#N/A</v>
      </c>
      <c r="S219" s="73" t="e">
        <f>IF(ISBLANK(Lickert!I219),NA(),Lickert!I219)</f>
        <v>#N/A</v>
      </c>
      <c r="T219" s="73" t="e">
        <f>IF(ISBLANK(Lickert!J219),NA(),Lickert!J219)</f>
        <v>#N/A</v>
      </c>
      <c r="U219" s="73" t="e">
        <f>IF(ISBLANK(Lickert!K219),NA(),Lickert!K219)</f>
        <v>#N/A</v>
      </c>
      <c r="V219" s="73" t="e">
        <f>IF(ISBLANK(Lickert!L219),NA(),Lickert!L219)</f>
        <v>#N/A</v>
      </c>
      <c r="W219" s="73" t="e">
        <f>IF(ISBLANK(Lickert!M219),NA(),Lickert!M219)</f>
        <v>#N/A</v>
      </c>
      <c r="X219" s="73" t="e">
        <f>IF(ISBLANK(Lickert!N219),NA(),Lickert!N219)</f>
        <v>#N/A</v>
      </c>
      <c r="Y219" s="73" t="e">
        <f>IF(ISBLANK(Lickert!O219),NA(),Lickert!O219)</f>
        <v>#N/A</v>
      </c>
      <c r="Z219" s="73" t="e">
        <f>IF(ISBLANK(Lickert!P219),NA(),Lickert!P219)</f>
        <v>#N/A</v>
      </c>
      <c r="AA219" s="28" t="e">
        <f>IF(ISBLANK(Lickert!Q219),NA(),Lickert!Q219)</f>
        <v>#N/A</v>
      </c>
      <c r="AB219" s="47">
        <f>'SCL90-R'!B219</f>
        <v>0</v>
      </c>
      <c r="AC219" s="47">
        <f>'SCL90-R'!C219</f>
        <v>0</v>
      </c>
      <c r="AD219" s="47">
        <f>'SCL90-R'!D219</f>
        <v>0</v>
      </c>
      <c r="AE219" s="47" t="e">
        <f>'SCL90-R'!E219</f>
        <v>#DIV/0!</v>
      </c>
      <c r="AF219" s="47">
        <f>'SCL90-R'!F219</f>
        <v>0</v>
      </c>
      <c r="AG219" s="47">
        <f>'SCL90-R'!G219</f>
        <v>0</v>
      </c>
      <c r="AH219" s="47">
        <f>'SCL90-R'!H219</f>
        <v>0</v>
      </c>
      <c r="AI219" s="47">
        <f>'SCL90-R'!I219</f>
        <v>0</v>
      </c>
      <c r="AJ219" s="47">
        <f>'SCL90-R'!J219</f>
        <v>0</v>
      </c>
      <c r="AK219" s="47">
        <f>'SCL90-R'!K219</f>
        <v>0</v>
      </c>
      <c r="AL219" s="47">
        <f>'SCL90-R'!L219</f>
        <v>0</v>
      </c>
      <c r="AM219" s="47">
        <f>'SCL90-R'!M219</f>
        <v>0</v>
      </c>
      <c r="AN219" s="47">
        <f>'SCL90-R'!N219</f>
        <v>0</v>
      </c>
      <c r="AO219" s="47">
        <f>'SCL90-R'!O219</f>
        <v>0</v>
      </c>
      <c r="AP219" s="58">
        <f>AUDIT!B219</f>
        <v>0</v>
      </c>
      <c r="AQ219" s="58">
        <f>Fagerstrom!B219</f>
        <v>0</v>
      </c>
      <c r="AR219" s="58">
        <f>DSM_Jeu!B219</f>
        <v>0</v>
      </c>
      <c r="AS219" s="58">
        <f>SOGS!B220</f>
        <v>0</v>
      </c>
      <c r="AT219" s="58">
        <f>Beck!B219</f>
        <v>0</v>
      </c>
      <c r="AU219" s="48">
        <f>'STAI-A'!B219</f>
        <v>0</v>
      </c>
      <c r="AV219" s="59">
        <f>'STAI-B'!B219</f>
        <v>0</v>
      </c>
      <c r="AW219" s="48">
        <f>PANAS!B219</f>
        <v>0</v>
      </c>
      <c r="AX219" s="59">
        <f>PANAS!C219</f>
        <v>0</v>
      </c>
      <c r="AY219" s="58">
        <f>Craving!B219</f>
        <v>0</v>
      </c>
      <c r="AZ219" s="58">
        <f>SRRS!B219</f>
        <v>0</v>
      </c>
      <c r="BA219" s="47">
        <f>SPSRQ!B219</f>
        <v>0</v>
      </c>
      <c r="BB219" s="59">
        <f>SPSRQ!C219</f>
        <v>0</v>
      </c>
      <c r="BC219" s="47">
        <f>UPPS!B219</f>
        <v>0</v>
      </c>
      <c r="BD219" s="47">
        <f>UPPS!C219</f>
        <v>0</v>
      </c>
      <c r="BE219" s="47">
        <f>UPPS!D219</f>
        <v>0</v>
      </c>
      <c r="BF219" s="47">
        <f>UPPS!E219</f>
        <v>0</v>
      </c>
      <c r="BG219" s="47">
        <f>UPPS!F219</f>
        <v>0</v>
      </c>
      <c r="BH219" s="59">
        <f t="shared" si="12"/>
        <v>0</v>
      </c>
      <c r="BI219" s="49">
        <f>CoH!B219</f>
        <v>0</v>
      </c>
      <c r="BJ219" s="59">
        <f>CoH!C219</f>
        <v>0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6:78">
      <c r="F220" s="47">
        <f>Demographic!D220</f>
        <v>0</v>
      </c>
      <c r="G220" s="47">
        <f>Demographic!E220</f>
        <v>0</v>
      </c>
      <c r="H220" s="59">
        <v>0</v>
      </c>
      <c r="I220" s="48"/>
      <c r="J220" s="49"/>
      <c r="K220" s="59">
        <f>Raven!B220</f>
        <v>0</v>
      </c>
      <c r="L220" s="73" t="e">
        <f>IF(ISBLANK(Lickert!B220),NA(),Lickert!B220)</f>
        <v>#N/A</v>
      </c>
      <c r="M220" s="73" t="e">
        <f>IF(ISBLANK(Lickert!C220),NA(),Lickert!C220)</f>
        <v>#N/A</v>
      </c>
      <c r="N220" s="73" t="e">
        <f>IF(ISBLANK(Lickert!D220),NA(),Lickert!D220)</f>
        <v>#N/A</v>
      </c>
      <c r="O220" s="73" t="e">
        <f>IF(ISBLANK(Lickert!E220),NA(),Lickert!E220)</f>
        <v>#N/A</v>
      </c>
      <c r="P220" s="73" t="e">
        <f>IF(ISBLANK(Lickert!F220),NA(),Lickert!F220)</f>
        <v>#N/A</v>
      </c>
      <c r="Q220" s="73" t="e">
        <f>IF(ISBLANK(Lickert!G220),NA(),Lickert!G220)</f>
        <v>#N/A</v>
      </c>
      <c r="R220" s="73" t="e">
        <f>IF(ISBLANK(Lickert!H220),NA(),Lickert!H220)</f>
        <v>#N/A</v>
      </c>
      <c r="S220" s="73" t="e">
        <f>IF(ISBLANK(Lickert!I220),NA(),Lickert!I220)</f>
        <v>#N/A</v>
      </c>
      <c r="T220" s="73" t="e">
        <f>IF(ISBLANK(Lickert!J220),NA(),Lickert!J220)</f>
        <v>#N/A</v>
      </c>
      <c r="U220" s="73" t="e">
        <f>IF(ISBLANK(Lickert!K220),NA(),Lickert!K220)</f>
        <v>#N/A</v>
      </c>
      <c r="V220" s="73" t="e">
        <f>IF(ISBLANK(Lickert!L220),NA(),Lickert!L220)</f>
        <v>#N/A</v>
      </c>
      <c r="W220" s="73" t="e">
        <f>IF(ISBLANK(Lickert!M220),NA(),Lickert!M220)</f>
        <v>#N/A</v>
      </c>
      <c r="X220" s="73" t="e">
        <f>IF(ISBLANK(Lickert!N220),NA(),Lickert!N220)</f>
        <v>#N/A</v>
      </c>
      <c r="Y220" s="73" t="e">
        <f>IF(ISBLANK(Lickert!O220),NA(),Lickert!O220)</f>
        <v>#N/A</v>
      </c>
      <c r="Z220" s="73" t="e">
        <f>IF(ISBLANK(Lickert!P220),NA(),Lickert!P220)</f>
        <v>#N/A</v>
      </c>
      <c r="AA220" s="28" t="e">
        <f>IF(ISBLANK(Lickert!Q220),NA(),Lickert!Q220)</f>
        <v>#N/A</v>
      </c>
      <c r="AB220" s="47">
        <f>'SCL90-R'!B220</f>
        <v>0</v>
      </c>
      <c r="AC220" s="47">
        <f>'SCL90-R'!C220</f>
        <v>0</v>
      </c>
      <c r="AD220" s="47">
        <f>'SCL90-R'!D220</f>
        <v>0</v>
      </c>
      <c r="AE220" s="47" t="e">
        <f>'SCL90-R'!E220</f>
        <v>#DIV/0!</v>
      </c>
      <c r="AF220" s="47">
        <f>'SCL90-R'!F220</f>
        <v>0</v>
      </c>
      <c r="AG220" s="47">
        <f>'SCL90-R'!G220</f>
        <v>0</v>
      </c>
      <c r="AH220" s="47">
        <f>'SCL90-R'!H220</f>
        <v>0</v>
      </c>
      <c r="AI220" s="47">
        <f>'SCL90-R'!I220</f>
        <v>0</v>
      </c>
      <c r="AJ220" s="47">
        <f>'SCL90-R'!J220</f>
        <v>0</v>
      </c>
      <c r="AK220" s="47">
        <f>'SCL90-R'!K220</f>
        <v>0</v>
      </c>
      <c r="AL220" s="47">
        <f>'SCL90-R'!L220</f>
        <v>0</v>
      </c>
      <c r="AM220" s="47">
        <f>'SCL90-R'!M220</f>
        <v>0</v>
      </c>
      <c r="AN220" s="47">
        <f>'SCL90-R'!N220</f>
        <v>0</v>
      </c>
      <c r="AO220" s="47">
        <f>'SCL90-R'!O220</f>
        <v>0</v>
      </c>
      <c r="AP220" s="58">
        <f>AUDIT!B220</f>
        <v>0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0</v>
      </c>
      <c r="AU220" s="48">
        <f>'STAI-A'!B220</f>
        <v>0</v>
      </c>
      <c r="AV220" s="59">
        <f>'STAI-B'!B220</f>
        <v>0</v>
      </c>
      <c r="AW220" s="48">
        <f>PANAS!B220</f>
        <v>0</v>
      </c>
      <c r="AX220" s="59">
        <f>PANAS!C220</f>
        <v>0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0</v>
      </c>
      <c r="BD220" s="47">
        <f>UPPS!C220</f>
        <v>0</v>
      </c>
      <c r="BE220" s="47">
        <f>UPPS!D220</f>
        <v>0</v>
      </c>
      <c r="BF220" s="47">
        <f>UPPS!E220</f>
        <v>0</v>
      </c>
      <c r="BG220" s="47">
        <f>UPPS!F220</f>
        <v>0</v>
      </c>
      <c r="BH220" s="59">
        <f t="shared" si="12"/>
        <v>0</v>
      </c>
      <c r="BI220" s="49">
        <f>CoH!B220</f>
        <v>0</v>
      </c>
      <c r="BJ220" s="59">
        <f>CoH!C220</f>
        <v>0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6:78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6:78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6:78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6:78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87" activePane="bottomLeft" state="frozen"/>
      <selection pane="bottomLeft" activeCell="H205" sqref="H205"/>
    </sheetView>
  </sheetViews>
  <sheetFormatPr baseColWidth="10" defaultColWidth="10.6640625" defaultRowHeight="14.4"/>
  <cols>
    <col min="11" max="11" width="15.44140625" customWidth="1"/>
  </cols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>
      <c r="A203">
        <f t="shared" si="3"/>
        <v>202</v>
      </c>
    </row>
    <row r="204" spans="1:10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R205" sqref="R205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>
      <c r="A206">
        <f t="shared" si="3"/>
        <v>205</v>
      </c>
    </row>
    <row r="207" spans="1:17">
      <c r="A207">
        <f t="shared" si="3"/>
        <v>206</v>
      </c>
    </row>
    <row r="208" spans="1:17">
      <c r="A208">
        <f t="shared" si="3"/>
        <v>207</v>
      </c>
    </row>
    <row r="209" spans="1:1">
      <c r="A209">
        <f t="shared" si="3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6" activePane="bottomLeft" state="frozen"/>
      <selection pane="bottomLeft" activeCell="L205" sqref="L205"/>
    </sheetView>
  </sheetViews>
  <sheetFormatPr baseColWidth="10" defaultColWidth="10.6640625" defaultRowHeight="14.4"/>
  <sheetData>
    <row r="1" spans="1:21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0</v>
      </c>
      <c r="M105">
        <f t="shared" si="31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0</v>
      </c>
      <c r="T105">
        <f t="shared" si="38"/>
        <v>0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0</v>
      </c>
      <c r="M206">
        <f t="shared" si="89"/>
        <v>0</v>
      </c>
      <c r="N206">
        <f t="shared" si="90"/>
        <v>0</v>
      </c>
      <c r="O206">
        <f t="shared" si="91"/>
        <v>0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0</v>
      </c>
      <c r="M207">
        <f t="shared" si="89"/>
        <v>0</v>
      </c>
      <c r="N207">
        <f t="shared" si="90"/>
        <v>0</v>
      </c>
      <c r="O207">
        <f t="shared" si="91"/>
        <v>0</v>
      </c>
      <c r="P207">
        <f t="shared" si="92"/>
        <v>0</v>
      </c>
      <c r="Q207">
        <f t="shared" si="93"/>
        <v>0</v>
      </c>
      <c r="R207">
        <f t="shared" si="94"/>
        <v>0</v>
      </c>
      <c r="S207">
        <f t="shared" si="95"/>
        <v>0</v>
      </c>
      <c r="T207">
        <f t="shared" si="96"/>
        <v>0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0</v>
      </c>
      <c r="M208">
        <f t="shared" si="89"/>
        <v>0</v>
      </c>
      <c r="N208">
        <f t="shared" si="90"/>
        <v>0</v>
      </c>
      <c r="O208">
        <f t="shared" si="91"/>
        <v>0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0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81" activePane="bottomRight" state="frozen"/>
      <selection pane="topRight" activeCell="C1" sqref="C1"/>
      <selection pane="bottomLeft" activeCell="A2" sqref="A2"/>
      <selection pane="bottomRight" activeCell="M205" sqref="M205"/>
    </sheetView>
  </sheetViews>
  <sheetFormatPr baseColWidth="10" defaultColWidth="10.6640625" defaultRowHeight="14.4"/>
  <sheetData>
    <row r="1" spans="1:12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>
      <c r="A206">
        <f t="shared" si="6"/>
        <v>205</v>
      </c>
      <c r="B206">
        <f t="shared" si="9"/>
        <v>0</v>
      </c>
    </row>
    <row r="207" spans="1:12">
      <c r="A207">
        <f t="shared" si="6"/>
        <v>206</v>
      </c>
      <c r="B207">
        <f t="shared" si="9"/>
        <v>0</v>
      </c>
    </row>
    <row r="208" spans="1:12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I205" sqref="I205"/>
    </sheetView>
  </sheetViews>
  <sheetFormatPr baseColWidth="10" defaultColWidth="10.6640625" defaultRowHeight="14.4"/>
  <sheetData>
    <row r="1" spans="1:8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>
        <f t="shared" si="3"/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8">
      <c r="A193">
        <f t="shared" si="6"/>
        <v>192</v>
      </c>
      <c r="B193">
        <f t="shared" si="7"/>
        <v>0</v>
      </c>
    </row>
    <row r="194" spans="1:8">
      <c r="A194">
        <f t="shared" si="6"/>
        <v>193</v>
      </c>
      <c r="B194">
        <f t="shared" si="7"/>
        <v>0</v>
      </c>
    </row>
    <row r="195" spans="1:8">
      <c r="A195">
        <f t="shared" si="6"/>
        <v>194</v>
      </c>
      <c r="B195">
        <f t="shared" si="7"/>
        <v>0</v>
      </c>
    </row>
    <row r="196" spans="1:8">
      <c r="A196">
        <f t="shared" si="6"/>
        <v>195</v>
      </c>
      <c r="B196">
        <f t="shared" si="7"/>
        <v>0</v>
      </c>
    </row>
    <row r="197" spans="1:8">
      <c r="A197">
        <f t="shared" si="6"/>
        <v>196</v>
      </c>
      <c r="B197">
        <f t="shared" si="7"/>
        <v>0</v>
      </c>
    </row>
    <row r="198" spans="1:8">
      <c r="A198">
        <f t="shared" si="6"/>
        <v>197</v>
      </c>
      <c r="B198">
        <f t="shared" si="7"/>
        <v>0</v>
      </c>
    </row>
    <row r="199" spans="1:8">
      <c r="A199">
        <f t="shared" si="6"/>
        <v>198</v>
      </c>
      <c r="B199">
        <f t="shared" si="7"/>
        <v>0</v>
      </c>
    </row>
    <row r="200" spans="1:8">
      <c r="A200">
        <f t="shared" si="6"/>
        <v>199</v>
      </c>
      <c r="B200">
        <f t="shared" si="7"/>
        <v>0</v>
      </c>
    </row>
    <row r="201" spans="1:8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B206">
        <f t="shared" si="7"/>
        <v>0</v>
      </c>
    </row>
    <row r="207" spans="1:8">
      <c r="B207">
        <f t="shared" si="7"/>
        <v>0</v>
      </c>
    </row>
    <row r="208" spans="1:8">
      <c r="B208">
        <f t="shared" si="7"/>
        <v>0</v>
      </c>
    </row>
    <row r="209" spans="2:2">
      <c r="B209">
        <f t="shared" si="7"/>
        <v>0</v>
      </c>
    </row>
    <row r="210" spans="2:2">
      <c r="B210">
        <f t="shared" si="7"/>
        <v>0</v>
      </c>
    </row>
    <row r="211" spans="2:2">
      <c r="B211">
        <f t="shared" si="7"/>
        <v>0</v>
      </c>
    </row>
    <row r="212" spans="2:2">
      <c r="B212">
        <f t="shared" si="7"/>
        <v>0</v>
      </c>
    </row>
    <row r="213" spans="2:2">
      <c r="B213">
        <f t="shared" si="7"/>
        <v>0</v>
      </c>
    </row>
    <row r="214" spans="2:2">
      <c r="B214">
        <f t="shared" si="7"/>
        <v>0</v>
      </c>
    </row>
    <row r="215" spans="2:2">
      <c r="B215">
        <f t="shared" si="7"/>
        <v>0</v>
      </c>
    </row>
    <row r="216" spans="2:2">
      <c r="B216">
        <f t="shared" si="7"/>
        <v>0</v>
      </c>
    </row>
    <row r="217" spans="2:2">
      <c r="B217">
        <f t="shared" si="7"/>
        <v>0</v>
      </c>
    </row>
    <row r="218" spans="2:2">
      <c r="B218">
        <f t="shared" si="7"/>
        <v>0</v>
      </c>
    </row>
    <row r="219" spans="2:2">
      <c r="B219">
        <f t="shared" si="7"/>
        <v>0</v>
      </c>
    </row>
    <row r="220" spans="2:2">
      <c r="B220">
        <f t="shared" si="7"/>
        <v>0</v>
      </c>
    </row>
    <row r="221" spans="2:2">
      <c r="B221">
        <f t="shared" si="7"/>
        <v>0</v>
      </c>
    </row>
    <row r="222" spans="2:2">
      <c r="B222">
        <f t="shared" si="7"/>
        <v>0</v>
      </c>
    </row>
    <row r="223" spans="2:2">
      <c r="B223">
        <f t="shared" si="7"/>
        <v>0</v>
      </c>
    </row>
    <row r="224" spans="2:2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190" activePane="bottomRight" state="frozen"/>
      <selection pane="topRight" activeCell="F1" sqref="F1"/>
      <selection pane="bottomLeft" activeCell="A2" sqref="A2"/>
      <selection pane="bottomRight" activeCell="DB205" sqref="DB205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0</v>
      </c>
      <c r="C105">
        <f t="shared" si="48"/>
        <v>0</v>
      </c>
      <c r="D105">
        <f t="shared" si="49"/>
        <v>0</v>
      </c>
      <c r="E105" s="8" t="e">
        <f t="shared" si="50"/>
        <v>#DIV/0!</v>
      </c>
      <c r="F105">
        <f t="shared" si="51"/>
        <v>0</v>
      </c>
      <c r="G105">
        <f t="shared" si="52"/>
        <v>0</v>
      </c>
      <c r="H105">
        <f t="shared" si="53"/>
        <v>0</v>
      </c>
      <c r="I105">
        <f t="shared" si="54"/>
        <v>0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</row>
    <row r="201" spans="1:105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>
        <f t="shared" si="75"/>
        <v>205</v>
      </c>
      <c r="B206">
        <f t="shared" si="83"/>
        <v>0</v>
      </c>
      <c r="C206">
        <f t="shared" si="84"/>
        <v>0</v>
      </c>
      <c r="D206">
        <f t="shared" si="85"/>
        <v>0</v>
      </c>
      <c r="E206" s="8" t="e">
        <f t="shared" si="86"/>
        <v>#DIV/0!</v>
      </c>
      <c r="F206">
        <f t="shared" si="87"/>
        <v>0</v>
      </c>
      <c r="G206">
        <f t="shared" si="88"/>
        <v>0</v>
      </c>
      <c r="H206">
        <f t="shared" si="89"/>
        <v>0</v>
      </c>
      <c r="I206">
        <f t="shared" si="90"/>
        <v>0</v>
      </c>
      <c r="J206">
        <f t="shared" si="91"/>
        <v>0</v>
      </c>
      <c r="K206">
        <f t="shared" si="92"/>
        <v>0</v>
      </c>
      <c r="L206">
        <f t="shared" si="93"/>
        <v>0</v>
      </c>
      <c r="M206">
        <f t="shared" si="94"/>
        <v>0</v>
      </c>
      <c r="N206">
        <f t="shared" si="95"/>
        <v>0</v>
      </c>
      <c r="O206" s="8">
        <f t="shared" si="96"/>
        <v>0</v>
      </c>
    </row>
    <row r="207" spans="1:105">
      <c r="A207">
        <f t="shared" si="75"/>
        <v>206</v>
      </c>
      <c r="B207">
        <f t="shared" si="83"/>
        <v>0</v>
      </c>
      <c r="C207">
        <f t="shared" si="84"/>
        <v>0</v>
      </c>
      <c r="D207">
        <f t="shared" si="85"/>
        <v>0</v>
      </c>
      <c r="E207" s="8" t="e">
        <f t="shared" si="86"/>
        <v>#DIV/0!</v>
      </c>
      <c r="F207">
        <f t="shared" si="87"/>
        <v>0</v>
      </c>
      <c r="G207">
        <f t="shared" si="88"/>
        <v>0</v>
      </c>
      <c r="H207">
        <f t="shared" si="89"/>
        <v>0</v>
      </c>
      <c r="I207">
        <f t="shared" si="90"/>
        <v>0</v>
      </c>
      <c r="J207">
        <f t="shared" si="91"/>
        <v>0</v>
      </c>
      <c r="K207">
        <f t="shared" si="92"/>
        <v>0</v>
      </c>
      <c r="L207">
        <f t="shared" si="93"/>
        <v>0</v>
      </c>
      <c r="M207">
        <f t="shared" si="94"/>
        <v>0</v>
      </c>
      <c r="N207">
        <f t="shared" si="95"/>
        <v>0</v>
      </c>
      <c r="O207" s="8">
        <f t="shared" si="96"/>
        <v>0</v>
      </c>
    </row>
    <row r="208" spans="1:105">
      <c r="A208">
        <f t="shared" si="75"/>
        <v>207</v>
      </c>
      <c r="B208">
        <f t="shared" si="83"/>
        <v>0</v>
      </c>
      <c r="C208">
        <f t="shared" si="84"/>
        <v>0</v>
      </c>
      <c r="D208">
        <f t="shared" si="85"/>
        <v>0</v>
      </c>
      <c r="E208" s="8" t="e">
        <f t="shared" si="86"/>
        <v>#DIV/0!</v>
      </c>
      <c r="F208">
        <f t="shared" si="87"/>
        <v>0</v>
      </c>
      <c r="G208">
        <f t="shared" si="88"/>
        <v>0</v>
      </c>
      <c r="H208">
        <f t="shared" si="89"/>
        <v>0</v>
      </c>
      <c r="I208">
        <f t="shared" si="90"/>
        <v>0</v>
      </c>
      <c r="J208">
        <f t="shared" si="91"/>
        <v>0</v>
      </c>
      <c r="K208">
        <f t="shared" si="92"/>
        <v>0</v>
      </c>
      <c r="L208">
        <f t="shared" si="93"/>
        <v>0</v>
      </c>
      <c r="M208">
        <f t="shared" si="94"/>
        <v>0</v>
      </c>
      <c r="N208">
        <f t="shared" si="95"/>
        <v>0</v>
      </c>
      <c r="O208" s="8">
        <f t="shared" si="96"/>
        <v>0</v>
      </c>
    </row>
    <row r="209" spans="1:15">
      <c r="A209">
        <f t="shared" si="75"/>
        <v>208</v>
      </c>
      <c r="B209">
        <f t="shared" si="83"/>
        <v>0</v>
      </c>
      <c r="C209">
        <f t="shared" si="84"/>
        <v>0</v>
      </c>
      <c r="D209">
        <f t="shared" si="85"/>
        <v>0</v>
      </c>
      <c r="E209" s="8" t="e">
        <f t="shared" si="86"/>
        <v>#DIV/0!</v>
      </c>
      <c r="F209">
        <f t="shared" si="87"/>
        <v>0</v>
      </c>
      <c r="G209">
        <f t="shared" si="88"/>
        <v>0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</v>
      </c>
    </row>
    <row r="210" spans="1:15">
      <c r="A210">
        <f t="shared" ref="A210:A273" si="97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5">
      <c r="A211">
        <f t="shared" si="97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5">
      <c r="A212">
        <f t="shared" si="97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5">
      <c r="A213">
        <f t="shared" si="97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5">
      <c r="A214">
        <f t="shared" si="97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5">
      <c r="A215">
        <f t="shared" si="97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5">
      <c r="A216">
        <f t="shared" si="97"/>
        <v>215</v>
      </c>
      <c r="B216">
        <f t="shared" ref="B216:B279" si="98">SUM(P216:DA216)</f>
        <v>0</v>
      </c>
      <c r="C216">
        <f t="shared" ref="C216:C279" si="99">B216/90</f>
        <v>0</v>
      </c>
      <c r="D216">
        <f t="shared" ref="D216:D279" si="100">COUNTIF(P216:DA216,"&gt;0")</f>
        <v>0</v>
      </c>
      <c r="E216" s="8" t="e">
        <f t="shared" ref="E216:E279" si="101">C216/D216</f>
        <v>#DIV/0!</v>
      </c>
      <c r="F216">
        <f t="shared" ref="F216:F279" si="102">SUM(P216,S216,AA216,AP216,BE216,BK216,BL216,BN216,BP216,BS216,BU216,BC216)/12</f>
        <v>0</v>
      </c>
      <c r="G216">
        <f t="shared" ref="G216:G279" si="103">SUM(X216,Y216,AQ216,BA216,R216,BH216,BI216,BN216,BR216,CB216)/10</f>
        <v>0</v>
      </c>
      <c r="H216">
        <f t="shared" ref="H216:H279" si="104">SUM(U216,AJ216,AW216,AY216,AZ216,BD216,BX216,CF216,CJ216)/9</f>
        <v>0</v>
      </c>
      <c r="I216">
        <f t="shared" ref="I216:I279" si="105">SUM(T216,AC216,AD216,AI216,AK216,AO216,AR216,AS216,AT216,AU216,BQ216,CH216,CP216)/13</f>
        <v>0</v>
      </c>
      <c r="J216">
        <f t="shared" ref="J216:J279" si="106">SUM(Q216,AF216,AL216,AV216,BB216,BT216,CI216,CO216,CQ216,CW216)/10</f>
        <v>0</v>
      </c>
      <c r="K216">
        <f t="shared" ref="K216:K279" si="107">SUM(Z216,AM216,BZ216,CD216,CK216,CR216)/6</f>
        <v>0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</v>
      </c>
      <c r="N216">
        <f t="shared" ref="N216:N279" si="110">SUM(V216,AE216,AX216,BY216,CN216,CU216,CV216,CX216,CY216,DA216)/10</f>
        <v>0</v>
      </c>
      <c r="O216" s="8">
        <f t="shared" ref="O216:O279" si="111">SUM(AH216,BG216,BV216,BW216,CA216,CC216,CZ216)/7</f>
        <v>0</v>
      </c>
    </row>
    <row r="217" spans="1:15">
      <c r="A217">
        <f t="shared" si="97"/>
        <v>216</v>
      </c>
      <c r="B217">
        <f t="shared" si="98"/>
        <v>0</v>
      </c>
      <c r="C217">
        <f t="shared" si="99"/>
        <v>0</v>
      </c>
      <c r="D217">
        <f t="shared" si="100"/>
        <v>0</v>
      </c>
      <c r="E217" s="8" t="e">
        <f t="shared" si="101"/>
        <v>#DIV/0!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</v>
      </c>
      <c r="M217">
        <f t="shared" si="109"/>
        <v>0</v>
      </c>
      <c r="N217">
        <f t="shared" si="110"/>
        <v>0</v>
      </c>
      <c r="O217" s="8">
        <f t="shared" si="111"/>
        <v>0</v>
      </c>
    </row>
    <row r="218" spans="1:15">
      <c r="A218">
        <f t="shared" si="97"/>
        <v>217</v>
      </c>
      <c r="B218">
        <f t="shared" si="98"/>
        <v>0</v>
      </c>
      <c r="C218">
        <f t="shared" si="99"/>
        <v>0</v>
      </c>
      <c r="D218">
        <f t="shared" si="100"/>
        <v>0</v>
      </c>
      <c r="E218" s="8" t="e">
        <f t="shared" si="101"/>
        <v>#DIV/0!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</v>
      </c>
    </row>
    <row r="219" spans="1:15">
      <c r="A219">
        <f t="shared" si="97"/>
        <v>218</v>
      </c>
      <c r="B219">
        <f t="shared" si="98"/>
        <v>0</v>
      </c>
      <c r="C219">
        <f t="shared" si="99"/>
        <v>0</v>
      </c>
      <c r="D219">
        <f t="shared" si="100"/>
        <v>0</v>
      </c>
      <c r="E219" s="8" t="e">
        <f t="shared" si="101"/>
        <v>#DIV/0!</v>
      </c>
      <c r="F219">
        <f t="shared" si="102"/>
        <v>0</v>
      </c>
      <c r="G219">
        <f t="shared" si="103"/>
        <v>0</v>
      </c>
      <c r="H219">
        <f t="shared" si="104"/>
        <v>0</v>
      </c>
      <c r="I219">
        <f t="shared" si="105"/>
        <v>0</v>
      </c>
      <c r="J219">
        <f t="shared" si="106"/>
        <v>0</v>
      </c>
      <c r="K219">
        <f t="shared" si="107"/>
        <v>0</v>
      </c>
      <c r="L219">
        <f t="shared" si="108"/>
        <v>0</v>
      </c>
      <c r="M219">
        <f t="shared" si="109"/>
        <v>0</v>
      </c>
      <c r="N219">
        <f t="shared" si="110"/>
        <v>0</v>
      </c>
      <c r="O219" s="8">
        <f t="shared" si="111"/>
        <v>0</v>
      </c>
    </row>
    <row r="220" spans="1:15">
      <c r="A220">
        <f t="shared" si="97"/>
        <v>219</v>
      </c>
      <c r="B220">
        <f t="shared" si="98"/>
        <v>0</v>
      </c>
      <c r="C220">
        <f t="shared" si="99"/>
        <v>0</v>
      </c>
      <c r="D220">
        <f t="shared" si="100"/>
        <v>0</v>
      </c>
      <c r="E220" s="8" t="e">
        <f t="shared" si="101"/>
        <v>#DIV/0!</v>
      </c>
      <c r="F220">
        <f t="shared" si="102"/>
        <v>0</v>
      </c>
      <c r="G220">
        <f t="shared" si="103"/>
        <v>0</v>
      </c>
      <c r="H220">
        <f t="shared" si="104"/>
        <v>0</v>
      </c>
      <c r="I220">
        <f t="shared" si="105"/>
        <v>0</v>
      </c>
      <c r="J220">
        <f t="shared" si="106"/>
        <v>0</v>
      </c>
      <c r="K220">
        <f t="shared" si="107"/>
        <v>0</v>
      </c>
      <c r="L220">
        <f t="shared" si="108"/>
        <v>0</v>
      </c>
      <c r="M220">
        <f t="shared" si="109"/>
        <v>0</v>
      </c>
      <c r="N220">
        <f t="shared" si="110"/>
        <v>0</v>
      </c>
      <c r="O220" s="8">
        <f t="shared" si="111"/>
        <v>0</v>
      </c>
    </row>
    <row r="221" spans="1:15">
      <c r="A221">
        <f t="shared" si="97"/>
        <v>220</v>
      </c>
      <c r="B221">
        <f t="shared" si="98"/>
        <v>0</v>
      </c>
      <c r="C221">
        <f t="shared" si="99"/>
        <v>0</v>
      </c>
      <c r="D221">
        <f t="shared" si="100"/>
        <v>0</v>
      </c>
      <c r="E221" s="8" t="e">
        <f t="shared" si="101"/>
        <v>#DIV/0!</v>
      </c>
      <c r="F221">
        <f t="shared" si="102"/>
        <v>0</v>
      </c>
      <c r="G221">
        <f t="shared" si="103"/>
        <v>0</v>
      </c>
      <c r="H221">
        <f t="shared" si="104"/>
        <v>0</v>
      </c>
      <c r="I221">
        <f t="shared" si="105"/>
        <v>0</v>
      </c>
      <c r="J221">
        <f t="shared" si="106"/>
        <v>0</v>
      </c>
      <c r="K221">
        <f t="shared" si="107"/>
        <v>0</v>
      </c>
      <c r="L221">
        <f t="shared" si="108"/>
        <v>0</v>
      </c>
      <c r="M221">
        <f t="shared" si="109"/>
        <v>0</v>
      </c>
      <c r="N221">
        <f t="shared" si="110"/>
        <v>0</v>
      </c>
      <c r="O221" s="8">
        <f t="shared" si="111"/>
        <v>0</v>
      </c>
    </row>
    <row r="222" spans="1:15">
      <c r="A222">
        <f t="shared" si="97"/>
        <v>221</v>
      </c>
      <c r="B222">
        <f t="shared" si="98"/>
        <v>0</v>
      </c>
      <c r="C222">
        <f t="shared" si="99"/>
        <v>0</v>
      </c>
      <c r="D222">
        <f t="shared" si="100"/>
        <v>0</v>
      </c>
      <c r="E222" s="8" t="e">
        <f t="shared" si="101"/>
        <v>#DIV/0!</v>
      </c>
      <c r="F222">
        <f t="shared" si="102"/>
        <v>0</v>
      </c>
      <c r="G222">
        <f t="shared" si="103"/>
        <v>0</v>
      </c>
      <c r="H222">
        <f t="shared" si="104"/>
        <v>0</v>
      </c>
      <c r="I222">
        <f t="shared" si="105"/>
        <v>0</v>
      </c>
      <c r="J222">
        <f t="shared" si="106"/>
        <v>0</v>
      </c>
      <c r="K222">
        <f t="shared" si="107"/>
        <v>0</v>
      </c>
      <c r="L222">
        <f t="shared" si="108"/>
        <v>0</v>
      </c>
      <c r="M222">
        <f t="shared" si="109"/>
        <v>0</v>
      </c>
      <c r="N222">
        <f t="shared" si="110"/>
        <v>0</v>
      </c>
      <c r="O222" s="8">
        <f t="shared" si="111"/>
        <v>0</v>
      </c>
    </row>
    <row r="223" spans="1:15">
      <c r="A223">
        <f t="shared" si="97"/>
        <v>222</v>
      </c>
      <c r="B223">
        <f t="shared" si="98"/>
        <v>0</v>
      </c>
      <c r="C223">
        <f t="shared" si="99"/>
        <v>0</v>
      </c>
      <c r="D223">
        <f t="shared" si="100"/>
        <v>0</v>
      </c>
      <c r="E223" s="8" t="e">
        <f t="shared" si="101"/>
        <v>#DIV/0!</v>
      </c>
      <c r="F223">
        <f t="shared" si="102"/>
        <v>0</v>
      </c>
      <c r="G223">
        <f t="shared" si="103"/>
        <v>0</v>
      </c>
      <c r="H223">
        <f t="shared" si="104"/>
        <v>0</v>
      </c>
      <c r="I223">
        <f t="shared" si="105"/>
        <v>0</v>
      </c>
      <c r="J223">
        <f t="shared" si="106"/>
        <v>0</v>
      </c>
      <c r="K223">
        <f t="shared" si="107"/>
        <v>0</v>
      </c>
      <c r="L223">
        <f t="shared" si="108"/>
        <v>0</v>
      </c>
      <c r="M223">
        <f t="shared" si="109"/>
        <v>0</v>
      </c>
      <c r="N223">
        <f t="shared" si="110"/>
        <v>0</v>
      </c>
      <c r="O223" s="8">
        <f t="shared" si="111"/>
        <v>0</v>
      </c>
    </row>
    <row r="224" spans="1:15">
      <c r="A224">
        <f t="shared" si="97"/>
        <v>223</v>
      </c>
      <c r="B224">
        <f t="shared" si="98"/>
        <v>0</v>
      </c>
      <c r="C224">
        <f t="shared" si="99"/>
        <v>0</v>
      </c>
      <c r="D224">
        <f t="shared" si="100"/>
        <v>0</v>
      </c>
      <c r="E224" s="8" t="e">
        <f t="shared" si="101"/>
        <v>#DIV/0!</v>
      </c>
      <c r="F224">
        <f t="shared" si="102"/>
        <v>0</v>
      </c>
      <c r="G224">
        <f t="shared" si="103"/>
        <v>0</v>
      </c>
      <c r="H224">
        <f t="shared" si="104"/>
        <v>0</v>
      </c>
      <c r="I224">
        <f t="shared" si="105"/>
        <v>0</v>
      </c>
      <c r="J224">
        <f t="shared" si="106"/>
        <v>0</v>
      </c>
      <c r="K224">
        <f t="shared" si="107"/>
        <v>0</v>
      </c>
      <c r="L224">
        <f t="shared" si="108"/>
        <v>0</v>
      </c>
      <c r="M224">
        <f t="shared" si="109"/>
        <v>0</v>
      </c>
      <c r="N224">
        <f t="shared" si="110"/>
        <v>0</v>
      </c>
      <c r="O224" s="8">
        <f t="shared" si="111"/>
        <v>0</v>
      </c>
    </row>
    <row r="225" spans="1:15">
      <c r="A225">
        <f t="shared" si="97"/>
        <v>224</v>
      </c>
      <c r="B225">
        <f t="shared" si="98"/>
        <v>0</v>
      </c>
      <c r="C225">
        <f t="shared" si="99"/>
        <v>0</v>
      </c>
      <c r="D225">
        <f t="shared" si="100"/>
        <v>0</v>
      </c>
      <c r="E225" s="8" t="e">
        <f t="shared" si="101"/>
        <v>#DIV/0!</v>
      </c>
      <c r="F225">
        <f t="shared" si="102"/>
        <v>0</v>
      </c>
      <c r="G225">
        <f t="shared" si="103"/>
        <v>0</v>
      </c>
      <c r="H225">
        <f t="shared" si="104"/>
        <v>0</v>
      </c>
      <c r="I225">
        <f t="shared" si="105"/>
        <v>0</v>
      </c>
      <c r="J225">
        <f t="shared" si="106"/>
        <v>0</v>
      </c>
      <c r="K225">
        <f t="shared" si="107"/>
        <v>0</v>
      </c>
      <c r="L225">
        <f t="shared" si="108"/>
        <v>0</v>
      </c>
      <c r="M225">
        <f t="shared" si="109"/>
        <v>0</v>
      </c>
      <c r="N225">
        <f t="shared" si="110"/>
        <v>0</v>
      </c>
      <c r="O225" s="8">
        <f t="shared" si="111"/>
        <v>0</v>
      </c>
    </row>
    <row r="226" spans="1:15">
      <c r="A226">
        <f t="shared" si="97"/>
        <v>225</v>
      </c>
      <c r="B226">
        <f t="shared" si="98"/>
        <v>0</v>
      </c>
      <c r="C226">
        <f t="shared" si="99"/>
        <v>0</v>
      </c>
      <c r="D226">
        <f t="shared" si="100"/>
        <v>0</v>
      </c>
      <c r="E226" s="8" t="e">
        <f t="shared" si="101"/>
        <v>#DIV/0!</v>
      </c>
      <c r="F226">
        <f t="shared" si="102"/>
        <v>0</v>
      </c>
      <c r="G226">
        <f t="shared" si="103"/>
        <v>0</v>
      </c>
      <c r="H226">
        <f t="shared" si="104"/>
        <v>0</v>
      </c>
      <c r="I226">
        <f t="shared" si="105"/>
        <v>0</v>
      </c>
      <c r="J226">
        <f t="shared" si="106"/>
        <v>0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</v>
      </c>
      <c r="O226" s="8">
        <f t="shared" si="111"/>
        <v>0</v>
      </c>
    </row>
    <row r="227" spans="1:15">
      <c r="A227">
        <f t="shared" si="97"/>
        <v>226</v>
      </c>
      <c r="B227">
        <f t="shared" si="98"/>
        <v>0</v>
      </c>
      <c r="C227">
        <f t="shared" si="99"/>
        <v>0</v>
      </c>
      <c r="D227">
        <f t="shared" si="100"/>
        <v>0</v>
      </c>
      <c r="E227" s="8" t="e">
        <f t="shared" si="101"/>
        <v>#DIV/0!</v>
      </c>
      <c r="F227">
        <f t="shared" si="102"/>
        <v>0</v>
      </c>
      <c r="G227">
        <f t="shared" si="103"/>
        <v>0</v>
      </c>
      <c r="H227">
        <f t="shared" si="104"/>
        <v>0</v>
      </c>
      <c r="I227">
        <f t="shared" si="105"/>
        <v>0</v>
      </c>
      <c r="J227">
        <f t="shared" si="106"/>
        <v>0</v>
      </c>
      <c r="K227">
        <f t="shared" si="107"/>
        <v>0</v>
      </c>
      <c r="L227">
        <f t="shared" si="108"/>
        <v>0</v>
      </c>
      <c r="M227">
        <f t="shared" si="109"/>
        <v>0</v>
      </c>
      <c r="N227">
        <f t="shared" si="110"/>
        <v>0</v>
      </c>
      <c r="O227" s="8">
        <f t="shared" si="111"/>
        <v>0</v>
      </c>
    </row>
    <row r="228" spans="1:15">
      <c r="A228">
        <f t="shared" si="97"/>
        <v>227</v>
      </c>
      <c r="B228">
        <f t="shared" si="98"/>
        <v>0</v>
      </c>
      <c r="C228">
        <f t="shared" si="99"/>
        <v>0</v>
      </c>
      <c r="D228">
        <f t="shared" si="100"/>
        <v>0</v>
      </c>
      <c r="E228" s="8" t="e">
        <f t="shared" si="101"/>
        <v>#DIV/0!</v>
      </c>
      <c r="F228">
        <f t="shared" si="102"/>
        <v>0</v>
      </c>
      <c r="G228">
        <f t="shared" si="103"/>
        <v>0</v>
      </c>
      <c r="H228">
        <f t="shared" si="104"/>
        <v>0</v>
      </c>
      <c r="I228">
        <f t="shared" si="105"/>
        <v>0</v>
      </c>
      <c r="J228">
        <f t="shared" si="106"/>
        <v>0</v>
      </c>
      <c r="K228">
        <f t="shared" si="107"/>
        <v>0</v>
      </c>
      <c r="L228">
        <f t="shared" si="108"/>
        <v>0</v>
      </c>
      <c r="M228">
        <f t="shared" si="109"/>
        <v>0</v>
      </c>
      <c r="N228">
        <f t="shared" si="110"/>
        <v>0</v>
      </c>
      <c r="O228" s="8">
        <f t="shared" si="111"/>
        <v>0</v>
      </c>
    </row>
    <row r="229" spans="1:15">
      <c r="A229">
        <f t="shared" si="97"/>
        <v>228</v>
      </c>
      <c r="B229">
        <f t="shared" si="98"/>
        <v>0</v>
      </c>
      <c r="C229">
        <f t="shared" si="99"/>
        <v>0</v>
      </c>
      <c r="D229">
        <f t="shared" si="100"/>
        <v>0</v>
      </c>
      <c r="E229" s="8" t="e">
        <f t="shared" si="101"/>
        <v>#DIV/0!</v>
      </c>
      <c r="F229">
        <f t="shared" si="102"/>
        <v>0</v>
      </c>
      <c r="G229">
        <f t="shared" si="103"/>
        <v>0</v>
      </c>
      <c r="H229">
        <f t="shared" si="104"/>
        <v>0</v>
      </c>
      <c r="I229">
        <f t="shared" si="105"/>
        <v>0</v>
      </c>
      <c r="J229">
        <f t="shared" si="106"/>
        <v>0</v>
      </c>
      <c r="K229">
        <f t="shared" si="107"/>
        <v>0</v>
      </c>
      <c r="L229">
        <f t="shared" si="108"/>
        <v>0</v>
      </c>
      <c r="M229">
        <f t="shared" si="109"/>
        <v>0</v>
      </c>
      <c r="N229">
        <f t="shared" si="110"/>
        <v>0</v>
      </c>
      <c r="O229" s="8">
        <f t="shared" si="111"/>
        <v>0</v>
      </c>
    </row>
    <row r="230" spans="1:15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5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5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5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5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5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5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5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5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5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5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9" activePane="bottomRight" state="frozen"/>
      <selection pane="topRight" activeCell="C1" sqref="C1"/>
      <selection pane="bottomLeft" activeCell="A2" sqref="A2"/>
      <selection pane="bottomRight" activeCell="L192" sqref="L192"/>
    </sheetView>
  </sheetViews>
  <sheetFormatPr baseColWidth="10" defaultColWidth="10.6640625" defaultRowHeight="14.4"/>
  <sheetData>
    <row r="1" spans="1:11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P205" sqref="P205"/>
    </sheetView>
  </sheetViews>
  <sheetFormatPr baseColWidth="10" defaultColWidth="10.6640625" defaultRowHeight="14.4"/>
  <sheetData>
    <row r="1" spans="1:15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F181" activePane="bottomRight" state="frozen"/>
      <selection pane="topRight" activeCell="C1" sqref="C1"/>
      <selection pane="bottomLeft" activeCell="A2" sqref="A2"/>
      <selection pane="bottomRight" activeCell="X205" sqref="X2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0</v>
      </c>
      <c r="W206">
        <f t="shared" si="131"/>
        <v>0</v>
      </c>
      <c r="X206">
        <f t="shared" si="132"/>
        <v>0</v>
      </c>
      <c r="Y206">
        <f t="shared" si="133"/>
        <v>0</v>
      </c>
      <c r="Z206">
        <f t="shared" si="134"/>
        <v>0</v>
      </c>
      <c r="AA206">
        <f t="shared" si="135"/>
        <v>0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0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0</v>
      </c>
      <c r="AM206">
        <f t="shared" si="147"/>
        <v>0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0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0</v>
      </c>
      <c r="AY206">
        <f t="shared" si="159"/>
        <v>0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0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0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0</v>
      </c>
      <c r="W207">
        <f t="shared" si="131"/>
        <v>0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0</v>
      </c>
      <c r="AC207">
        <f t="shared" si="137"/>
        <v>0</v>
      </c>
      <c r="AD207">
        <f t="shared" si="138"/>
        <v>0</v>
      </c>
      <c r="AE207">
        <f t="shared" si="139"/>
        <v>0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0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0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0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0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0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0</v>
      </c>
      <c r="BE207">
        <f t="shared" si="165"/>
        <v>0</v>
      </c>
      <c r="BF207">
        <f t="shared" si="166"/>
        <v>0</v>
      </c>
      <c r="BG207">
        <f t="shared" si="167"/>
        <v>0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0</v>
      </c>
      <c r="W208">
        <f t="shared" si="131"/>
        <v>0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0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0</v>
      </c>
      <c r="AG208">
        <f t="shared" si="141"/>
        <v>0</v>
      </c>
      <c r="AH208">
        <f t="shared" si="142"/>
        <v>0</v>
      </c>
      <c r="AI208">
        <f t="shared" si="143"/>
        <v>0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0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0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0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0</v>
      </c>
      <c r="BA208">
        <f t="shared" si="161"/>
        <v>0</v>
      </c>
      <c r="BB208">
        <f t="shared" si="162"/>
        <v>0</v>
      </c>
      <c r="BC208">
        <f t="shared" si="163"/>
        <v>0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0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0</v>
      </c>
      <c r="W209">
        <f t="shared" si="131"/>
        <v>0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0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0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0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0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0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0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0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0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0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X205" sqref="X205"/>
    </sheetView>
  </sheetViews>
  <sheetFormatPr baseColWidth="10" defaultColWidth="10.6640625" defaultRowHeight="14.4"/>
  <sheetData>
    <row r="1" spans="1:62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6" si="129">IF(C195=4,1,0)</f>
        <v>0</v>
      </c>
      <c r="X195">
        <f t="shared" ref="X195:X206" si="130">IF(C195=3,2,0)</f>
        <v>0</v>
      </c>
      <c r="Y195">
        <f t="shared" ref="Y195:Y206" si="131">IF(C195=2,3,0)</f>
        <v>0</v>
      </c>
      <c r="Z195">
        <f t="shared" ref="Z195:Z206" si="132">IF(C195=1,4,0)</f>
        <v>0</v>
      </c>
      <c r="AA195">
        <f t="shared" ref="AA195:AA206" si="133">IF(D195=4,1,0)</f>
        <v>0</v>
      </c>
      <c r="AB195">
        <f t="shared" ref="AB195:AB206" si="134">IF(D195=3,2,0)</f>
        <v>0</v>
      </c>
      <c r="AC195">
        <f t="shared" ref="AC195:AC206" si="135">IF(D195=2,3,0)</f>
        <v>0</v>
      </c>
      <c r="AD195">
        <f t="shared" ref="AD195:AD206" si="136">IF(D195=1,4,0)</f>
        <v>0</v>
      </c>
      <c r="AE195">
        <f t="shared" ref="AE195:AE206" si="137">IF(G195=4,1,0)</f>
        <v>0</v>
      </c>
      <c r="AF195">
        <f t="shared" ref="AF195:AF206" si="138">IF(G195=3,2,0)</f>
        <v>0</v>
      </c>
      <c r="AG195">
        <f t="shared" ref="AG195:AG206" si="139">IF(G195=2,3,0)</f>
        <v>0</v>
      </c>
      <c r="AH195">
        <f t="shared" ref="AH195:AH206" si="140">IF(G195=1,4,0)</f>
        <v>0</v>
      </c>
      <c r="AI195">
        <f t="shared" ref="AI195:AI206" si="141">IF(J195=4,1,0)</f>
        <v>0</v>
      </c>
      <c r="AJ195">
        <f t="shared" ref="AJ195:AJ206" si="142">IF(J195=3,2,0)</f>
        <v>0</v>
      </c>
      <c r="AK195">
        <f t="shared" ref="AK195:AK206" si="143">IF(J195=2,3,0)</f>
        <v>0</v>
      </c>
      <c r="AL195">
        <f t="shared" ref="AL195:AL206" si="144">IF(J195=1,4,0)</f>
        <v>0</v>
      </c>
      <c r="AM195">
        <f t="shared" ref="AM195:AM206" si="145">IF(L195=4,1,0)</f>
        <v>0</v>
      </c>
      <c r="AN195">
        <f t="shared" ref="AN195:AN206" si="146">IF(L195=3,2,0)</f>
        <v>0</v>
      </c>
      <c r="AO195">
        <f t="shared" ref="AO195:AO206" si="147">IF(L195=2,3,0)</f>
        <v>0</v>
      </c>
      <c r="AP195">
        <f t="shared" ref="AP195:AP206" si="148">IF(L195=1,4,0)</f>
        <v>0</v>
      </c>
      <c r="AQ195">
        <f t="shared" ref="AQ195:AQ206" si="149">IF(M195=4,1,0)</f>
        <v>0</v>
      </c>
      <c r="AR195">
        <f t="shared" ref="AR195:AR206" si="150">IF(M195=3,2,0)</f>
        <v>0</v>
      </c>
      <c r="AS195">
        <f t="shared" ref="AS195:AS206" si="151">IF(M195=2,3,0)</f>
        <v>0</v>
      </c>
      <c r="AT195">
        <f t="shared" ref="AT195:AT206" si="152">IF(M195=1,4,0)</f>
        <v>0</v>
      </c>
      <c r="AU195">
        <f t="shared" ref="AU195:AU206" si="153">IF(Q195=4,1,0)</f>
        <v>0</v>
      </c>
      <c r="AV195">
        <f t="shared" ref="AV195:AV206" si="154">IF(Q195=3,2,0)</f>
        <v>0</v>
      </c>
      <c r="AW195">
        <f t="shared" ref="AW195:AW206" si="155">IF(Q195=2,3,0)</f>
        <v>0</v>
      </c>
      <c r="AX195">
        <f t="shared" ref="AX195:AX206" si="156">IF(Q195=1,4,0)</f>
        <v>0</v>
      </c>
      <c r="AY195">
        <f t="shared" ref="AY195:AY206" si="157">IF(R195=4,1,0)</f>
        <v>0</v>
      </c>
      <c r="AZ195">
        <f t="shared" ref="AZ195:AZ206" si="158">IF(R195=3,2,0)</f>
        <v>0</v>
      </c>
      <c r="BA195">
        <f t="shared" ref="BA195:BA206" si="159">IF(R195=2,3,0)</f>
        <v>0</v>
      </c>
      <c r="BB195">
        <f t="shared" ref="BB195:BB206" si="160">IF(R195=1,4,0)</f>
        <v>0</v>
      </c>
      <c r="BC195">
        <f t="shared" ref="BC195:BC206" si="161">IF(U195=4,1,0)</f>
        <v>0</v>
      </c>
      <c r="BD195">
        <f t="shared" ref="BD195:BD206" si="162">IF(U195=3,2,0)</f>
        <v>0</v>
      </c>
      <c r="BE195">
        <f t="shared" ref="BE195:BE206" si="163">IF(U195=2,3,0)</f>
        <v>0</v>
      </c>
      <c r="BF195">
        <f t="shared" ref="BF195:BF206" si="164">IF(U195=1,4,0)</f>
        <v>0</v>
      </c>
      <c r="BG195">
        <f t="shared" ref="BG195:BG206" si="165">IF(V195=4,1,0)</f>
        <v>0</v>
      </c>
      <c r="BH195">
        <f t="shared" ref="BH195:BH206" si="166">IF(V195=3,2,0)</f>
        <v>0</v>
      </c>
      <c r="BI195">
        <f t="shared" ref="BI195:BI206" si="167">IF(V195=2,3,0)</f>
        <v>0</v>
      </c>
      <c r="BJ195">
        <f t="shared" ref="BJ195:BJ206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0</v>
      </c>
      <c r="W206">
        <f t="shared" si="129"/>
        <v>0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0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0</v>
      </c>
      <c r="AI206">
        <f t="shared" si="141"/>
        <v>0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0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0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0</v>
      </c>
      <c r="AY206">
        <f t="shared" si="157"/>
        <v>0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0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0</v>
      </c>
      <c r="BJ206">
        <f t="shared" si="168"/>
        <v>0</v>
      </c>
    </row>
    <row r="207" spans="1:62">
      <c r="A207">
        <f t="shared" si="127"/>
        <v>206</v>
      </c>
    </row>
    <row r="208" spans="1:62">
      <c r="A208">
        <f t="shared" si="127"/>
        <v>207</v>
      </c>
    </row>
    <row r="209" spans="1:1">
      <c r="A209">
        <f t="shared" si="127"/>
        <v>208</v>
      </c>
    </row>
    <row r="210" spans="1:1">
      <c r="A210">
        <f t="shared" ref="A210:A238" si="169">SUM(A209+1)</f>
        <v>209</v>
      </c>
    </row>
    <row r="211" spans="1:1">
      <c r="A211">
        <f t="shared" si="169"/>
        <v>210</v>
      </c>
    </row>
    <row r="212" spans="1:1">
      <c r="A212">
        <f t="shared" si="169"/>
        <v>211</v>
      </c>
    </row>
    <row r="213" spans="1:1">
      <c r="A213">
        <f t="shared" si="169"/>
        <v>212</v>
      </c>
    </row>
    <row r="214" spans="1:1">
      <c r="A214">
        <f t="shared" si="169"/>
        <v>213</v>
      </c>
    </row>
    <row r="215" spans="1:1">
      <c r="A215">
        <f t="shared" si="169"/>
        <v>214</v>
      </c>
    </row>
    <row r="216" spans="1:1">
      <c r="A216">
        <f t="shared" si="169"/>
        <v>215</v>
      </c>
    </row>
    <row r="217" spans="1:1">
      <c r="A217">
        <f t="shared" si="169"/>
        <v>216</v>
      </c>
    </row>
    <row r="218" spans="1:1">
      <c r="A218">
        <f t="shared" si="169"/>
        <v>217</v>
      </c>
    </row>
    <row r="219" spans="1:1">
      <c r="A219">
        <f t="shared" si="169"/>
        <v>218</v>
      </c>
    </row>
    <row r="220" spans="1:1">
      <c r="A220">
        <f t="shared" si="169"/>
        <v>219</v>
      </c>
    </row>
    <row r="221" spans="1:1">
      <c r="A221">
        <f t="shared" si="169"/>
        <v>220</v>
      </c>
    </row>
    <row r="222" spans="1:1">
      <c r="A222">
        <f t="shared" si="169"/>
        <v>221</v>
      </c>
    </row>
    <row r="223" spans="1:1">
      <c r="A223">
        <f t="shared" si="169"/>
        <v>222</v>
      </c>
    </row>
    <row r="224" spans="1:1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04"/>
  <sheetViews>
    <sheetView workbookViewId="0">
      <pane xSplit="2" ySplit="1" topLeftCell="K180" activePane="bottomRight" state="frozen"/>
      <selection pane="topRight" activeCell="C1" sqref="C1"/>
      <selection pane="bottomLeft" activeCell="A2" sqref="A2"/>
      <selection pane="bottomRight" activeCell="Y204" sqref="Y204"/>
    </sheetView>
  </sheetViews>
  <sheetFormatPr baseColWidth="10" defaultColWidth="10.6640625" defaultRowHeight="14.4"/>
  <sheetData>
    <row r="1" spans="1:24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0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>
      <c r="A195">
        <v>195</v>
      </c>
    </row>
    <row r="196" spans="1:24">
      <c r="A196">
        <v>196</v>
      </c>
    </row>
    <row r="197" spans="1:24">
      <c r="A197">
        <v>197</v>
      </c>
    </row>
    <row r="198" spans="1:24">
      <c r="A198">
        <v>198</v>
      </c>
    </row>
    <row r="199" spans="1:24">
      <c r="A199">
        <v>199</v>
      </c>
    </row>
    <row r="200" spans="1:24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185" activePane="bottomRight" state="frozen"/>
      <selection pane="topRight" activeCell="D1" sqref="D1"/>
      <selection pane="bottomLeft" activeCell="A2" sqref="A2"/>
      <selection pane="bottomRight" activeCell="X205" sqref="X205"/>
    </sheetView>
  </sheetViews>
  <sheetFormatPr baseColWidth="10" defaultColWidth="10.6640625" defaultRowHeight="14.4"/>
  <sheetData>
    <row r="1" spans="1:2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0</v>
      </c>
      <c r="C105">
        <f t="shared" si="10"/>
        <v>0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>
      <c r="A206">
        <f t="shared" si="11"/>
        <v>205</v>
      </c>
      <c r="B206">
        <f t="shared" si="14"/>
        <v>0</v>
      </c>
      <c r="C206">
        <f t="shared" si="15"/>
        <v>0</v>
      </c>
    </row>
    <row r="207" spans="1:23">
      <c r="A207">
        <f t="shared" si="11"/>
        <v>206</v>
      </c>
      <c r="B207">
        <f t="shared" si="14"/>
        <v>0</v>
      </c>
      <c r="C207">
        <f t="shared" si="15"/>
        <v>0</v>
      </c>
    </row>
    <row r="208" spans="1:23">
      <c r="A208">
        <f t="shared" si="11"/>
        <v>207</v>
      </c>
      <c r="B208">
        <f t="shared" si="14"/>
        <v>0</v>
      </c>
      <c r="C208">
        <f t="shared" si="15"/>
        <v>0</v>
      </c>
    </row>
    <row r="209" spans="1:3">
      <c r="A209">
        <f t="shared" si="11"/>
        <v>208</v>
      </c>
      <c r="B209">
        <f t="shared" si="14"/>
        <v>0</v>
      </c>
      <c r="C209">
        <f t="shared" si="15"/>
        <v>0</v>
      </c>
    </row>
    <row r="210" spans="1: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185" zoomScaleNormal="100" workbookViewId="0">
      <pane xSplit="2" topLeftCell="C1" activePane="topRight" state="frozen"/>
      <selection activeCell="A63" sqref="A63"/>
      <selection pane="topRight" activeCell="O205" sqref="O205"/>
    </sheetView>
  </sheetViews>
  <sheetFormatPr baseColWidth="10" defaultColWidth="10.6640625" defaultRowHeight="14.4"/>
  <sheetData>
    <row r="1" spans="1:22">
      <c r="A1" t="s">
        <v>0</v>
      </c>
      <c r="B1" t="s">
        <v>312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0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15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15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15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15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15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15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11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187" activePane="bottomRight" state="frozen"/>
      <selection pane="topRight" activeCell="D1" sqref="D1"/>
      <selection pane="bottomLeft" activeCell="A2" sqref="A2"/>
      <selection pane="bottomRight" activeCell="AM205" sqref="AM205"/>
    </sheetView>
  </sheetViews>
  <sheetFormatPr baseColWidth="10" defaultColWidth="10.6640625" defaultRowHeight="14.4"/>
  <sheetData>
    <row r="1" spans="1:38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0</v>
      </c>
      <c r="C105">
        <f t="shared" si="13"/>
        <v>0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>
      <c r="A206">
        <f t="shared" si="23"/>
        <v>205</v>
      </c>
      <c r="B206">
        <f t="shared" si="24"/>
        <v>0</v>
      </c>
      <c r="C206">
        <f t="shared" si="25"/>
        <v>0</v>
      </c>
    </row>
    <row r="207" spans="1:38">
      <c r="A207">
        <f t="shared" si="23"/>
        <v>206</v>
      </c>
      <c r="B207">
        <f t="shared" si="24"/>
        <v>0</v>
      </c>
      <c r="C207">
        <f t="shared" si="25"/>
        <v>0</v>
      </c>
    </row>
    <row r="208" spans="1:38">
      <c r="A208">
        <f t="shared" si="23"/>
        <v>207</v>
      </c>
      <c r="B208">
        <f t="shared" si="24"/>
        <v>0</v>
      </c>
      <c r="C208">
        <f t="shared" si="25"/>
        <v>0</v>
      </c>
    </row>
    <row r="209" spans="1:3">
      <c r="A209">
        <f t="shared" si="23"/>
        <v>208</v>
      </c>
      <c r="B209">
        <f t="shared" si="24"/>
        <v>0</v>
      </c>
      <c r="C209">
        <f t="shared" si="25"/>
        <v>0</v>
      </c>
    </row>
    <row r="210" spans="1:3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M182" activePane="bottomRight" state="frozen"/>
      <selection pane="topRight" activeCell="G1" sqref="G1"/>
      <selection pane="bottomLeft" activeCell="A2" sqref="A2"/>
      <selection pane="bottomRight" activeCell="AA205" sqref="AA205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0</v>
      </c>
      <c r="C105">
        <f t="shared" si="115"/>
        <v>0</v>
      </c>
      <c r="D105">
        <f t="shared" si="116"/>
        <v>0</v>
      </c>
      <c r="E105">
        <f t="shared" si="117"/>
        <v>0</v>
      </c>
      <c r="F105">
        <f t="shared" si="118"/>
        <v>0</v>
      </c>
      <c r="AB105">
        <f t="shared" si="64"/>
        <v>0</v>
      </c>
      <c r="AC105">
        <f t="shared" si="65"/>
        <v>0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0</v>
      </c>
      <c r="AI105">
        <f t="shared" si="71"/>
        <v>0</v>
      </c>
      <c r="AJ105">
        <f t="shared" si="72"/>
        <v>0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0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0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0</v>
      </c>
      <c r="AZ105">
        <f t="shared" si="88"/>
        <v>0</v>
      </c>
      <c r="BA105">
        <f t="shared" si="89"/>
        <v>0</v>
      </c>
      <c r="BB105">
        <f t="shared" si="90"/>
        <v>0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0</v>
      </c>
      <c r="BH105">
        <f t="shared" si="96"/>
        <v>0</v>
      </c>
      <c r="BI105">
        <f t="shared" si="97"/>
        <v>0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0</v>
      </c>
      <c r="BO105">
        <f t="shared" si="103"/>
        <v>0</v>
      </c>
      <c r="BP105">
        <f t="shared" si="104"/>
        <v>0</v>
      </c>
      <c r="BQ105">
        <f t="shared" si="105"/>
        <v>0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0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0</v>
      </c>
      <c r="C206">
        <f t="shared" si="189"/>
        <v>0</v>
      </c>
      <c r="D206">
        <f t="shared" si="190"/>
        <v>0</v>
      </c>
      <c r="E206">
        <f t="shared" si="191"/>
        <v>0</v>
      </c>
      <c r="F206">
        <f t="shared" si="192"/>
        <v>0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0</v>
      </c>
      <c r="AF206">
        <f t="shared" si="197"/>
        <v>0</v>
      </c>
      <c r="AG206">
        <f t="shared" si="198"/>
        <v>0</v>
      </c>
      <c r="AH206">
        <f t="shared" si="199"/>
        <v>0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0</v>
      </c>
      <c r="AN206">
        <f t="shared" si="205"/>
        <v>0</v>
      </c>
      <c r="AO206">
        <f t="shared" si="206"/>
        <v>0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0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0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0</v>
      </c>
      <c r="BC206">
        <f t="shared" si="220"/>
        <v>0</v>
      </c>
      <c r="BD206">
        <f t="shared" si="221"/>
        <v>0</v>
      </c>
      <c r="BE206">
        <f t="shared" si="222"/>
        <v>0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0</v>
      </c>
      <c r="BK206">
        <f t="shared" si="228"/>
        <v>0</v>
      </c>
      <c r="BL206">
        <f t="shared" si="229"/>
        <v>0</v>
      </c>
      <c r="BM206">
        <f t="shared" si="230"/>
        <v>0</v>
      </c>
      <c r="BN206">
        <f t="shared" si="231"/>
        <v>0</v>
      </c>
      <c r="BO206">
        <f t="shared" si="232"/>
        <v>0</v>
      </c>
      <c r="BP206">
        <f t="shared" si="233"/>
        <v>0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0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0</v>
      </c>
      <c r="C207">
        <f t="shared" si="189"/>
        <v>0</v>
      </c>
      <c r="D207">
        <f t="shared" si="190"/>
        <v>0</v>
      </c>
      <c r="E207">
        <f t="shared" si="191"/>
        <v>0</v>
      </c>
      <c r="F207">
        <f t="shared" si="192"/>
        <v>0</v>
      </c>
      <c r="AB207">
        <f t="shared" si="193"/>
        <v>0</v>
      </c>
      <c r="AC207">
        <f t="shared" si="194"/>
        <v>0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0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0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0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0</v>
      </c>
      <c r="AU207">
        <f t="shared" si="212"/>
        <v>0</v>
      </c>
      <c r="AV207">
        <f t="shared" si="213"/>
        <v>0</v>
      </c>
      <c r="AW207">
        <f t="shared" si="214"/>
        <v>0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0</v>
      </c>
      <c r="BB207">
        <f t="shared" si="219"/>
        <v>0</v>
      </c>
      <c r="BC207">
        <f t="shared" si="220"/>
        <v>0</v>
      </c>
      <c r="BD207">
        <f t="shared" si="221"/>
        <v>0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0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0</v>
      </c>
      <c r="BO207">
        <f t="shared" si="232"/>
        <v>0</v>
      </c>
      <c r="BP207">
        <f t="shared" si="233"/>
        <v>0</v>
      </c>
      <c r="BQ207">
        <f t="shared" si="234"/>
        <v>0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0</v>
      </c>
    </row>
    <row r="208" spans="1:75">
      <c r="A208">
        <f t="shared" si="172"/>
        <v>207</v>
      </c>
      <c r="B208">
        <f t="shared" si="188"/>
        <v>0</v>
      </c>
      <c r="C208">
        <f t="shared" si="189"/>
        <v>0</v>
      </c>
      <c r="D208">
        <f t="shared" si="190"/>
        <v>0</v>
      </c>
      <c r="E208">
        <f t="shared" si="191"/>
        <v>0</v>
      </c>
      <c r="F208">
        <f t="shared" si="192"/>
        <v>0</v>
      </c>
      <c r="AB208">
        <f t="shared" si="193"/>
        <v>0</v>
      </c>
      <c r="AC208">
        <f t="shared" si="194"/>
        <v>0</v>
      </c>
      <c r="AD208">
        <f t="shared" si="195"/>
        <v>0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0</v>
      </c>
      <c r="AJ208">
        <f t="shared" si="201"/>
        <v>0</v>
      </c>
      <c r="AK208">
        <f t="shared" si="202"/>
        <v>0</v>
      </c>
      <c r="AL208">
        <f t="shared" si="203"/>
        <v>0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0</v>
      </c>
      <c r="AR208">
        <f t="shared" si="209"/>
        <v>0</v>
      </c>
      <c r="AS208">
        <f t="shared" si="210"/>
        <v>0</v>
      </c>
      <c r="AT208">
        <f t="shared" si="211"/>
        <v>0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0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0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0</v>
      </c>
      <c r="BG208">
        <f t="shared" si="224"/>
        <v>0</v>
      </c>
      <c r="BH208">
        <f t="shared" si="225"/>
        <v>0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0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0</v>
      </c>
      <c r="BS208">
        <f t="shared" si="236"/>
        <v>0</v>
      </c>
      <c r="BT208">
        <f t="shared" si="237"/>
        <v>0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0</v>
      </c>
      <c r="C209">
        <f t="shared" si="189"/>
        <v>0</v>
      </c>
      <c r="D209">
        <f t="shared" si="190"/>
        <v>0</v>
      </c>
      <c r="E209">
        <f t="shared" si="191"/>
        <v>0</v>
      </c>
      <c r="F209">
        <f t="shared" si="192"/>
        <v>0</v>
      </c>
      <c r="AB209">
        <f t="shared" si="193"/>
        <v>0</v>
      </c>
      <c r="AC209">
        <f t="shared" si="194"/>
        <v>0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0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0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0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0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0</v>
      </c>
      <c r="AZ209">
        <f t="shared" si="217"/>
        <v>0</v>
      </c>
      <c r="BA209">
        <f t="shared" si="218"/>
        <v>0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0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0</v>
      </c>
      <c r="BK209">
        <f t="shared" si="228"/>
        <v>0</v>
      </c>
      <c r="BL209">
        <f t="shared" si="229"/>
        <v>0</v>
      </c>
      <c r="BM209">
        <f t="shared" si="230"/>
        <v>0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0</v>
      </c>
      <c r="BT209">
        <f t="shared" si="237"/>
        <v>0</v>
      </c>
      <c r="BU209">
        <f t="shared" si="238"/>
        <v>0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420</v>
      </c>
      <c r="B1" t="s">
        <v>421</v>
      </c>
      <c r="C1" t="s">
        <v>422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3">
      <c r="A193">
        <v>192</v>
      </c>
    </row>
    <row r="194" spans="1:3">
      <c r="A194">
        <v>193</v>
      </c>
    </row>
    <row r="195" spans="1:3">
      <c r="A195">
        <v>194</v>
      </c>
    </row>
    <row r="196" spans="1:3">
      <c r="A196">
        <v>195</v>
      </c>
    </row>
    <row r="197" spans="1:3">
      <c r="A197">
        <v>196</v>
      </c>
    </row>
    <row r="198" spans="1:3">
      <c r="A198">
        <v>197</v>
      </c>
    </row>
    <row r="199" spans="1:3">
      <c r="A199">
        <v>198</v>
      </c>
    </row>
    <row r="200" spans="1:3">
      <c r="A200">
        <v>199</v>
      </c>
    </row>
    <row r="201" spans="1: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P184" activePane="bottomRight" state="frozen"/>
      <selection pane="topRight" activeCell="C1" sqref="C1"/>
      <selection pane="bottomLeft" activeCell="A2" sqref="A2"/>
      <selection pane="bottomRight" activeCell="BG205" sqref="BG205"/>
    </sheetView>
  </sheetViews>
  <sheetFormatPr baseColWidth="10" defaultColWidth="11.44140625" defaultRowHeight="14.4"/>
  <sheetData>
    <row r="1" spans="1:57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>
      <c r="A195">
        <v>194</v>
      </c>
    </row>
    <row r="196" spans="1:57">
      <c r="A196">
        <v>195</v>
      </c>
    </row>
    <row r="197" spans="1:57">
      <c r="A197">
        <v>196</v>
      </c>
    </row>
    <row r="198" spans="1:57">
      <c r="A198">
        <v>197</v>
      </c>
    </row>
    <row r="199" spans="1:57">
      <c r="A199">
        <v>198</v>
      </c>
    </row>
    <row r="200" spans="1:57">
      <c r="A200">
        <v>199</v>
      </c>
    </row>
    <row r="201" spans="1:57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205</v>
      </c>
    </row>
    <row r="207" spans="1:57">
      <c r="A207">
        <v>206</v>
      </c>
    </row>
    <row r="208" spans="1:57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5"/>
  <sheetViews>
    <sheetView topLeftCell="A188" workbookViewId="0">
      <selection activeCell="N205" sqref="N205"/>
    </sheetView>
  </sheetViews>
  <sheetFormatPr baseColWidth="10" defaultColWidth="11.44140625" defaultRowHeight="14.4"/>
  <sheetData>
    <row r="1" spans="1:1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>
        <v>194</v>
      </c>
    </row>
    <row r="196" spans="1:13">
      <c r="A196">
        <v>195</v>
      </c>
    </row>
    <row r="197" spans="1:13">
      <c r="A197">
        <v>196</v>
      </c>
    </row>
    <row r="198" spans="1:13">
      <c r="A198">
        <v>197</v>
      </c>
    </row>
    <row r="199" spans="1:13">
      <c r="A199">
        <v>198</v>
      </c>
    </row>
    <row r="200" spans="1:13">
      <c r="A200">
        <v>199</v>
      </c>
    </row>
    <row r="201" spans="1:1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workbookViewId="0">
      <pane xSplit="3" ySplit="1" topLeftCell="Q184" activePane="bottomRight" state="frozen"/>
      <selection pane="topRight" activeCell="D1" sqref="D1"/>
      <selection pane="bottomLeft" activeCell="A2" sqref="A2"/>
      <selection pane="bottomRight" activeCell="AB210" sqref="AB210"/>
    </sheetView>
  </sheetViews>
  <sheetFormatPr baseColWidth="10" defaultColWidth="11.44140625" defaultRowHeight="14.4"/>
  <sheetData>
    <row r="1" spans="1:30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>
      <c r="A206">
        <f t="shared" si="8"/>
        <v>205</v>
      </c>
      <c r="B206">
        <f t="shared" si="9"/>
        <v>0</v>
      </c>
      <c r="C206">
        <f t="shared" si="10"/>
        <v>0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1">
      <c r="A207">
        <f t="shared" si="8"/>
        <v>206</v>
      </c>
      <c r="B207">
        <f t="shared" si="9"/>
        <v>0</v>
      </c>
      <c r="C207">
        <f t="shared" si="10"/>
        <v>0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1">
      <c r="A208">
        <f t="shared" si="8"/>
        <v>207</v>
      </c>
      <c r="B208">
        <f t="shared" si="9"/>
        <v>0</v>
      </c>
      <c r="C208">
        <f t="shared" si="10"/>
        <v>0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>
      <c r="A209">
        <f t="shared" si="8"/>
        <v>208</v>
      </c>
      <c r="B209">
        <f t="shared" si="9"/>
        <v>0</v>
      </c>
      <c r="C209">
        <f t="shared" si="10"/>
        <v>0</v>
      </c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2021-03-18T13:26:08Z</dcterms:modified>
  <cp:category/>
  <cp:contentStatus/>
</cp:coreProperties>
</file>