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ximilian\Documents\GitHub\hisim\hisim\inputs\advanced_battery\parameter\"/>
    </mc:Choice>
  </mc:AlternateContent>
  <xr:revisionPtr revIDLastSave="0" documentId="13_ncr:1_{2A85D48F-684A-4CF3-A8B5-998119EA5DC9}" xr6:coauthVersionLast="47" xr6:coauthVersionMax="47" xr10:uidLastSave="{00000000-0000-0000-0000-000000000000}"/>
  <bookViews>
    <workbookView xWindow="2340" yWindow="2340" windowWidth="21600" windowHeight="11325" tabRatio="500" activeTab="1" xr2:uid="{00000000-000D-0000-FFFF-FFFF00000000}"/>
  </bookViews>
  <sheets>
    <sheet name="Info" sheetId="1" r:id="rId1"/>
    <sheet name="Data" sheetId="2" r:id="rId2"/>
  </sheets>
  <definedNames>
    <definedName name="_ftn1" localSheetId="1">Data!$A$35</definedName>
    <definedName name="_ftn2" localSheetId="1">Data!$A$41</definedName>
    <definedName name="_ftnref1" localSheetId="1">Data!$B$25</definedName>
    <definedName name="_ftnref2" localSheetId="1">Data!$B$34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0" i="2" l="1"/>
  <c r="S45" i="2"/>
  <c r="K50" i="2" l="1"/>
  <c r="K45" i="2"/>
  <c r="J50" i="2"/>
  <c r="I50" i="2"/>
  <c r="J45" i="2"/>
  <c r="I45" i="2"/>
  <c r="H50" i="2"/>
  <c r="H45" i="2"/>
  <c r="L71" i="2"/>
  <c r="L73" i="2"/>
  <c r="L75" i="2"/>
  <c r="L76" i="2"/>
  <c r="Q50" i="2"/>
  <c r="P50" i="2"/>
  <c r="O50" i="2"/>
</calcChain>
</file>

<file path=xl/sharedStrings.xml><?xml version="1.0" encoding="utf-8"?>
<sst xmlns="http://schemas.openxmlformats.org/spreadsheetml/2006/main" count="1570" uniqueCount="341">
  <si>
    <t>Abbreviation</t>
  </si>
  <si>
    <t>Description</t>
  </si>
  <si>
    <t>o</t>
  </si>
  <si>
    <t xml:space="preserve">optional information </t>
  </si>
  <si>
    <t>ns</t>
  </si>
  <si>
    <t>not specified</t>
  </si>
  <si>
    <t>PE</t>
  </si>
  <si>
    <t>BAT</t>
  </si>
  <si>
    <t>Battery</t>
  </si>
  <si>
    <t>AC</t>
  </si>
  <si>
    <t>DC</t>
  </si>
  <si>
    <t>PVINV</t>
  </si>
  <si>
    <t>PV-inverter</t>
  </si>
  <si>
    <t>s</t>
  </si>
  <si>
    <t>Unit</t>
  </si>
  <si>
    <t>End</t>
  </si>
  <si>
    <t>c</t>
  </si>
  <si>
    <t>compulsory information</t>
  </si>
  <si>
    <t>ID</t>
  </si>
  <si>
    <t>S2</t>
  </si>
  <si>
    <t>S3</t>
  </si>
  <si>
    <t>INV1</t>
  </si>
  <si>
    <t xml:space="preserve"> </t>
  </si>
  <si>
    <t>Man1</t>
  </si>
  <si>
    <t>Manufacturer 1</t>
  </si>
  <si>
    <t>SMA</t>
  </si>
  <si>
    <t>KOSTAL</t>
  </si>
  <si>
    <t>Pro1</t>
  </si>
  <si>
    <t>Product 1</t>
  </si>
  <si>
    <t>PLENTICORE plus 5.5</t>
  </si>
  <si>
    <t>Sunny Boy 5.0</t>
  </si>
  <si>
    <t>A</t>
  </si>
  <si>
    <t>B</t>
  </si>
  <si>
    <t>C</t>
  </si>
  <si>
    <t>D</t>
  </si>
  <si>
    <t>Man2</t>
  </si>
  <si>
    <t>Manufacturer 2</t>
  </si>
  <si>
    <t>BYD</t>
  </si>
  <si>
    <t>PV</t>
  </si>
  <si>
    <t>Pro2</t>
  </si>
  <si>
    <t>Product 2</t>
  </si>
  <si>
    <t>Battery-Box H6.4</t>
  </si>
  <si>
    <t>Battery-Box H11.5</t>
  </si>
  <si>
    <t>PE+BAT</t>
  </si>
  <si>
    <t>Man3</t>
  </si>
  <si>
    <t>Manufacturer 3</t>
  </si>
  <si>
    <t>Pro3</t>
  </si>
  <si>
    <t>Product 3</t>
  </si>
  <si>
    <t>Info</t>
  </si>
  <si>
    <t>Cat</t>
  </si>
  <si>
    <t>Category</t>
  </si>
  <si>
    <t>Top</t>
  </si>
  <si>
    <t>Topology</t>
  </si>
  <si>
    <t>Type</t>
  </si>
  <si>
    <t>PV connection</t>
  </si>
  <si>
    <t>P_PV2AC_in</t>
  </si>
  <si>
    <t>W</t>
  </si>
  <si>
    <t>P_PV2AC_out</t>
  </si>
  <si>
    <t>PV input voltage</t>
  </si>
  <si>
    <t>min</t>
  </si>
  <si>
    <t>U_PV_min</t>
  </si>
  <si>
    <t>V</t>
  </si>
  <si>
    <t>nom</t>
  </si>
  <si>
    <t>U_PV_nom</t>
  </si>
  <si>
    <t>max</t>
  </si>
  <si>
    <t>U_PV_max</t>
  </si>
  <si>
    <t>Maximum Power Point (MPP) voltage</t>
  </si>
  <si>
    <t>U_MPP_min</t>
  </si>
  <si>
    <t>U_MPP_max</t>
  </si>
  <si>
    <t>AC connection</t>
  </si>
  <si>
    <t>P_AC2BAT_in</t>
  </si>
  <si>
    <t>P_BAT2AC_out</t>
  </si>
  <si>
    <t>DC connection</t>
  </si>
  <si>
    <t>P_PV2BAT_in</t>
  </si>
  <si>
    <t>P_BAT2PV_out</t>
  </si>
  <si>
    <t>Battery connection</t>
  </si>
  <si>
    <t>Nominal charging power (DC)</t>
  </si>
  <si>
    <t>P_PV2BAT_out</t>
  </si>
  <si>
    <t>Nominal discharging power (DC)</t>
  </si>
  <si>
    <t>P_BAT2AC_in</t>
  </si>
  <si>
    <t>Battery voltage</t>
  </si>
  <si>
    <t>U_BAT_min</t>
  </si>
  <si>
    <t>U_BAT_nom</t>
  </si>
  <si>
    <t>U_BAT_max</t>
  </si>
  <si>
    <t>E_BAT_100</t>
  </si>
  <si>
    <t>kWh</t>
  </si>
  <si>
    <t>E_BAT_50</t>
  </si>
  <si>
    <t>E_BAT_25</t>
  </si>
  <si>
    <t>Mean</t>
  </si>
  <si>
    <t>E_BAT_usable</t>
  </si>
  <si>
    <t>Battery efficiency</t>
  </si>
  <si>
    <t>eta_BAT_100</t>
  </si>
  <si>
    <t>%</t>
  </si>
  <si>
    <t>eta_BAT_50</t>
  </si>
  <si>
    <t>eta_BAT_25</t>
  </si>
  <si>
    <t>eta_BAT</t>
  </si>
  <si>
    <t>Standby power consumption in fully charged state</t>
  </si>
  <si>
    <t>P_SYS_SOC1_AC</t>
  </si>
  <si>
    <t>P_SYS_SOC1_DC</t>
  </si>
  <si>
    <t>P_SYS_SOC0_AC</t>
  </si>
  <si>
    <t>P_SYS_SOC0_DC</t>
  </si>
  <si>
    <t>P_PVINV_AC</t>
  </si>
  <si>
    <t>P_PERI_AC</t>
  </si>
  <si>
    <t>Mean dead time</t>
  </si>
  <si>
    <t>t_DEAD</t>
  </si>
  <si>
    <t>Mean settling time</t>
  </si>
  <si>
    <t>t_SETTLING</t>
  </si>
  <si>
    <t>p_PV2AC_5</t>
  </si>
  <si>
    <t>p_PV2AC_10</t>
  </si>
  <si>
    <t>p_PV2AC_20</t>
  </si>
  <si>
    <t>p_PV2AC_25</t>
  </si>
  <si>
    <t>p_PV2AC_30</t>
  </si>
  <si>
    <t>p_PV2AC_50</t>
  </si>
  <si>
    <t>p_PV2AC_75</t>
  </si>
  <si>
    <t>p_PV2AC_100</t>
  </si>
  <si>
    <t>PV2AC efficiencies</t>
  </si>
  <si>
    <t>eta_PV2AC_5</t>
  </si>
  <si>
    <t>eta_PV2AC_10</t>
  </si>
  <si>
    <t>eta_PV2AC_20</t>
  </si>
  <si>
    <t>eta_PV2AC_25</t>
  </si>
  <si>
    <t>eta_PV2AC_30</t>
  </si>
  <si>
    <t>eta_PV2AC_50</t>
  </si>
  <si>
    <t>eta_PV2AC_75</t>
  </si>
  <si>
    <t>eta_PV2AC_100</t>
  </si>
  <si>
    <t>p_PV2BAT_5</t>
  </si>
  <si>
    <t>p_PV2BAT_10</t>
  </si>
  <si>
    <t>p_PV2BAT_20</t>
  </si>
  <si>
    <t>p_PV2BAT_25</t>
  </si>
  <si>
    <t>p_PV2BAT_30</t>
  </si>
  <si>
    <t>p_PV2BAT_50</t>
  </si>
  <si>
    <t>p_PV2BAT_75</t>
  </si>
  <si>
    <t>p_PV2BAT_100</t>
  </si>
  <si>
    <t>PV2BAT efficiencies</t>
  </si>
  <si>
    <t>eta_PV2BAT_5</t>
  </si>
  <si>
    <t>eta_PV2BAT_10</t>
  </si>
  <si>
    <t>eta_PV2BAT_20</t>
  </si>
  <si>
    <t>eta_PV2BAT_25</t>
  </si>
  <si>
    <t>eta_PV2BAT_30</t>
  </si>
  <si>
    <t>eta_PV2BAT_50</t>
  </si>
  <si>
    <t>eta_PV2BAT_75</t>
  </si>
  <si>
    <t>eta_PV2BAT_100</t>
  </si>
  <si>
    <t>p_AC2BAT_5</t>
  </si>
  <si>
    <t>p_AC2BAT_10</t>
  </si>
  <si>
    <t>p_AC2BAT_20</t>
  </si>
  <si>
    <t>p_AC2BAT_25</t>
  </si>
  <si>
    <t>p_AC2BAT_30</t>
  </si>
  <si>
    <t>p_AC2BAT_50</t>
  </si>
  <si>
    <t>p_AC2BAT_75</t>
  </si>
  <si>
    <t>p_AC2BAT_100</t>
  </si>
  <si>
    <t>AC2BAT efficiencies</t>
  </si>
  <si>
    <t>eta_AC2BAT_5</t>
  </si>
  <si>
    <t>eta_AC2BAT_10</t>
  </si>
  <si>
    <t>eta_AC2BAT_20</t>
  </si>
  <si>
    <t>eta_AC2BAT_25</t>
  </si>
  <si>
    <t>eta_AC2BAT_30</t>
  </si>
  <si>
    <t>eta_AC2BAT_50</t>
  </si>
  <si>
    <t>eta_AC2BAT_75</t>
  </si>
  <si>
    <t>eta_AC2BAT_100</t>
  </si>
  <si>
    <t>p_BAT2AC_5</t>
  </si>
  <si>
    <t>p_BAT2AC_10</t>
  </si>
  <si>
    <t>p_BAT2AC_20</t>
  </si>
  <si>
    <t>p_BAT2AC_25</t>
  </si>
  <si>
    <t>p_BAT2AC_30</t>
  </si>
  <si>
    <t>p_BAT2AC_50</t>
  </si>
  <si>
    <t>p_BAT2AC_75</t>
  </si>
  <si>
    <t>p_BAT2AC_100</t>
  </si>
  <si>
    <t>BAT2AC efficiencies</t>
  </si>
  <si>
    <t>eta_BAT2AC_5</t>
  </si>
  <si>
    <t>eta_BAT2AC_10</t>
  </si>
  <si>
    <t>eta_BAT2AC_20</t>
  </si>
  <si>
    <t>eta_BAT2AC_25</t>
  </si>
  <si>
    <t>eta_BAT2AC_30</t>
  </si>
  <si>
    <t>eta_BAT2AC_50</t>
  </si>
  <si>
    <t>eta_BAT2AC_75</t>
  </si>
  <si>
    <t>eta_BAT2AC_100</t>
  </si>
  <si>
    <t>p_BAT2PV_5</t>
  </si>
  <si>
    <t>p_BAT2PV_10</t>
  </si>
  <si>
    <t>p_BAT2PV_20</t>
  </si>
  <si>
    <t>p_BAT2PV_25</t>
  </si>
  <si>
    <t>p_BAT2PV_30</t>
  </si>
  <si>
    <t>p_BAT2PV_50</t>
  </si>
  <si>
    <t>p_BAT2PV_75</t>
  </si>
  <si>
    <t>p_BAT2PV_100</t>
  </si>
  <si>
    <t>BAT2PV efficiencies</t>
  </si>
  <si>
    <t>eta_BAT2PV_5</t>
  </si>
  <si>
    <t>eta_BAT2PV_10</t>
  </si>
  <si>
    <t>eta_BAT2PV_20</t>
  </si>
  <si>
    <t>eta_BAT2PV_25</t>
  </si>
  <si>
    <t>eta_BAT2PV_30</t>
  </si>
  <si>
    <t>eta_BAT2PV_50</t>
  </si>
  <si>
    <t>eta_BAT2PV_75</t>
  </si>
  <si>
    <t>eta_BAT2PV_100</t>
  </si>
  <si>
    <t>EG</t>
  </si>
  <si>
    <t>MPP</t>
  </si>
  <si>
    <t>Maximum Power Point</t>
  </si>
  <si>
    <t>Nominal discharging power (AC)</t>
  </si>
  <si>
    <t>Nominal charging power (AC)</t>
  </si>
  <si>
    <t>Usable battery capacity</t>
  </si>
  <si>
    <t>Templates</t>
  </si>
  <si>
    <t>Standby power consumption of the PV inverter</t>
  </si>
  <si>
    <t>nominal</t>
  </si>
  <si>
    <t>minimum</t>
  </si>
  <si>
    <t>maximum</t>
  </si>
  <si>
    <t>Minimum</t>
  </si>
  <si>
    <t>Nominal</t>
  </si>
  <si>
    <t>Maximum</t>
  </si>
  <si>
    <t>EG abbreviations</t>
  </si>
  <si>
    <t>PerMod abbreviations</t>
  </si>
  <si>
    <t xml:space="preserve">Abbreviations (see also work sheet 'Info'): </t>
  </si>
  <si>
    <t>Efficiency guideline (German Effizienzleitfaden)</t>
  </si>
  <si>
    <t>Power electronics</t>
  </si>
  <si>
    <t>PerMod</t>
  </si>
  <si>
    <t>Performance Simulation Model for PV-Battery Systems</t>
  </si>
  <si>
    <t>P_PV,nom</t>
  </si>
  <si>
    <t>P_PV-INV,nom</t>
  </si>
  <si>
    <t>U_PV,min</t>
  </si>
  <si>
    <t>U_PV,nom</t>
  </si>
  <si>
    <t>U_PV,max</t>
  </si>
  <si>
    <t>U_MPP,min</t>
  </si>
  <si>
    <t>U_MPP,max</t>
  </si>
  <si>
    <t>U_BAT,min</t>
  </si>
  <si>
    <t>U_BAT,nom</t>
  </si>
  <si>
    <t>U_BAT,max</t>
  </si>
  <si>
    <t>P_AC,nom (export)</t>
  </si>
  <si>
    <t>P_AC,nom (import)</t>
  </si>
  <si>
    <t>P_BESS,nom (charging)</t>
  </si>
  <si>
    <t>P_BESS,nom (discharging)</t>
  </si>
  <si>
    <t>P_AC,nom (discharging)</t>
  </si>
  <si>
    <t>P_BAT,nom (charging)</t>
  </si>
  <si>
    <t>P_BAT,nom (discharging)</t>
  </si>
  <si>
    <t>Alternating current or AC-coupled</t>
  </si>
  <si>
    <t>Direct current or DC-coupled</t>
  </si>
  <si>
    <t>Photovoltaics or PV-coupled</t>
  </si>
  <si>
    <t>eta_BAT,RTE (100%)</t>
  </si>
  <si>
    <t>eta_BAT,RTE (50%)</t>
  </si>
  <si>
    <t>eta_BAT,RTE (25%)</t>
  </si>
  <si>
    <t>eta_BAT,RTE</t>
  </si>
  <si>
    <t>P_Standby,AC (SOC_MAX)</t>
  </si>
  <si>
    <t>P_Standby,DC (SOC_MAX)</t>
  </si>
  <si>
    <t>P_Standby,AC (SOC_MIN)</t>
  </si>
  <si>
    <t>P_Standby,DC (SOC_MIN)</t>
  </si>
  <si>
    <t>P_PV-INV,Standby,AC</t>
  </si>
  <si>
    <t>P_PERIPH,AC</t>
  </si>
  <si>
    <t>100% of nominal power</t>
  </si>
  <si>
    <t>50% of nominal power</t>
  </si>
  <si>
    <t>25% of nominal power</t>
  </si>
  <si>
    <t>AC power demand</t>
  </si>
  <si>
    <t>DC power demand</t>
  </si>
  <si>
    <t>Number</t>
  </si>
  <si>
    <t>Rated PV input power (DC)</t>
  </si>
  <si>
    <t>Rated PV output power (AC)</t>
  </si>
  <si>
    <t>E_BAT,use (100%)</t>
  </si>
  <si>
    <t>E_BAT,use (50%)</t>
  </si>
  <si>
    <t>E_BAT,use (25%)</t>
  </si>
  <si>
    <t>E_BAT,use</t>
  </si>
  <si>
    <t>t_T</t>
  </si>
  <si>
    <t>t_E</t>
  </si>
  <si>
    <t>eta_PV2AC,t (5%)</t>
  </si>
  <si>
    <t>eta_PV2AC,t (10%)</t>
  </si>
  <si>
    <t>eta_PV2AC,t (20%)</t>
  </si>
  <si>
    <t>eta_PV2AC,t (25%)</t>
  </si>
  <si>
    <t>eta_PV2AC,t (30%)</t>
  </si>
  <si>
    <t>eta_PV2AC,t (50%)</t>
  </si>
  <si>
    <t>eta_PV2AC,t (75%)</t>
  </si>
  <si>
    <t>eta_PV2AC,t (100%)</t>
  </si>
  <si>
    <t>eta_PV2BAT,t (5%)</t>
  </si>
  <si>
    <t>eta_PV2BAT,t (10%)</t>
  </si>
  <si>
    <t>eta_PV2BAT,t (20%)</t>
  </si>
  <si>
    <t>eta_PV2BAT,t (25%)</t>
  </si>
  <si>
    <t>eta_PV2BAT,t (30%)</t>
  </si>
  <si>
    <t>eta_PV2BAT,t (50%)</t>
  </si>
  <si>
    <t>eta_PV2BAT,t (75%)</t>
  </si>
  <si>
    <t>eta_PV2BAT,t (100%)</t>
  </si>
  <si>
    <t>eta_AC2BAT (5%)</t>
  </si>
  <si>
    <t>eta_AC2BAT (10%)</t>
  </si>
  <si>
    <t>eta_AC2BAT (20%)</t>
  </si>
  <si>
    <t>eta_AC2BAT (25%)</t>
  </si>
  <si>
    <t>eta_AC2BAT (30%)</t>
  </si>
  <si>
    <t>eta_AC2BAT (50%)</t>
  </si>
  <si>
    <t>eta_AC2BAT (75%)</t>
  </si>
  <si>
    <t>eta_AC2BAT (100%)</t>
  </si>
  <si>
    <t>eta_BAT2AC (5%)</t>
  </si>
  <si>
    <t>eta_BAT2AC (10%)</t>
  </si>
  <si>
    <t>eta_BAT2AC (20%)</t>
  </si>
  <si>
    <t>eta_BAT2AC (25%)</t>
  </si>
  <si>
    <t>eta_BAT2AC (30%)</t>
  </si>
  <si>
    <t>eta_BAT2AC (50%)</t>
  </si>
  <si>
    <t>eta_BAT2AC (75%)</t>
  </si>
  <si>
    <t>eta_BAT2AC (100%)</t>
  </si>
  <si>
    <t>eta_BAT2PV (5%)</t>
  </si>
  <si>
    <t>eta_BAT2PV (10%)</t>
  </si>
  <si>
    <t>eta_BAT2PV (20%)</t>
  </si>
  <si>
    <t>eta_BAT2PV (25%)</t>
  </si>
  <si>
    <t>eta_BAT2PV (30%)</t>
  </si>
  <si>
    <t>eta_BAT2PV (50%)</t>
  </si>
  <si>
    <t>eta_BAT2PV (75%)</t>
  </si>
  <si>
    <t>eta_BAT2PV (100%)</t>
  </si>
  <si>
    <t>P_GRID (import,charging)</t>
  </si>
  <si>
    <t xml:space="preserve">P_GRID (export,charging) </t>
  </si>
  <si>
    <t>P_PV2BAT_DEV_IMPORT</t>
  </si>
  <si>
    <t>P_PV2BAT_DEV_EXPORT</t>
  </si>
  <si>
    <t>P_BAT2AC_DEV_IMPORT</t>
  </si>
  <si>
    <t>P_BAT2AC_DEV_EXPORT</t>
  </si>
  <si>
    <t>P_GRID (export,discharging)</t>
  </si>
  <si>
    <t>P_GRID (import,discharging)</t>
  </si>
  <si>
    <t xml:space="preserve">Standby losses </t>
  </si>
  <si>
    <t>Efficiencies of the energy conversion pathways at nominal PV input voltage</t>
  </si>
  <si>
    <t>Rated input power (AC)</t>
  </si>
  <si>
    <t>Nominal charging power of the battery converter (input)</t>
  </si>
  <si>
    <t>Nominal discharging power of the battery converter (output)</t>
  </si>
  <si>
    <t>Standby power consumption in fully discharged state</t>
  </si>
  <si>
    <t>Power consumption of other system components</t>
  </si>
  <si>
    <t>Control properties</t>
  </si>
  <si>
    <t>Mean stationary deviation of the charging power (import)</t>
  </si>
  <si>
    <t>Mean stationary deviation of the charging power (export)</t>
  </si>
  <si>
    <t>Mean stationary deviation of the discharging power (import)</t>
  </si>
  <si>
    <t>Mean stationary deviation of the discharging power (export)</t>
  </si>
  <si>
    <t>Output power/nominal output power</t>
  </si>
  <si>
    <t>PV2AC sampling points (exact output power/nominal output power)</t>
  </si>
  <si>
    <t>PV2BAT sampling points (exact output power/nominal output power)</t>
  </si>
  <si>
    <t>AC2BAT sampling points (exact output power/nominal output power)</t>
  </si>
  <si>
    <t>BAT2AC sampling points (exact output power/nominal output power)</t>
  </si>
  <si>
    <t>BAT2PV sampling points (exact output power/nominal output power)</t>
  </si>
  <si>
    <t>ref_1</t>
  </si>
  <si>
    <t>ref_2</t>
  </si>
  <si>
    <t>INV2</t>
  </si>
  <si>
    <t>Settings for the assessment with the System Performance Index (SPI)</t>
  </si>
  <si>
    <t>2nd reference case for SPI (10 kWp)</t>
  </si>
  <si>
    <t>1st reference case for SPI (5 kWp)</t>
  </si>
  <si>
    <t>S4</t>
  </si>
  <si>
    <t>Siemens</t>
  </si>
  <si>
    <t>Junelight Smart Battery 9,9</t>
  </si>
  <si>
    <t>PLENTICORE plus 10</t>
  </si>
  <si>
    <t>Exemplary systems</t>
  </si>
  <si>
    <t>S5</t>
  </si>
  <si>
    <t>Fronius</t>
  </si>
  <si>
    <t>Symo GEN24 10.0 Plus</t>
  </si>
  <si>
    <t>yes or no</t>
  </si>
  <si>
    <t>yes</t>
  </si>
  <si>
    <t>no</t>
  </si>
  <si>
    <t>Sunny Tripower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</si>
</sst>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"/>
  </numFmts>
  <fonts count="1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sz val="11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E2F0D9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00"/>
      </patternFill>
    </fill>
    <fill>
      <patternFill patternType="solid">
        <fgColor rgb="FFE2F0D9"/>
        <bgColor rgb="FFFBE5D6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FBE5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8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0" xfId="0" applyNumberFormat="1" applyFont="1"/>
    <xf numFmtId="2" fontId="3" fillId="0" borderId="0" xfId="1" applyNumberFormat="1" applyFont="1" applyBorder="1" applyAlignment="1" applyProtection="1"/>
    <xf numFmtId="164" fontId="3" fillId="0" borderId="0" xfId="1" applyFont="1" applyBorder="1" applyAlignment="1" applyProtection="1"/>
    <xf numFmtId="2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/>
    <xf numFmtId="164" fontId="3" fillId="0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9" fontId="3" fillId="0" borderId="0" xfId="0" applyNumberFormat="1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7" fillId="0" borderId="0" xfId="0" applyFont="1" applyAlignment="1">
      <alignment horizontal="right"/>
    </xf>
    <xf numFmtId="0" fontId="6" fillId="7" borderId="0" xfId="0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6" borderId="0" xfId="0" applyFont="1" applyFill="1" applyAlignment="1">
      <alignment horizontal="right"/>
    </xf>
    <xf numFmtId="2" fontId="6" fillId="0" borderId="0" xfId="1" applyNumberFormat="1" applyFont="1" applyBorder="1" applyAlignment="1" applyProtection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7" borderId="0" xfId="0" applyFont="1" applyFill="1" applyAlignment="1">
      <alignment horizontal="left"/>
    </xf>
    <xf numFmtId="0" fontId="6" fillId="0" borderId="0" xfId="0" applyFont="1" applyAlignme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6" fillId="0" borderId="0" xfId="0" applyFont="1" applyBorder="1"/>
    <xf numFmtId="165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6" borderId="0" xfId="0" applyNumberFormat="1" applyFont="1" applyFill="1" applyAlignment="1">
      <alignment horizontal="right"/>
    </xf>
    <xf numFmtId="2" fontId="6" fillId="0" borderId="0" xfId="0" applyNumberFormat="1" applyFont="1"/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left"/>
    </xf>
    <xf numFmtId="0" fontId="7" fillId="4" borderId="0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8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6" fillId="6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165" fontId="6" fillId="0" borderId="0" xfId="0" applyNumberFormat="1" applyFont="1"/>
    <xf numFmtId="2" fontId="6" fillId="3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6" fillId="7" borderId="0" xfId="0" applyFont="1" applyFill="1"/>
    <xf numFmtId="1" fontId="6" fillId="9" borderId="0" xfId="0" applyNumberFormat="1" applyFont="1" applyFill="1" applyAlignment="1">
      <alignment horizontal="right"/>
    </xf>
    <xf numFmtId="165" fontId="6" fillId="9" borderId="0" xfId="0" applyNumberFormat="1" applyFont="1" applyFill="1" applyAlignment="1">
      <alignment horizontal="right"/>
    </xf>
    <xf numFmtId="0" fontId="3" fillId="5" borderId="0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137457</xdr:colOff>
      <xdr:row>1</xdr:row>
      <xdr:rowOff>70660</xdr:rowOff>
    </xdr:from>
    <xdr:to>
      <xdr:col>13</xdr:col>
      <xdr:colOff>331421</xdr:colOff>
      <xdr:row>18</xdr:row>
      <xdr:rowOff>138429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3757" y="253540"/>
          <a:ext cx="9033164" cy="317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35"/>
  <sheetViews>
    <sheetView showGridLines="0" zoomScaleNormal="100" workbookViewId="0">
      <selection activeCell="H26" sqref="H26"/>
    </sheetView>
  </sheetViews>
  <sheetFormatPr baseColWidth="10" defaultColWidth="8.85546875" defaultRowHeight="15" x14ac:dyDescent="0.25"/>
  <cols>
    <col min="1" max="1" width="11.42578125" style="1" customWidth="1"/>
    <col min="2" max="2" width="9" style="1" customWidth="1"/>
    <col min="3" max="3" width="13.140625" style="1" customWidth="1"/>
    <col min="4" max="7" width="11.42578125" style="1" customWidth="1"/>
    <col min="8" max="9" width="19" style="1" customWidth="1"/>
    <col min="10" max="10" width="22.28515625" style="1" customWidth="1"/>
    <col min="11" max="14" width="19" style="1" customWidth="1"/>
    <col min="15" max="1025" width="11.42578125" style="1" customWidth="1"/>
  </cols>
  <sheetData>
    <row r="2" spans="2:6" x14ac:dyDescent="0.25">
      <c r="B2" s="2" t="s">
        <v>0</v>
      </c>
      <c r="C2" s="2" t="s">
        <v>1</v>
      </c>
      <c r="D2" s="2"/>
      <c r="E2" s="2"/>
      <c r="F2" s="2"/>
    </row>
    <row r="3" spans="2:6" x14ac:dyDescent="0.25">
      <c r="B3" s="1" t="s">
        <v>9</v>
      </c>
      <c r="C3" s="1" t="s">
        <v>230</v>
      </c>
    </row>
    <row r="4" spans="2:6" x14ac:dyDescent="0.25">
      <c r="B4" s="1" t="s">
        <v>7</v>
      </c>
      <c r="C4" s="1" t="s">
        <v>8</v>
      </c>
    </row>
    <row r="5" spans="2:6" x14ac:dyDescent="0.25">
      <c r="B5" s="1" t="s">
        <v>16</v>
      </c>
      <c r="C5" s="1" t="s">
        <v>17</v>
      </c>
    </row>
    <row r="6" spans="2:6" x14ac:dyDescent="0.25">
      <c r="B6" s="1" t="s">
        <v>10</v>
      </c>
      <c r="C6" s="1" t="s">
        <v>231</v>
      </c>
    </row>
    <row r="7" spans="2:6" x14ac:dyDescent="0.25">
      <c r="B7" s="1" t="s">
        <v>192</v>
      </c>
      <c r="C7" s="1" t="s">
        <v>209</v>
      </c>
    </row>
    <row r="8" spans="2:6" x14ac:dyDescent="0.25">
      <c r="B8" s="1" t="s">
        <v>64</v>
      </c>
      <c r="C8" s="1" t="s">
        <v>202</v>
      </c>
    </row>
    <row r="9" spans="2:6" x14ac:dyDescent="0.25">
      <c r="B9" s="1" t="s">
        <v>59</v>
      </c>
      <c r="C9" s="1" t="s">
        <v>201</v>
      </c>
    </row>
    <row r="10" spans="2:6" x14ac:dyDescent="0.25">
      <c r="B10" s="1" t="s">
        <v>193</v>
      </c>
      <c r="C10" s="1" t="s">
        <v>194</v>
      </c>
    </row>
    <row r="11" spans="2:6" x14ac:dyDescent="0.25">
      <c r="B11" s="1" t="s">
        <v>62</v>
      </c>
      <c r="C11" s="1" t="s">
        <v>200</v>
      </c>
    </row>
    <row r="12" spans="2:6" x14ac:dyDescent="0.25">
      <c r="B12" s="1" t="s">
        <v>4</v>
      </c>
      <c r="C12" s="1" t="s">
        <v>5</v>
      </c>
    </row>
    <row r="13" spans="2:6" x14ac:dyDescent="0.25">
      <c r="B13" s="1" t="s">
        <v>2</v>
      </c>
      <c r="C13" s="1" t="s">
        <v>3</v>
      </c>
    </row>
    <row r="14" spans="2:6" x14ac:dyDescent="0.25">
      <c r="B14" s="1" t="s">
        <v>6</v>
      </c>
      <c r="C14" s="1" t="s">
        <v>210</v>
      </c>
    </row>
    <row r="15" spans="2:6" x14ac:dyDescent="0.25">
      <c r="B15" s="1" t="s">
        <v>211</v>
      </c>
      <c r="C15" s="1" t="s">
        <v>212</v>
      </c>
    </row>
    <row r="16" spans="2:6" x14ac:dyDescent="0.25">
      <c r="B16" s="1" t="s">
        <v>11</v>
      </c>
      <c r="C16" s="1" t="s">
        <v>12</v>
      </c>
    </row>
    <row r="17" spans="2:3" x14ac:dyDescent="0.25">
      <c r="B17" s="1" t="s">
        <v>38</v>
      </c>
      <c r="C17" s="1" t="s">
        <v>232</v>
      </c>
    </row>
    <row r="19" spans="2:3" x14ac:dyDescent="0.25">
      <c r="B19" s="47"/>
      <c r="C19" s="47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8"/>
  <sheetViews>
    <sheetView tabSelected="1" zoomScaleNormal="85" workbookViewId="0">
      <pane xSplit="6" ySplit="7" topLeftCell="G17" activePane="bottomRight" state="frozen"/>
      <selection pane="topRight" activeCell="G1" sqref="G1"/>
      <selection pane="bottomLeft" activeCell="A8" sqref="A8"/>
      <selection pane="bottomRight" activeCell="J8" sqref="J8"/>
    </sheetView>
  </sheetViews>
  <sheetFormatPr baseColWidth="10" defaultColWidth="8.85546875" defaultRowHeight="15" x14ac:dyDescent="0.25"/>
  <cols>
    <col min="1" max="1" width="9" style="4" customWidth="1"/>
    <col min="2" max="2" width="15.42578125" style="4" customWidth="1"/>
    <col min="3" max="3" width="23.28515625" style="4" customWidth="1"/>
    <col min="4" max="4" width="17" style="4" customWidth="1"/>
    <col min="5" max="5" width="15.28515625" style="4" customWidth="1"/>
    <col min="6" max="6" width="14.42578125" style="5" customWidth="1"/>
    <col min="7" max="7" width="18.42578125" style="4" customWidth="1"/>
    <col min="8" max="8" width="16.28515625" style="4" customWidth="1"/>
    <col min="9" max="11" width="18.42578125" style="6" customWidth="1"/>
    <col min="12" max="12" width="19.42578125" style="5" customWidth="1"/>
    <col min="13" max="13" width="16.140625" style="42" customWidth="1"/>
    <col min="14" max="14" width="8.85546875" style="28" customWidth="1"/>
    <col min="15" max="18" width="8.85546875" style="5" customWidth="1"/>
    <col min="19" max="19" width="18.42578125" style="6" customWidth="1"/>
  </cols>
  <sheetData>
    <row r="1" spans="1:19" s="7" customFormat="1" ht="12.75" x14ac:dyDescent="0.2">
      <c r="D1" s="7" t="s">
        <v>206</v>
      </c>
      <c r="E1" s="7" t="s">
        <v>207</v>
      </c>
      <c r="F1" s="8" t="s">
        <v>14</v>
      </c>
      <c r="G1" s="80"/>
      <c r="H1" s="7" t="s">
        <v>333</v>
      </c>
      <c r="L1" s="9" t="s">
        <v>12</v>
      </c>
      <c r="M1" s="9" t="s">
        <v>12</v>
      </c>
      <c r="N1" s="28"/>
      <c r="O1" s="83" t="s">
        <v>198</v>
      </c>
      <c r="P1" s="83"/>
      <c r="Q1" s="83"/>
      <c r="R1" s="83"/>
    </row>
    <row r="2" spans="1:19" x14ac:dyDescent="0.25">
      <c r="B2" s="4" t="s">
        <v>208</v>
      </c>
      <c r="D2" s="5"/>
      <c r="E2" s="5" t="s">
        <v>248</v>
      </c>
      <c r="G2" s="81"/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29" t="s">
        <v>15</v>
      </c>
      <c r="O2" s="4"/>
      <c r="P2" s="4"/>
      <c r="Q2" s="4"/>
      <c r="R2" s="4"/>
      <c r="S2" s="5">
        <v>3</v>
      </c>
    </row>
    <row r="3" spans="1:19" x14ac:dyDescent="0.25">
      <c r="B3" s="4" t="s">
        <v>16</v>
      </c>
      <c r="C3" s="4" t="s">
        <v>17</v>
      </c>
      <c r="D3" s="5"/>
      <c r="E3" s="5" t="s">
        <v>18</v>
      </c>
      <c r="G3" s="34"/>
      <c r="H3" s="5" t="s">
        <v>19</v>
      </c>
      <c r="I3" s="10" t="s">
        <v>20</v>
      </c>
      <c r="J3" s="10" t="s">
        <v>329</v>
      </c>
      <c r="K3" s="10" t="s">
        <v>334</v>
      </c>
      <c r="L3" s="10" t="s">
        <v>21</v>
      </c>
      <c r="M3" s="34" t="s">
        <v>325</v>
      </c>
      <c r="S3" s="10" t="s">
        <v>20</v>
      </c>
    </row>
    <row r="4" spans="1:19" x14ac:dyDescent="0.25">
      <c r="B4" s="4" t="s">
        <v>4</v>
      </c>
      <c r="C4" s="4" t="s">
        <v>5</v>
      </c>
      <c r="D4" s="5"/>
      <c r="E4" s="5" t="s">
        <v>23</v>
      </c>
      <c r="F4" s="5" t="s">
        <v>24</v>
      </c>
      <c r="G4" s="42"/>
      <c r="H4" s="50" t="s">
        <v>330</v>
      </c>
      <c r="I4" s="55" t="s">
        <v>26</v>
      </c>
      <c r="J4" s="50" t="s">
        <v>26</v>
      </c>
      <c r="K4" s="73" t="s">
        <v>335</v>
      </c>
      <c r="L4" s="11" t="s">
        <v>25</v>
      </c>
      <c r="M4" s="12" t="s">
        <v>25</v>
      </c>
      <c r="N4" s="28" t="s">
        <v>22</v>
      </c>
      <c r="O4" s="12" t="s">
        <v>31</v>
      </c>
      <c r="P4" s="12" t="s">
        <v>32</v>
      </c>
      <c r="Q4" s="12" t="s">
        <v>33</v>
      </c>
      <c r="R4" s="12" t="s">
        <v>34</v>
      </c>
      <c r="S4" s="55" t="s">
        <v>26</v>
      </c>
    </row>
    <row r="5" spans="1:19" x14ac:dyDescent="0.25">
      <c r="B5" s="4" t="s">
        <v>2</v>
      </c>
      <c r="C5" s="4" t="s">
        <v>3</v>
      </c>
      <c r="D5" s="5"/>
      <c r="E5" s="5" t="s">
        <v>27</v>
      </c>
      <c r="F5" s="5" t="s">
        <v>28</v>
      </c>
      <c r="G5" s="42"/>
      <c r="H5" s="50" t="s">
        <v>331</v>
      </c>
      <c r="I5" s="55" t="s">
        <v>29</v>
      </c>
      <c r="J5" s="50" t="s">
        <v>332</v>
      </c>
      <c r="K5" s="73" t="s">
        <v>336</v>
      </c>
      <c r="L5" s="12" t="s">
        <v>30</v>
      </c>
      <c r="M5" s="12" t="s">
        <v>340</v>
      </c>
      <c r="N5" s="28" t="s">
        <v>22</v>
      </c>
      <c r="O5" s="12" t="s">
        <v>9</v>
      </c>
      <c r="P5" s="12" t="s">
        <v>10</v>
      </c>
      <c r="Q5" s="12" t="s">
        <v>38</v>
      </c>
      <c r="R5" s="12" t="s">
        <v>11</v>
      </c>
      <c r="S5" s="55" t="s">
        <v>29</v>
      </c>
    </row>
    <row r="6" spans="1:19" x14ac:dyDescent="0.25">
      <c r="E6" s="5" t="s">
        <v>35</v>
      </c>
      <c r="F6" s="5" t="s">
        <v>36</v>
      </c>
      <c r="G6" s="42"/>
      <c r="H6" s="50"/>
      <c r="I6" s="55" t="s">
        <v>37</v>
      </c>
      <c r="J6" s="50" t="s">
        <v>37</v>
      </c>
      <c r="K6" s="73" t="s">
        <v>37</v>
      </c>
      <c r="L6" s="12" t="s">
        <v>22</v>
      </c>
      <c r="M6" s="12"/>
      <c r="N6" s="28" t="s">
        <v>22</v>
      </c>
      <c r="O6" s="12" t="s">
        <v>43</v>
      </c>
      <c r="P6" s="12" t="s">
        <v>43</v>
      </c>
      <c r="Q6" s="12" t="s">
        <v>43</v>
      </c>
      <c r="R6" s="12" t="s">
        <v>6</v>
      </c>
      <c r="S6" s="55" t="s">
        <v>37</v>
      </c>
    </row>
    <row r="7" spans="1:19" x14ac:dyDescent="0.25">
      <c r="E7" s="5" t="s">
        <v>39</v>
      </c>
      <c r="F7" s="5" t="s">
        <v>40</v>
      </c>
      <c r="G7" s="42"/>
      <c r="H7" s="50"/>
      <c r="I7" s="56" t="s">
        <v>41</v>
      </c>
      <c r="J7" s="42" t="s">
        <v>42</v>
      </c>
      <c r="K7" s="74" t="s">
        <v>42</v>
      </c>
      <c r="L7" s="12" t="s">
        <v>22</v>
      </c>
      <c r="M7" s="12"/>
      <c r="N7" s="28" t="s">
        <v>22</v>
      </c>
      <c r="S7" s="56" t="s">
        <v>41</v>
      </c>
    </row>
    <row r="8" spans="1:19" x14ac:dyDescent="0.25">
      <c r="E8" s="5" t="s">
        <v>44</v>
      </c>
      <c r="F8" s="5" t="s">
        <v>45</v>
      </c>
      <c r="G8" s="41"/>
      <c r="H8" s="41"/>
      <c r="I8" s="55"/>
      <c r="J8" s="50"/>
      <c r="K8" s="50"/>
      <c r="L8" s="11"/>
      <c r="M8" s="12"/>
      <c r="O8" s="12" t="s">
        <v>22</v>
      </c>
      <c r="P8" s="5" t="s">
        <v>22</v>
      </c>
      <c r="Q8" s="5" t="s">
        <v>22</v>
      </c>
      <c r="R8" s="5" t="s">
        <v>22</v>
      </c>
      <c r="S8" s="55"/>
    </row>
    <row r="9" spans="1:19" x14ac:dyDescent="0.25">
      <c r="E9" s="5" t="s">
        <v>46</v>
      </c>
      <c r="F9" s="5" t="s">
        <v>47</v>
      </c>
      <c r="G9" s="37"/>
      <c r="H9" s="37" t="s">
        <v>22</v>
      </c>
      <c r="I9" s="55"/>
      <c r="J9" s="50"/>
      <c r="K9" s="50"/>
      <c r="L9" s="12"/>
      <c r="M9" s="12"/>
      <c r="O9" s="5" t="s">
        <v>22</v>
      </c>
      <c r="P9" s="5" t="s">
        <v>22</v>
      </c>
      <c r="Q9" s="5" t="s">
        <v>22</v>
      </c>
      <c r="R9" s="5" t="s">
        <v>22</v>
      </c>
      <c r="S9" s="55"/>
    </row>
    <row r="10" spans="1:19" x14ac:dyDescent="0.25">
      <c r="E10" s="5" t="s">
        <v>48</v>
      </c>
      <c r="F10" s="5" t="s">
        <v>48</v>
      </c>
      <c r="G10" s="37"/>
      <c r="H10" s="37" t="s">
        <v>22</v>
      </c>
      <c r="I10" s="55"/>
      <c r="J10" s="50"/>
      <c r="K10" s="50"/>
      <c r="L10" s="12"/>
      <c r="M10" s="12"/>
      <c r="N10" s="28" t="s">
        <v>22</v>
      </c>
      <c r="O10" s="5" t="s">
        <v>22</v>
      </c>
      <c r="P10" s="5" t="s">
        <v>22</v>
      </c>
      <c r="Q10" s="5" t="s">
        <v>22</v>
      </c>
      <c r="R10" s="5" t="s">
        <v>22</v>
      </c>
      <c r="S10" s="55"/>
    </row>
    <row r="11" spans="1:19" x14ac:dyDescent="0.25">
      <c r="E11" s="5" t="s">
        <v>49</v>
      </c>
      <c r="F11" s="5" t="s">
        <v>50</v>
      </c>
      <c r="G11" s="41"/>
      <c r="H11" s="41" t="s">
        <v>31</v>
      </c>
      <c r="I11" s="57" t="s">
        <v>32</v>
      </c>
      <c r="J11" s="57" t="s">
        <v>32</v>
      </c>
      <c r="K11" s="41" t="s">
        <v>32</v>
      </c>
      <c r="L11" s="12" t="s">
        <v>34</v>
      </c>
      <c r="M11" s="12" t="s">
        <v>34</v>
      </c>
      <c r="O11" s="12" t="s">
        <v>31</v>
      </c>
      <c r="P11" s="12" t="s">
        <v>32</v>
      </c>
      <c r="Q11" s="12" t="s">
        <v>33</v>
      </c>
      <c r="R11" s="12" t="s">
        <v>34</v>
      </c>
      <c r="S11" s="57" t="s">
        <v>32</v>
      </c>
    </row>
    <row r="12" spans="1:19" x14ac:dyDescent="0.25">
      <c r="E12" s="5" t="s">
        <v>51</v>
      </c>
      <c r="F12" s="5" t="s">
        <v>52</v>
      </c>
      <c r="G12" s="41"/>
      <c r="H12" s="41" t="s">
        <v>9</v>
      </c>
      <c r="I12" s="57" t="s">
        <v>10</v>
      </c>
      <c r="J12" s="57" t="s">
        <v>10</v>
      </c>
      <c r="K12" s="41" t="s">
        <v>10</v>
      </c>
      <c r="L12" s="12" t="s">
        <v>11</v>
      </c>
      <c r="M12" s="12" t="s">
        <v>11</v>
      </c>
      <c r="O12" s="12" t="s">
        <v>9</v>
      </c>
      <c r="P12" s="12" t="s">
        <v>10</v>
      </c>
      <c r="Q12" s="12" t="s">
        <v>38</v>
      </c>
      <c r="R12" s="12" t="s">
        <v>11</v>
      </c>
      <c r="S12" s="57" t="s">
        <v>38</v>
      </c>
    </row>
    <row r="13" spans="1:19" x14ac:dyDescent="0.25">
      <c r="E13" s="5" t="s">
        <v>53</v>
      </c>
      <c r="F13" s="5" t="s">
        <v>53</v>
      </c>
      <c r="G13" s="41"/>
      <c r="H13" s="41" t="s">
        <v>43</v>
      </c>
      <c r="I13" s="57" t="s">
        <v>43</v>
      </c>
      <c r="J13" s="57" t="s">
        <v>43</v>
      </c>
      <c r="K13" s="41" t="s">
        <v>43</v>
      </c>
      <c r="L13" s="12" t="s">
        <v>6</v>
      </c>
      <c r="M13" s="12" t="s">
        <v>6</v>
      </c>
      <c r="O13" s="12" t="s">
        <v>43</v>
      </c>
      <c r="P13" s="12" t="s">
        <v>43</v>
      </c>
      <c r="Q13" s="12" t="s">
        <v>43</v>
      </c>
      <c r="R13" s="12" t="s">
        <v>6</v>
      </c>
      <c r="S13" s="57" t="s">
        <v>43</v>
      </c>
    </row>
    <row r="14" spans="1:19" s="7" customFormat="1" ht="12.75" x14ac:dyDescent="0.2">
      <c r="A14" s="7" t="s">
        <v>54</v>
      </c>
      <c r="F14" s="8"/>
      <c r="G14" s="80"/>
      <c r="H14" s="35" t="s">
        <v>22</v>
      </c>
      <c r="I14" s="58"/>
      <c r="J14" s="59"/>
      <c r="K14" s="75" t="s">
        <v>22</v>
      </c>
      <c r="L14" s="8"/>
      <c r="M14" s="35"/>
      <c r="N14" s="28"/>
      <c r="O14" s="8" t="s">
        <v>22</v>
      </c>
      <c r="P14" s="8" t="s">
        <v>22</v>
      </c>
      <c r="Q14" s="8" t="s">
        <v>22</v>
      </c>
      <c r="R14" s="8"/>
      <c r="S14" s="58"/>
    </row>
    <row r="15" spans="1:19" x14ac:dyDescent="0.25">
      <c r="B15" s="4" t="s">
        <v>249</v>
      </c>
      <c r="D15" s="4" t="s">
        <v>213</v>
      </c>
      <c r="E15" s="4" t="s">
        <v>55</v>
      </c>
      <c r="F15" s="5" t="s">
        <v>56</v>
      </c>
      <c r="G15" s="37"/>
      <c r="H15" s="37" t="s">
        <v>2</v>
      </c>
      <c r="I15" s="60">
        <v>5686</v>
      </c>
      <c r="J15" s="61">
        <v>10380</v>
      </c>
      <c r="K15" s="36">
        <v>10222.5</v>
      </c>
      <c r="L15" s="14">
        <v>4764.1675782041521</v>
      </c>
      <c r="M15" s="79">
        <v>10214.504596527069</v>
      </c>
      <c r="O15" s="5" t="s">
        <v>2</v>
      </c>
      <c r="P15" s="5" t="s">
        <v>16</v>
      </c>
      <c r="Q15" s="5" t="s">
        <v>16</v>
      </c>
      <c r="R15" s="5" t="s">
        <v>16</v>
      </c>
      <c r="S15" s="60">
        <v>5686</v>
      </c>
    </row>
    <row r="16" spans="1:19" x14ac:dyDescent="0.25">
      <c r="B16" s="4" t="s">
        <v>250</v>
      </c>
      <c r="D16" s="4" t="s">
        <v>214</v>
      </c>
      <c r="E16" s="4" t="s">
        <v>57</v>
      </c>
      <c r="F16" s="5" t="s">
        <v>56</v>
      </c>
      <c r="G16" s="37"/>
      <c r="H16" s="37" t="s">
        <v>2</v>
      </c>
      <c r="I16" s="61" t="s">
        <v>4</v>
      </c>
      <c r="J16" s="61" t="s">
        <v>4</v>
      </c>
      <c r="K16" s="37" t="s">
        <v>4</v>
      </c>
      <c r="L16" s="5">
        <v>4600</v>
      </c>
      <c r="M16" s="37">
        <v>10000</v>
      </c>
      <c r="O16" s="5" t="s">
        <v>2</v>
      </c>
      <c r="P16" s="5" t="s">
        <v>4</v>
      </c>
      <c r="Q16" s="5" t="s">
        <v>2</v>
      </c>
      <c r="R16" s="5" t="s">
        <v>16</v>
      </c>
      <c r="S16" s="61" t="s">
        <v>4</v>
      </c>
    </row>
    <row r="17" spans="1:19" s="15" customFormat="1" ht="12.75" x14ac:dyDescent="0.2">
      <c r="B17" s="15" t="s">
        <v>58</v>
      </c>
      <c r="F17" s="16"/>
      <c r="G17" s="38"/>
      <c r="H17" s="38" t="s">
        <v>22</v>
      </c>
      <c r="I17" s="62"/>
      <c r="J17" s="63"/>
      <c r="K17" s="76" t="s">
        <v>22</v>
      </c>
      <c r="L17" s="16"/>
      <c r="M17" s="38"/>
      <c r="N17" s="28"/>
      <c r="O17" s="16" t="s">
        <v>22</v>
      </c>
      <c r="P17" s="16" t="s">
        <v>22</v>
      </c>
      <c r="Q17" s="16" t="s">
        <v>22</v>
      </c>
      <c r="R17" s="16"/>
      <c r="S17" s="62"/>
    </row>
    <row r="18" spans="1:19" x14ac:dyDescent="0.25">
      <c r="C18" s="4" t="s">
        <v>203</v>
      </c>
      <c r="D18" s="4" t="s">
        <v>215</v>
      </c>
      <c r="E18" s="4" t="s">
        <v>60</v>
      </c>
      <c r="F18" s="5" t="s">
        <v>61</v>
      </c>
      <c r="G18" s="37"/>
      <c r="H18" s="37" t="s">
        <v>2</v>
      </c>
      <c r="I18" s="60">
        <v>120</v>
      </c>
      <c r="J18" s="61">
        <v>120</v>
      </c>
      <c r="K18" s="37">
        <v>80</v>
      </c>
      <c r="L18" s="5">
        <v>100</v>
      </c>
      <c r="M18" s="37">
        <v>125</v>
      </c>
      <c r="O18" s="5" t="s">
        <v>2</v>
      </c>
      <c r="P18" s="5" t="s">
        <v>16</v>
      </c>
      <c r="Q18" s="5" t="s">
        <v>16</v>
      </c>
      <c r="R18" s="5" t="s">
        <v>16</v>
      </c>
      <c r="S18" s="60">
        <v>120</v>
      </c>
    </row>
    <row r="19" spans="1:19" x14ac:dyDescent="0.25">
      <c r="C19" s="4" t="s">
        <v>204</v>
      </c>
      <c r="D19" s="4" t="s">
        <v>216</v>
      </c>
      <c r="E19" s="4" t="s">
        <v>63</v>
      </c>
      <c r="F19" s="5" t="s">
        <v>61</v>
      </c>
      <c r="G19" s="37"/>
      <c r="H19" s="37" t="s">
        <v>2</v>
      </c>
      <c r="I19" s="60">
        <v>570</v>
      </c>
      <c r="J19" s="61">
        <v>570</v>
      </c>
      <c r="K19" s="37">
        <v>610</v>
      </c>
      <c r="L19" s="5">
        <v>400</v>
      </c>
      <c r="M19" s="37">
        <v>580</v>
      </c>
      <c r="O19" s="5" t="s">
        <v>2</v>
      </c>
      <c r="P19" s="5" t="s">
        <v>16</v>
      </c>
      <c r="Q19" s="5" t="s">
        <v>16</v>
      </c>
      <c r="R19" s="5" t="s">
        <v>16</v>
      </c>
      <c r="S19" s="60">
        <v>570</v>
      </c>
    </row>
    <row r="20" spans="1:19" x14ac:dyDescent="0.25">
      <c r="C20" s="4" t="s">
        <v>205</v>
      </c>
      <c r="D20" s="4" t="s">
        <v>217</v>
      </c>
      <c r="E20" s="4" t="s">
        <v>65</v>
      </c>
      <c r="F20" s="5" t="s">
        <v>61</v>
      </c>
      <c r="G20" s="37"/>
      <c r="H20" s="37" t="s">
        <v>2</v>
      </c>
      <c r="I20" s="60">
        <v>1000</v>
      </c>
      <c r="J20" s="61">
        <v>1000</v>
      </c>
      <c r="K20" s="37">
        <v>1000</v>
      </c>
      <c r="L20" s="5">
        <v>600</v>
      </c>
      <c r="M20" s="37">
        <v>1000</v>
      </c>
      <c r="O20" s="5" t="s">
        <v>2</v>
      </c>
      <c r="P20" s="5" t="s">
        <v>16</v>
      </c>
      <c r="Q20" s="5" t="s">
        <v>16</v>
      </c>
      <c r="R20" s="5" t="s">
        <v>16</v>
      </c>
      <c r="S20" s="60">
        <v>1000</v>
      </c>
    </row>
    <row r="21" spans="1:19" s="15" customFormat="1" ht="12.75" x14ac:dyDescent="0.2">
      <c r="B21" s="15" t="s">
        <v>66</v>
      </c>
      <c r="F21" s="16"/>
      <c r="G21" s="38"/>
      <c r="H21" s="38" t="s">
        <v>22</v>
      </c>
      <c r="I21" s="62"/>
      <c r="J21" s="63"/>
      <c r="K21" s="76" t="s">
        <v>22</v>
      </c>
      <c r="L21" s="16"/>
      <c r="M21" s="38"/>
      <c r="N21" s="28"/>
      <c r="O21" s="16" t="s">
        <v>22</v>
      </c>
      <c r="P21" s="16" t="s">
        <v>22</v>
      </c>
      <c r="Q21" s="16" t="s">
        <v>22</v>
      </c>
      <c r="R21" s="16"/>
      <c r="S21" s="62"/>
    </row>
    <row r="22" spans="1:19" x14ac:dyDescent="0.25">
      <c r="C22" s="4" t="s">
        <v>203</v>
      </c>
      <c r="D22" s="4" t="s">
        <v>218</v>
      </c>
      <c r="E22" s="4" t="s">
        <v>67</v>
      </c>
      <c r="F22" s="5" t="s">
        <v>61</v>
      </c>
      <c r="G22" s="37"/>
      <c r="H22" s="37" t="s">
        <v>2</v>
      </c>
      <c r="I22" s="60">
        <v>225</v>
      </c>
      <c r="J22" s="61">
        <v>405</v>
      </c>
      <c r="K22" s="37">
        <v>278</v>
      </c>
      <c r="L22" s="5">
        <v>175</v>
      </c>
      <c r="M22" s="37">
        <v>320</v>
      </c>
      <c r="O22" s="5" t="s">
        <v>2</v>
      </c>
      <c r="P22" s="5" t="s">
        <v>16</v>
      </c>
      <c r="Q22" s="5" t="s">
        <v>2</v>
      </c>
      <c r="R22" s="5" t="s">
        <v>16</v>
      </c>
      <c r="S22" s="60">
        <v>225</v>
      </c>
    </row>
    <row r="23" spans="1:19" x14ac:dyDescent="0.25">
      <c r="C23" s="4" t="s">
        <v>205</v>
      </c>
      <c r="D23" s="4" t="s">
        <v>219</v>
      </c>
      <c r="E23" s="4" t="s">
        <v>68</v>
      </c>
      <c r="F23" s="5" t="s">
        <v>61</v>
      </c>
      <c r="G23" s="37"/>
      <c r="H23" s="37" t="s">
        <v>2</v>
      </c>
      <c r="I23" s="60">
        <v>720</v>
      </c>
      <c r="J23" s="61">
        <v>720</v>
      </c>
      <c r="K23" s="37">
        <v>800</v>
      </c>
      <c r="L23" s="5">
        <v>500</v>
      </c>
      <c r="M23" s="37">
        <v>800</v>
      </c>
      <c r="O23" s="5" t="s">
        <v>2</v>
      </c>
      <c r="P23" s="5" t="s">
        <v>16</v>
      </c>
      <c r="Q23" s="5" t="s">
        <v>2</v>
      </c>
      <c r="R23" s="5" t="s">
        <v>16</v>
      </c>
      <c r="S23" s="60">
        <v>720</v>
      </c>
    </row>
    <row r="24" spans="1:19" s="7" customFormat="1" ht="12.75" x14ac:dyDescent="0.2">
      <c r="A24" s="7" t="s">
        <v>69</v>
      </c>
      <c r="F24" s="8"/>
      <c r="G24" s="35"/>
      <c r="H24" s="35" t="s">
        <v>22</v>
      </c>
      <c r="I24" s="58"/>
      <c r="J24" s="59"/>
      <c r="K24" s="75" t="s">
        <v>22</v>
      </c>
      <c r="L24" s="8"/>
      <c r="M24" s="35"/>
      <c r="N24" s="28"/>
      <c r="O24" s="8" t="s">
        <v>22</v>
      </c>
      <c r="P24" s="8" t="s">
        <v>22</v>
      </c>
      <c r="Q24" s="8" t="s">
        <v>22</v>
      </c>
      <c r="R24" s="8"/>
      <c r="S24" s="58"/>
    </row>
    <row r="25" spans="1:19" x14ac:dyDescent="0.25">
      <c r="B25" s="4" t="s">
        <v>250</v>
      </c>
      <c r="D25" s="4" t="s">
        <v>223</v>
      </c>
      <c r="E25" s="4" t="s">
        <v>57</v>
      </c>
      <c r="F25" s="5" t="s">
        <v>56</v>
      </c>
      <c r="G25" s="37"/>
      <c r="H25" s="37" t="s">
        <v>4</v>
      </c>
      <c r="I25" s="64">
        <v>5487</v>
      </c>
      <c r="J25" s="65">
        <v>9921</v>
      </c>
      <c r="K25" s="36">
        <v>10042.4</v>
      </c>
      <c r="L25" s="5" t="s">
        <v>4</v>
      </c>
      <c r="M25" s="37" t="s">
        <v>4</v>
      </c>
      <c r="O25" s="5" t="s">
        <v>4</v>
      </c>
      <c r="P25" s="5" t="s">
        <v>16</v>
      </c>
      <c r="Q25" s="5" t="s">
        <v>2</v>
      </c>
      <c r="R25" s="5" t="s">
        <v>4</v>
      </c>
      <c r="S25" s="64">
        <v>5487</v>
      </c>
    </row>
    <row r="26" spans="1:19" x14ac:dyDescent="0.25">
      <c r="B26" s="4" t="s">
        <v>307</v>
      </c>
      <c r="D26" s="4" t="s">
        <v>224</v>
      </c>
      <c r="E26" s="4" t="s">
        <v>70</v>
      </c>
      <c r="F26" s="5" t="s">
        <v>56</v>
      </c>
      <c r="G26" s="37"/>
      <c r="H26" s="37" t="s">
        <v>4</v>
      </c>
      <c r="I26" s="64" t="s">
        <v>2</v>
      </c>
      <c r="J26" s="65" t="s">
        <v>2</v>
      </c>
      <c r="K26" s="36">
        <v>9997.2000000000007</v>
      </c>
      <c r="L26" s="5" t="s">
        <v>4</v>
      </c>
      <c r="M26" s="37" t="s">
        <v>4</v>
      </c>
      <c r="O26" s="5" t="s">
        <v>4</v>
      </c>
      <c r="P26" s="5" t="s">
        <v>2</v>
      </c>
      <c r="Q26" s="5" t="s">
        <v>4</v>
      </c>
      <c r="R26" s="5" t="s">
        <v>4</v>
      </c>
      <c r="S26" s="64" t="s">
        <v>4</v>
      </c>
    </row>
    <row r="27" spans="1:19" x14ac:dyDescent="0.25">
      <c r="B27" s="4" t="s">
        <v>196</v>
      </c>
      <c r="D27" s="4" t="s">
        <v>225</v>
      </c>
      <c r="E27" s="4" t="s">
        <v>70</v>
      </c>
      <c r="F27" s="5" t="s">
        <v>56</v>
      </c>
      <c r="G27" s="36"/>
      <c r="H27" s="37">
        <v>3572</v>
      </c>
      <c r="I27" s="61" t="s">
        <v>4</v>
      </c>
      <c r="J27" s="65" t="s">
        <v>4</v>
      </c>
      <c r="K27" s="37" t="s">
        <v>4</v>
      </c>
      <c r="L27" s="5" t="s">
        <v>4</v>
      </c>
      <c r="M27" s="37" t="s">
        <v>4</v>
      </c>
      <c r="O27" s="5" t="s">
        <v>16</v>
      </c>
      <c r="P27" s="5" t="s">
        <v>4</v>
      </c>
      <c r="Q27" s="5" t="s">
        <v>4</v>
      </c>
      <c r="R27" s="5" t="s">
        <v>4</v>
      </c>
      <c r="S27" s="61" t="s">
        <v>4</v>
      </c>
    </row>
    <row r="28" spans="1:19" x14ac:dyDescent="0.25">
      <c r="B28" s="4" t="s">
        <v>195</v>
      </c>
      <c r="D28" s="4" t="s">
        <v>226</v>
      </c>
      <c r="E28" s="4" t="s">
        <v>71</v>
      </c>
      <c r="F28" s="5" t="s">
        <v>56</v>
      </c>
      <c r="G28" s="36"/>
      <c r="H28" s="37">
        <v>3507</v>
      </c>
      <c r="I28" s="61" t="s">
        <v>4</v>
      </c>
      <c r="J28" s="65" t="s">
        <v>4</v>
      </c>
      <c r="K28" s="37" t="s">
        <v>4</v>
      </c>
      <c r="L28" s="5" t="s">
        <v>4</v>
      </c>
      <c r="M28" s="37" t="s">
        <v>4</v>
      </c>
      <c r="O28" s="5" t="s">
        <v>16</v>
      </c>
      <c r="P28" s="5" t="s">
        <v>4</v>
      </c>
      <c r="Q28" s="5" t="s">
        <v>4</v>
      </c>
      <c r="R28" s="5" t="s">
        <v>4</v>
      </c>
      <c r="S28" s="61" t="s">
        <v>4</v>
      </c>
    </row>
    <row r="29" spans="1:19" x14ac:dyDescent="0.25">
      <c r="B29" s="4" t="s">
        <v>195</v>
      </c>
      <c r="D29" s="4" t="s">
        <v>227</v>
      </c>
      <c r="E29" s="4" t="s">
        <v>71</v>
      </c>
      <c r="F29" s="5" t="s">
        <v>56</v>
      </c>
      <c r="G29" s="37"/>
      <c r="H29" s="37" t="s">
        <v>4</v>
      </c>
      <c r="I29" s="64">
        <v>3157</v>
      </c>
      <c r="J29" s="65">
        <v>5776</v>
      </c>
      <c r="K29" s="36">
        <v>9822.6</v>
      </c>
      <c r="L29" s="5" t="s">
        <v>4</v>
      </c>
      <c r="M29" s="37" t="s">
        <v>4</v>
      </c>
      <c r="O29" s="5" t="s">
        <v>4</v>
      </c>
      <c r="P29" s="5" t="s">
        <v>16</v>
      </c>
      <c r="Q29" s="5" t="s">
        <v>2</v>
      </c>
      <c r="R29" s="5" t="s">
        <v>4</v>
      </c>
      <c r="S29" s="64">
        <v>3157</v>
      </c>
    </row>
    <row r="30" spans="1:19" s="7" customFormat="1" ht="12.75" x14ac:dyDescent="0.2">
      <c r="A30" s="7" t="s">
        <v>72</v>
      </c>
      <c r="F30" s="8"/>
      <c r="G30" s="35"/>
      <c r="H30" s="35" t="s">
        <v>22</v>
      </c>
      <c r="I30" s="58"/>
      <c r="J30" s="59"/>
      <c r="K30" s="75" t="s">
        <v>22</v>
      </c>
      <c r="L30" s="8" t="s">
        <v>22</v>
      </c>
      <c r="M30" s="35" t="s">
        <v>22</v>
      </c>
      <c r="N30" s="28"/>
      <c r="O30" s="8" t="s">
        <v>22</v>
      </c>
      <c r="P30" s="8" t="s">
        <v>22</v>
      </c>
      <c r="Q30" s="8" t="s">
        <v>22</v>
      </c>
      <c r="R30" s="8" t="s">
        <v>22</v>
      </c>
      <c r="S30" s="58"/>
    </row>
    <row r="31" spans="1:19" x14ac:dyDescent="0.25">
      <c r="B31" s="4" t="s">
        <v>308</v>
      </c>
      <c r="D31" s="4" t="s">
        <v>225</v>
      </c>
      <c r="E31" s="4" t="s">
        <v>73</v>
      </c>
      <c r="F31" s="5" t="s">
        <v>56</v>
      </c>
      <c r="G31" s="37"/>
      <c r="H31" s="37" t="s">
        <v>4</v>
      </c>
      <c r="I31" s="61" t="s">
        <v>4</v>
      </c>
      <c r="J31" s="61" t="s">
        <v>4</v>
      </c>
      <c r="K31" s="37" t="s">
        <v>4</v>
      </c>
      <c r="L31" s="5" t="s">
        <v>4</v>
      </c>
      <c r="M31" s="37" t="s">
        <v>4</v>
      </c>
      <c r="O31" s="5" t="s">
        <v>4</v>
      </c>
      <c r="P31" s="5" t="s">
        <v>4</v>
      </c>
      <c r="Q31" s="5" t="s">
        <v>16</v>
      </c>
      <c r="R31" s="5" t="s">
        <v>4</v>
      </c>
      <c r="S31" s="61" t="s">
        <v>4</v>
      </c>
    </row>
    <row r="32" spans="1:19" x14ac:dyDescent="0.25">
      <c r="B32" s="4" t="s">
        <v>309</v>
      </c>
      <c r="D32" s="4" t="s">
        <v>226</v>
      </c>
      <c r="E32" s="4" t="s">
        <v>74</v>
      </c>
      <c r="F32" s="5" t="s">
        <v>56</v>
      </c>
      <c r="G32" s="37"/>
      <c r="H32" s="37" t="s">
        <v>4</v>
      </c>
      <c r="I32" s="61" t="s">
        <v>4</v>
      </c>
      <c r="J32" s="61" t="s">
        <v>4</v>
      </c>
      <c r="K32" s="37" t="s">
        <v>4</v>
      </c>
      <c r="L32" s="5" t="s">
        <v>4</v>
      </c>
      <c r="M32" s="37" t="s">
        <v>4</v>
      </c>
      <c r="O32" s="5" t="s">
        <v>4</v>
      </c>
      <c r="P32" s="5" t="s">
        <v>4</v>
      </c>
      <c r="Q32" s="5" t="s">
        <v>16</v>
      </c>
      <c r="R32" s="5" t="s">
        <v>4</v>
      </c>
      <c r="S32" s="61" t="s">
        <v>4</v>
      </c>
    </row>
    <row r="33" spans="1:19" s="7" customFormat="1" ht="12.75" x14ac:dyDescent="0.2">
      <c r="A33" s="7" t="s">
        <v>75</v>
      </c>
      <c r="F33" s="8"/>
      <c r="G33" s="35"/>
      <c r="H33" s="35" t="s">
        <v>22</v>
      </c>
      <c r="I33" s="58"/>
      <c r="J33" s="59"/>
      <c r="K33" s="75" t="s">
        <v>22</v>
      </c>
      <c r="L33" s="8"/>
      <c r="M33" s="35"/>
      <c r="N33" s="28"/>
      <c r="O33" s="8" t="s">
        <v>22</v>
      </c>
      <c r="P33" s="8" t="s">
        <v>22</v>
      </c>
      <c r="Q33" s="8" t="s">
        <v>22</v>
      </c>
      <c r="R33" s="8"/>
      <c r="S33" s="58"/>
    </row>
    <row r="34" spans="1:19" x14ac:dyDescent="0.25">
      <c r="B34" s="4" t="s">
        <v>76</v>
      </c>
      <c r="D34" s="4" t="s">
        <v>228</v>
      </c>
      <c r="E34" s="4" t="s">
        <v>77</v>
      </c>
      <c r="F34" s="5" t="s">
        <v>56</v>
      </c>
      <c r="G34" s="36"/>
      <c r="H34" s="36">
        <v>3391.8</v>
      </c>
      <c r="I34" s="64">
        <v>3445</v>
      </c>
      <c r="J34" s="65">
        <v>6214</v>
      </c>
      <c r="K34" s="36">
        <v>9723.6</v>
      </c>
      <c r="L34" s="5" t="s">
        <v>4</v>
      </c>
      <c r="M34" s="37" t="s">
        <v>4</v>
      </c>
      <c r="O34" s="5" t="s">
        <v>16</v>
      </c>
      <c r="P34" s="5" t="s">
        <v>16</v>
      </c>
      <c r="Q34" s="5" t="s">
        <v>16</v>
      </c>
      <c r="R34" s="5" t="s">
        <v>4</v>
      </c>
      <c r="S34" s="64">
        <v>3445</v>
      </c>
    </row>
    <row r="35" spans="1:19" x14ac:dyDescent="0.25">
      <c r="B35" s="4" t="s">
        <v>78</v>
      </c>
      <c r="D35" s="4" t="s">
        <v>229</v>
      </c>
      <c r="E35" s="4" t="s">
        <v>79</v>
      </c>
      <c r="F35" s="5" t="s">
        <v>56</v>
      </c>
      <c r="G35" s="36"/>
      <c r="H35" s="37">
        <v>3719</v>
      </c>
      <c r="I35" s="64">
        <v>3319</v>
      </c>
      <c r="J35" s="65">
        <v>6008</v>
      </c>
      <c r="K35" s="36">
        <v>10060.200000000001</v>
      </c>
      <c r="L35" s="5" t="s">
        <v>4</v>
      </c>
      <c r="M35" s="37" t="s">
        <v>4</v>
      </c>
      <c r="O35" s="5" t="s">
        <v>16</v>
      </c>
      <c r="P35" s="5" t="s">
        <v>16</v>
      </c>
      <c r="Q35" s="5" t="s">
        <v>16</v>
      </c>
      <c r="R35" s="5" t="s">
        <v>4</v>
      </c>
      <c r="S35" s="64">
        <v>3319</v>
      </c>
    </row>
    <row r="36" spans="1:19" s="7" customFormat="1" ht="12.75" x14ac:dyDescent="0.2">
      <c r="A36" s="7" t="s">
        <v>8</v>
      </c>
      <c r="F36" s="8"/>
      <c r="G36" s="35"/>
      <c r="H36" s="35" t="s">
        <v>22</v>
      </c>
      <c r="I36" s="58"/>
      <c r="J36" s="59"/>
      <c r="K36" s="75" t="s">
        <v>22</v>
      </c>
      <c r="L36" s="8"/>
      <c r="M36" s="35"/>
      <c r="N36" s="28"/>
      <c r="O36" s="8" t="s">
        <v>22</v>
      </c>
      <c r="P36" s="8" t="s">
        <v>22</v>
      </c>
      <c r="Q36" s="8" t="s">
        <v>22</v>
      </c>
      <c r="R36" s="8"/>
      <c r="S36" s="58"/>
    </row>
    <row r="37" spans="1:19" s="15" customFormat="1" ht="12.75" x14ac:dyDescent="0.2">
      <c r="B37" s="15" t="s">
        <v>80</v>
      </c>
      <c r="F37" s="16"/>
      <c r="G37" s="38"/>
      <c r="H37" s="38" t="s">
        <v>22</v>
      </c>
      <c r="I37" s="62"/>
      <c r="J37" s="63"/>
      <c r="K37" s="76" t="s">
        <v>22</v>
      </c>
      <c r="L37" s="16"/>
      <c r="M37" s="38"/>
      <c r="N37" s="28"/>
      <c r="O37" s="16" t="s">
        <v>22</v>
      </c>
      <c r="P37" s="16" t="s">
        <v>22</v>
      </c>
      <c r="Q37" s="16" t="s">
        <v>22</v>
      </c>
      <c r="R37" s="16"/>
      <c r="S37" s="62"/>
    </row>
    <row r="38" spans="1:19" x14ac:dyDescent="0.25">
      <c r="C38" s="4" t="s">
        <v>203</v>
      </c>
      <c r="D38" s="4" t="s">
        <v>220</v>
      </c>
      <c r="E38" s="4" t="s">
        <v>81</v>
      </c>
      <c r="F38" s="5" t="s">
        <v>61</v>
      </c>
      <c r="G38" s="36"/>
      <c r="H38" s="37">
        <v>42</v>
      </c>
      <c r="I38" s="64">
        <v>200</v>
      </c>
      <c r="J38" s="65">
        <v>360</v>
      </c>
      <c r="K38" s="37">
        <v>360</v>
      </c>
      <c r="L38" s="5" t="s">
        <v>4</v>
      </c>
      <c r="M38" s="37" t="s">
        <v>4</v>
      </c>
      <c r="O38" s="5" t="s">
        <v>16</v>
      </c>
      <c r="P38" s="5" t="s">
        <v>16</v>
      </c>
      <c r="Q38" s="5" t="s">
        <v>16</v>
      </c>
      <c r="R38" s="5" t="s">
        <v>4</v>
      </c>
      <c r="S38" s="64">
        <v>200</v>
      </c>
    </row>
    <row r="39" spans="1:19" x14ac:dyDescent="0.25">
      <c r="C39" s="4" t="s">
        <v>204</v>
      </c>
      <c r="D39" s="4" t="s">
        <v>221</v>
      </c>
      <c r="E39" s="4" t="s">
        <v>82</v>
      </c>
      <c r="F39" s="5" t="s">
        <v>61</v>
      </c>
      <c r="G39" s="36"/>
      <c r="H39" s="37">
        <v>51.8</v>
      </c>
      <c r="I39" s="64">
        <v>256</v>
      </c>
      <c r="J39" s="65">
        <v>460</v>
      </c>
      <c r="K39" s="37">
        <v>460</v>
      </c>
      <c r="L39" s="5" t="s">
        <v>4</v>
      </c>
      <c r="M39" s="37" t="s">
        <v>4</v>
      </c>
      <c r="O39" s="5" t="s">
        <v>16</v>
      </c>
      <c r="P39" s="5" t="s">
        <v>16</v>
      </c>
      <c r="Q39" s="5" t="s">
        <v>16</v>
      </c>
      <c r="R39" s="5" t="s">
        <v>4</v>
      </c>
      <c r="S39" s="64">
        <v>256</v>
      </c>
    </row>
    <row r="40" spans="1:19" x14ac:dyDescent="0.25">
      <c r="C40" s="4" t="s">
        <v>205</v>
      </c>
      <c r="D40" s="4" t="s">
        <v>222</v>
      </c>
      <c r="E40" s="4" t="s">
        <v>83</v>
      </c>
      <c r="F40" s="5" t="s">
        <v>61</v>
      </c>
      <c r="G40" s="36"/>
      <c r="H40" s="37">
        <v>58.8</v>
      </c>
      <c r="I40" s="64">
        <v>282</v>
      </c>
      <c r="J40" s="65">
        <v>500</v>
      </c>
      <c r="K40" s="37">
        <v>500</v>
      </c>
      <c r="L40" s="5" t="s">
        <v>4</v>
      </c>
      <c r="M40" s="37" t="s">
        <v>4</v>
      </c>
      <c r="O40" s="5" t="s">
        <v>16</v>
      </c>
      <c r="P40" s="5" t="s">
        <v>16</v>
      </c>
      <c r="Q40" s="5" t="s">
        <v>16</v>
      </c>
      <c r="R40" s="5" t="s">
        <v>4</v>
      </c>
      <c r="S40" s="64">
        <v>282</v>
      </c>
    </row>
    <row r="41" spans="1:19" s="15" customFormat="1" ht="12.75" x14ac:dyDescent="0.2">
      <c r="B41" s="15" t="s">
        <v>197</v>
      </c>
      <c r="F41" s="16"/>
      <c r="G41" s="38"/>
      <c r="H41" s="38" t="s">
        <v>22</v>
      </c>
      <c r="I41" s="62"/>
      <c r="J41" s="63"/>
      <c r="K41" s="76" t="s">
        <v>22</v>
      </c>
      <c r="L41" s="16"/>
      <c r="M41" s="38"/>
      <c r="N41" s="28"/>
      <c r="O41" s="16" t="s">
        <v>22</v>
      </c>
      <c r="P41" s="16" t="s">
        <v>22</v>
      </c>
      <c r="Q41" s="16" t="s">
        <v>22</v>
      </c>
      <c r="R41" s="16"/>
      <c r="S41" s="62"/>
    </row>
    <row r="42" spans="1:19" x14ac:dyDescent="0.25">
      <c r="C42" s="30" t="s">
        <v>243</v>
      </c>
      <c r="D42" s="4" t="s">
        <v>251</v>
      </c>
      <c r="E42" s="4" t="s">
        <v>84</v>
      </c>
      <c r="F42" s="5" t="s">
        <v>85</v>
      </c>
      <c r="G42" s="40"/>
      <c r="H42" s="40">
        <v>8.8849999999999998</v>
      </c>
      <c r="I42" s="66">
        <v>5.7569999999999997</v>
      </c>
      <c r="J42" s="67">
        <v>10.612</v>
      </c>
      <c r="K42" s="77">
        <v>9.6919000000000004</v>
      </c>
      <c r="L42" s="5" t="s">
        <v>4</v>
      </c>
      <c r="M42" s="37" t="s">
        <v>4</v>
      </c>
      <c r="O42" s="5" t="s">
        <v>2</v>
      </c>
      <c r="P42" s="5" t="s">
        <v>2</v>
      </c>
      <c r="Q42" s="5" t="s">
        <v>2</v>
      </c>
      <c r="R42" s="5" t="s">
        <v>4</v>
      </c>
      <c r="S42" s="66">
        <v>5.7569999999999997</v>
      </c>
    </row>
    <row r="43" spans="1:19" x14ac:dyDescent="0.25">
      <c r="C43" s="30" t="s">
        <v>244</v>
      </c>
      <c r="D43" s="4" t="s">
        <v>252</v>
      </c>
      <c r="E43" s="4" t="s">
        <v>86</v>
      </c>
      <c r="F43" s="5" t="s">
        <v>85</v>
      </c>
      <c r="G43" s="40"/>
      <c r="H43" s="40">
        <v>8.8670000000000009</v>
      </c>
      <c r="I43" s="66">
        <v>5.6059999999999999</v>
      </c>
      <c r="J43" s="67">
        <v>10.441000000000001</v>
      </c>
      <c r="K43" s="77">
        <v>9.6199999999999992</v>
      </c>
      <c r="L43" s="5" t="s">
        <v>4</v>
      </c>
      <c r="M43" s="37" t="s">
        <v>4</v>
      </c>
      <c r="O43" s="5" t="s">
        <v>2</v>
      </c>
      <c r="P43" s="5" t="s">
        <v>2</v>
      </c>
      <c r="Q43" s="5" t="s">
        <v>2</v>
      </c>
      <c r="R43" s="5" t="s">
        <v>4</v>
      </c>
      <c r="S43" s="66">
        <v>5.6059999999999999</v>
      </c>
    </row>
    <row r="44" spans="1:19" x14ac:dyDescent="0.25">
      <c r="C44" s="30" t="s">
        <v>245</v>
      </c>
      <c r="D44" s="4" t="s">
        <v>253</v>
      </c>
      <c r="E44" s="4" t="s">
        <v>87</v>
      </c>
      <c r="F44" s="5" t="s">
        <v>85</v>
      </c>
      <c r="G44" s="40"/>
      <c r="H44" s="40">
        <v>8.7870000000000008</v>
      </c>
      <c r="I44" s="66">
        <v>5.68</v>
      </c>
      <c r="J44" s="67">
        <v>10.468</v>
      </c>
      <c r="K44" s="77">
        <v>9.8252999999999986</v>
      </c>
      <c r="L44" s="5" t="s">
        <v>4</v>
      </c>
      <c r="M44" s="37" t="s">
        <v>4</v>
      </c>
      <c r="O44" s="5" t="s">
        <v>2</v>
      </c>
      <c r="P44" s="5" t="s">
        <v>2</v>
      </c>
      <c r="Q44" s="5" t="s">
        <v>2</v>
      </c>
      <c r="R44" s="5" t="s">
        <v>4</v>
      </c>
      <c r="S44" s="66">
        <v>5.68</v>
      </c>
    </row>
    <row r="45" spans="1:19" s="23" customFormat="1" ht="12.75" x14ac:dyDescent="0.2">
      <c r="A45" s="26"/>
      <c r="C45" s="27" t="s">
        <v>88</v>
      </c>
      <c r="D45" s="23" t="s">
        <v>254</v>
      </c>
      <c r="E45" s="23" t="s">
        <v>89</v>
      </c>
      <c r="F45" s="24" t="s">
        <v>85</v>
      </c>
      <c r="G45" s="82"/>
      <c r="H45" s="51">
        <f>IF(AND(IF(H42="c",0,1),IF(H43="c",0,1),IF(H44="c",0,1))=1,"c",AVERAGE(H42:H44))</f>
        <v>8.8463333333333338</v>
      </c>
      <c r="I45" s="68">
        <f>IF(AND(IF(I42="v",0,1),IF(I43="v",0,1),IF(I44="v",0,1))=TRUE,AVERAGE(I42:I44),"v")</f>
        <v>5.681</v>
      </c>
      <c r="J45" s="51">
        <f>IF(AND(IF(J42="c",0,1),IF(J43="c",0,1),IF(J44="c",0,1))=1,"c",AVERAGE(J42:J44))</f>
        <v>10.507</v>
      </c>
      <c r="K45" s="51">
        <f t="shared" ref="K45" si="0">IF(AND(IF(K42="c",0,1),IF(K43="c",0,1),IF(K44="c",0,1))=1,"c",AVERAGE(K42:K44))</f>
        <v>9.7124000000000006</v>
      </c>
      <c r="L45" s="24" t="s">
        <v>4</v>
      </c>
      <c r="M45" s="5" t="s">
        <v>4</v>
      </c>
      <c r="N45" s="28"/>
      <c r="O45" s="24" t="s">
        <v>16</v>
      </c>
      <c r="P45" s="24" t="s">
        <v>16</v>
      </c>
      <c r="Q45" s="24" t="s">
        <v>16</v>
      </c>
      <c r="R45" s="24" t="s">
        <v>4</v>
      </c>
      <c r="S45" s="68">
        <f>IF(AND(IF(S42="v",0,1),IF(S43="v",0,1),IF(S44="v",0,1))=TRUE,AVERAGE(S42:S44),"v")</f>
        <v>5.681</v>
      </c>
    </row>
    <row r="46" spans="1:19" s="15" customFormat="1" ht="12.75" x14ac:dyDescent="0.2">
      <c r="B46" s="15" t="s">
        <v>90</v>
      </c>
      <c r="F46" s="16"/>
      <c r="G46" s="38"/>
      <c r="H46" s="38" t="s">
        <v>22</v>
      </c>
      <c r="I46" s="62"/>
      <c r="J46" s="63"/>
      <c r="K46" s="76" t="s">
        <v>22</v>
      </c>
      <c r="L46" s="16"/>
      <c r="M46" s="38"/>
      <c r="N46" s="28"/>
      <c r="O46" s="16" t="s">
        <v>22</v>
      </c>
      <c r="P46" s="16" t="s">
        <v>22</v>
      </c>
      <c r="Q46" s="16" t="s">
        <v>22</v>
      </c>
      <c r="R46" s="16"/>
      <c r="S46" s="62"/>
    </row>
    <row r="47" spans="1:19" x14ac:dyDescent="0.25">
      <c r="C47" s="30" t="s">
        <v>243</v>
      </c>
      <c r="D47" s="4" t="s">
        <v>233</v>
      </c>
      <c r="E47" s="4" t="s">
        <v>91</v>
      </c>
      <c r="F47" s="5" t="s">
        <v>92</v>
      </c>
      <c r="G47" s="40"/>
      <c r="H47" s="40">
        <v>96.4</v>
      </c>
      <c r="I47" s="66">
        <v>95.08</v>
      </c>
      <c r="J47" s="67">
        <v>95.39</v>
      </c>
      <c r="K47" s="77">
        <v>95.925214774931703</v>
      </c>
      <c r="L47" s="5" t="s">
        <v>4</v>
      </c>
      <c r="M47" s="37" t="s">
        <v>4</v>
      </c>
      <c r="O47" s="5" t="s">
        <v>2</v>
      </c>
      <c r="P47" s="5" t="s">
        <v>2</v>
      </c>
      <c r="Q47" s="5" t="s">
        <v>2</v>
      </c>
      <c r="R47" s="5" t="s">
        <v>4</v>
      </c>
      <c r="S47" s="66">
        <v>95.08</v>
      </c>
    </row>
    <row r="48" spans="1:19" x14ac:dyDescent="0.25">
      <c r="C48" s="30" t="s">
        <v>244</v>
      </c>
      <c r="D48" s="4" t="s">
        <v>234</v>
      </c>
      <c r="E48" s="4" t="s">
        <v>93</v>
      </c>
      <c r="F48" s="5" t="s">
        <v>92</v>
      </c>
      <c r="G48" s="40"/>
      <c r="H48" s="40">
        <v>97.2</v>
      </c>
      <c r="I48" s="66">
        <v>95.2</v>
      </c>
      <c r="J48" s="67">
        <v>95.48</v>
      </c>
      <c r="K48" s="77">
        <v>96.497211411146324</v>
      </c>
      <c r="L48" s="5" t="s">
        <v>4</v>
      </c>
      <c r="M48" s="37" t="s">
        <v>4</v>
      </c>
      <c r="O48" s="5" t="s">
        <v>2</v>
      </c>
      <c r="P48" s="5" t="s">
        <v>2</v>
      </c>
      <c r="Q48" s="5" t="s">
        <v>2</v>
      </c>
      <c r="R48" s="5" t="s">
        <v>4</v>
      </c>
      <c r="S48" s="66">
        <v>95.2</v>
      </c>
    </row>
    <row r="49" spans="1:21" x14ac:dyDescent="0.25">
      <c r="C49" s="30" t="s">
        <v>245</v>
      </c>
      <c r="D49" s="4" t="s">
        <v>235</v>
      </c>
      <c r="E49" s="4" t="s">
        <v>94</v>
      </c>
      <c r="F49" s="5" t="s">
        <v>92</v>
      </c>
      <c r="G49" s="40"/>
      <c r="H49" s="40">
        <v>97</v>
      </c>
      <c r="I49" s="66">
        <v>94.17</v>
      </c>
      <c r="J49" s="67">
        <v>94.98</v>
      </c>
      <c r="K49" s="77">
        <v>95.985815048553164</v>
      </c>
      <c r="L49" s="5" t="s">
        <v>4</v>
      </c>
      <c r="M49" s="37" t="s">
        <v>4</v>
      </c>
      <c r="O49" s="5" t="s">
        <v>2</v>
      </c>
      <c r="P49" s="5" t="s">
        <v>2</v>
      </c>
      <c r="Q49" s="5" t="s">
        <v>2</v>
      </c>
      <c r="R49" s="5" t="s">
        <v>4</v>
      </c>
      <c r="S49" s="66">
        <v>94.17</v>
      </c>
    </row>
    <row r="50" spans="1:21" s="23" customFormat="1" ht="12.75" x14ac:dyDescent="0.2">
      <c r="A50" s="26"/>
      <c r="C50" s="23" t="s">
        <v>88</v>
      </c>
      <c r="D50" s="23" t="s">
        <v>236</v>
      </c>
      <c r="E50" s="23" t="s">
        <v>95</v>
      </c>
      <c r="F50" s="24" t="s">
        <v>92</v>
      </c>
      <c r="G50" s="82"/>
      <c r="H50" s="51">
        <f>IF(AND(IF(H47="c",0,1),IF(H48="c",0,1),IF(H49="c",0,1))=1,"c",AVERAGE(H47:H49))</f>
        <v>96.866666666666674</v>
      </c>
      <c r="I50" s="68">
        <f>IF(AND(IF(I47="v",0,1),IF(I48="v",0,1),IF(I49="v",0,1))=TRUE,AVERAGE(I47:I49),"v")</f>
        <v>94.816666666666663</v>
      </c>
      <c r="J50" s="51">
        <f>IF(AND(IF(J47="c",0,1),IF(J48="c",0,1),IF(J49="c",0,1))=1,"c",AVERAGE(J47:J49))</f>
        <v>95.283333333333346</v>
      </c>
      <c r="K50" s="51">
        <f t="shared" ref="K50" si="1">IF(AND(IF(K47="c",0,1),IF(K48="c",0,1),IF(K49="c",0,1))=1,"c",AVERAGE(K47:K49))</f>
        <v>96.13608041154373</v>
      </c>
      <c r="L50" s="24" t="s">
        <v>4</v>
      </c>
      <c r="M50" s="5" t="s">
        <v>4</v>
      </c>
      <c r="N50" s="28"/>
      <c r="O50" s="25" t="str">
        <f>IF(AND(IF(O47="c",0,1),IF(O48="c",0,1),IF(O49="c",0,1))=1,AVERAGE(O47:O49),"c")</f>
        <v>c</v>
      </c>
      <c r="P50" s="25" t="str">
        <f>IF(AND(IF(P47="c",0,1),IF(P48="c",0,1),IF(P49="c",0,1))=1,AVERAGE(P47:P49),"c")</f>
        <v>c</v>
      </c>
      <c r="Q50" s="25" t="str">
        <f>IF(AND(IF(Q47="c",0,1),IF(Q48="c",0,1),IF(Q49="c",0,1))=1,AVERAGE(Q47:Q49),"c")</f>
        <v>c</v>
      </c>
      <c r="R50" s="24" t="s">
        <v>4</v>
      </c>
      <c r="S50" s="68">
        <f>IF(AND(IF(S47="v",0,1),IF(S48="v",0,1),IF(S49="v",0,1))=TRUE,AVERAGE(S47:S49),"v")</f>
        <v>94.816666666666663</v>
      </c>
    </row>
    <row r="51" spans="1:21" s="7" customFormat="1" ht="12.75" x14ac:dyDescent="0.2">
      <c r="A51" s="7" t="s">
        <v>305</v>
      </c>
      <c r="F51" s="8"/>
      <c r="G51" s="35"/>
      <c r="H51" s="35" t="s">
        <v>22</v>
      </c>
      <c r="I51" s="58"/>
      <c r="J51" s="59"/>
      <c r="K51" s="75" t="s">
        <v>22</v>
      </c>
      <c r="L51" s="8"/>
      <c r="M51" s="35"/>
      <c r="N51" s="28"/>
      <c r="O51" s="8" t="s">
        <v>22</v>
      </c>
      <c r="P51" s="8" t="s">
        <v>22</v>
      </c>
      <c r="Q51" s="8" t="s">
        <v>22</v>
      </c>
      <c r="R51" s="8"/>
      <c r="S51" s="58"/>
    </row>
    <row r="52" spans="1:21" s="15" customFormat="1" ht="12.75" x14ac:dyDescent="0.2">
      <c r="B52" s="15" t="s">
        <v>96</v>
      </c>
      <c r="F52" s="16"/>
      <c r="G52" s="38"/>
      <c r="H52" s="38" t="s">
        <v>22</v>
      </c>
      <c r="I52" s="62"/>
      <c r="J52" s="63"/>
      <c r="K52" s="76" t="s">
        <v>22</v>
      </c>
      <c r="L52" s="16"/>
      <c r="M52" s="38"/>
      <c r="N52" s="28"/>
      <c r="O52" s="16" t="s">
        <v>22</v>
      </c>
      <c r="P52" s="16" t="s">
        <v>22</v>
      </c>
      <c r="Q52" s="16" t="s">
        <v>22</v>
      </c>
      <c r="R52" s="16"/>
      <c r="S52" s="62"/>
    </row>
    <row r="53" spans="1:21" x14ac:dyDescent="0.25">
      <c r="A53" s="19"/>
      <c r="B53" s="19"/>
      <c r="C53" s="4" t="s">
        <v>246</v>
      </c>
      <c r="D53" s="4" t="s">
        <v>237</v>
      </c>
      <c r="E53" s="4" t="s">
        <v>97</v>
      </c>
      <c r="F53" s="5" t="s">
        <v>56</v>
      </c>
      <c r="G53" s="37"/>
      <c r="H53" s="37">
        <v>14.9</v>
      </c>
      <c r="I53" s="61" t="s">
        <v>4</v>
      </c>
      <c r="J53" s="67" t="s">
        <v>4</v>
      </c>
      <c r="K53" s="37" t="s">
        <v>4</v>
      </c>
      <c r="L53" s="5" t="s">
        <v>4</v>
      </c>
      <c r="M53" s="37" t="s">
        <v>4</v>
      </c>
      <c r="O53" s="5" t="s">
        <v>16</v>
      </c>
      <c r="P53" s="5" t="s">
        <v>4</v>
      </c>
      <c r="Q53" s="5" t="s">
        <v>4</v>
      </c>
      <c r="R53" s="5" t="s">
        <v>4</v>
      </c>
      <c r="S53" s="61" t="s">
        <v>4</v>
      </c>
    </row>
    <row r="54" spans="1:21" x14ac:dyDescent="0.25">
      <c r="A54" s="19"/>
      <c r="B54" s="19"/>
      <c r="C54" s="4" t="s">
        <v>247</v>
      </c>
      <c r="D54" s="4" t="s">
        <v>238</v>
      </c>
      <c r="E54" s="4" t="s">
        <v>98</v>
      </c>
      <c r="F54" s="5" t="s">
        <v>56</v>
      </c>
      <c r="G54" s="37"/>
      <c r="H54" s="37">
        <v>0.1</v>
      </c>
      <c r="I54" s="66">
        <v>0.15</v>
      </c>
      <c r="J54" s="67">
        <v>0.15</v>
      </c>
      <c r="K54" s="37">
        <v>44</v>
      </c>
      <c r="L54" s="5" t="s">
        <v>4</v>
      </c>
      <c r="M54" s="37" t="s">
        <v>4</v>
      </c>
      <c r="O54" s="5" t="s">
        <v>16</v>
      </c>
      <c r="P54" s="5" t="s">
        <v>16</v>
      </c>
      <c r="Q54" s="5" t="s">
        <v>16</v>
      </c>
      <c r="R54" s="5" t="s">
        <v>4</v>
      </c>
      <c r="S54" s="66">
        <v>0.15</v>
      </c>
    </row>
    <row r="55" spans="1:21" s="15" customFormat="1" ht="12.75" x14ac:dyDescent="0.2">
      <c r="B55" s="15" t="s">
        <v>310</v>
      </c>
      <c r="F55" s="16"/>
      <c r="G55" s="76"/>
      <c r="H55" s="38" t="s">
        <v>22</v>
      </c>
      <c r="I55" s="62" t="s">
        <v>22</v>
      </c>
      <c r="J55" s="63"/>
      <c r="K55" s="76" t="s">
        <v>22</v>
      </c>
      <c r="L55" s="16"/>
      <c r="M55" s="38"/>
      <c r="N55" s="28"/>
      <c r="O55" s="16" t="s">
        <v>22</v>
      </c>
      <c r="P55" s="16" t="s">
        <v>22</v>
      </c>
      <c r="Q55" s="16" t="s">
        <v>22</v>
      </c>
      <c r="R55" s="16"/>
      <c r="S55" s="62" t="s">
        <v>22</v>
      </c>
    </row>
    <row r="56" spans="1:21" x14ac:dyDescent="0.25">
      <c r="A56" s="19"/>
      <c r="B56" s="19"/>
      <c r="C56" s="4" t="s">
        <v>246</v>
      </c>
      <c r="D56" s="4" t="s">
        <v>239</v>
      </c>
      <c r="E56" s="4" t="s">
        <v>99</v>
      </c>
      <c r="F56" s="5" t="s">
        <v>56</v>
      </c>
      <c r="G56" s="37"/>
      <c r="H56" s="37">
        <v>12.1</v>
      </c>
      <c r="I56" s="66">
        <v>4.47</v>
      </c>
      <c r="J56" s="67">
        <v>4.47</v>
      </c>
      <c r="K56" s="37">
        <v>9</v>
      </c>
      <c r="L56" s="5" t="s">
        <v>4</v>
      </c>
      <c r="M56" s="37" t="s">
        <v>4</v>
      </c>
      <c r="O56" s="5" t="s">
        <v>16</v>
      </c>
      <c r="P56" s="5" t="s">
        <v>16</v>
      </c>
      <c r="Q56" s="5" t="s">
        <v>16</v>
      </c>
      <c r="R56" s="5" t="s">
        <v>4</v>
      </c>
      <c r="S56" s="66">
        <v>4.47</v>
      </c>
    </row>
    <row r="57" spans="1:21" x14ac:dyDescent="0.25">
      <c r="A57" s="19"/>
      <c r="B57" s="19"/>
      <c r="C57" s="4" t="s">
        <v>247</v>
      </c>
      <c r="D57" s="4" t="s">
        <v>240</v>
      </c>
      <c r="E57" s="4" t="s">
        <v>100</v>
      </c>
      <c r="F57" s="5" t="s">
        <v>56</v>
      </c>
      <c r="G57" s="37"/>
      <c r="H57" s="37">
        <v>0</v>
      </c>
      <c r="I57" s="66">
        <v>4.5599999999999996</v>
      </c>
      <c r="J57" s="67">
        <v>4.71</v>
      </c>
      <c r="K57" s="37">
        <v>0</v>
      </c>
      <c r="L57" s="5" t="s">
        <v>4</v>
      </c>
      <c r="M57" s="37" t="s">
        <v>4</v>
      </c>
      <c r="O57" s="5" t="s">
        <v>16</v>
      </c>
      <c r="P57" s="5" t="s">
        <v>16</v>
      </c>
      <c r="Q57" s="5" t="s">
        <v>16</v>
      </c>
      <c r="R57" s="5" t="s">
        <v>4</v>
      </c>
      <c r="S57" s="66">
        <v>4.5599999999999996</v>
      </c>
    </row>
    <row r="58" spans="1:21" s="15" customFormat="1" ht="12.75" x14ac:dyDescent="0.2">
      <c r="B58" s="15" t="s">
        <v>311</v>
      </c>
      <c r="F58" s="16"/>
      <c r="G58" s="38"/>
      <c r="H58" s="38" t="s">
        <v>22</v>
      </c>
      <c r="I58" s="62" t="s">
        <v>22</v>
      </c>
      <c r="J58" s="63"/>
      <c r="K58" s="76" t="s">
        <v>22</v>
      </c>
      <c r="L58" s="16"/>
      <c r="M58" s="38"/>
      <c r="N58" s="28"/>
      <c r="O58" s="16" t="s">
        <v>22</v>
      </c>
      <c r="P58" s="16" t="s">
        <v>22</v>
      </c>
      <c r="Q58" s="16" t="s">
        <v>22</v>
      </c>
      <c r="R58" s="16"/>
      <c r="S58" s="62" t="s">
        <v>22</v>
      </c>
    </row>
    <row r="59" spans="1:21" x14ac:dyDescent="0.25">
      <c r="B59" s="4" t="s">
        <v>199</v>
      </c>
      <c r="C59" s="4" t="s">
        <v>246</v>
      </c>
      <c r="D59" s="4" t="s">
        <v>241</v>
      </c>
      <c r="E59" s="4" t="s">
        <v>101</v>
      </c>
      <c r="F59" s="5" t="s">
        <v>56</v>
      </c>
      <c r="G59" s="37"/>
      <c r="H59" s="37" t="s">
        <v>2</v>
      </c>
      <c r="I59" s="61" t="s">
        <v>4</v>
      </c>
      <c r="J59" s="67" t="s">
        <v>4</v>
      </c>
      <c r="K59" s="37" t="s">
        <v>4</v>
      </c>
      <c r="L59" s="5">
        <v>1</v>
      </c>
      <c r="M59" s="37">
        <v>5</v>
      </c>
      <c r="O59" s="5" t="s">
        <v>2</v>
      </c>
      <c r="P59" s="5" t="s">
        <v>4</v>
      </c>
      <c r="Q59" s="5" t="s">
        <v>2</v>
      </c>
      <c r="R59" s="5" t="s">
        <v>16</v>
      </c>
      <c r="S59" s="61" t="s">
        <v>4</v>
      </c>
    </row>
    <row r="60" spans="1:21" x14ac:dyDescent="0.25">
      <c r="B60" s="4" t="s">
        <v>311</v>
      </c>
      <c r="C60" s="4" t="s">
        <v>246</v>
      </c>
      <c r="D60" s="4" t="s">
        <v>242</v>
      </c>
      <c r="E60" s="4" t="s">
        <v>102</v>
      </c>
      <c r="F60" s="5" t="s">
        <v>56</v>
      </c>
      <c r="G60" s="40"/>
      <c r="H60" s="37">
        <v>1</v>
      </c>
      <c r="I60" s="66">
        <v>1.55</v>
      </c>
      <c r="J60" s="67">
        <v>1.77</v>
      </c>
      <c r="K60" s="37">
        <v>1</v>
      </c>
      <c r="L60" s="5" t="s">
        <v>4</v>
      </c>
      <c r="M60" s="37" t="s">
        <v>4</v>
      </c>
      <c r="O60" s="5" t="s">
        <v>16</v>
      </c>
      <c r="P60" s="5" t="s">
        <v>16</v>
      </c>
      <c r="Q60" s="5" t="s">
        <v>16</v>
      </c>
      <c r="R60" s="5" t="s">
        <v>4</v>
      </c>
      <c r="S60" s="66">
        <v>1.55</v>
      </c>
    </row>
    <row r="61" spans="1:21" s="7" customFormat="1" ht="12.75" x14ac:dyDescent="0.2">
      <c r="A61" s="7" t="s">
        <v>312</v>
      </c>
      <c r="F61" s="8"/>
      <c r="G61" s="35"/>
      <c r="H61" s="35" t="s">
        <v>22</v>
      </c>
      <c r="I61" s="58" t="s">
        <v>22</v>
      </c>
      <c r="J61" s="59"/>
      <c r="K61" s="75" t="s">
        <v>22</v>
      </c>
      <c r="L61" s="8"/>
      <c r="M61" s="35"/>
      <c r="N61" s="28"/>
      <c r="O61" s="8" t="s">
        <v>22</v>
      </c>
      <c r="P61" s="8" t="s">
        <v>22</v>
      </c>
      <c r="Q61" s="8" t="s">
        <v>22</v>
      </c>
      <c r="R61" s="8"/>
      <c r="S61" s="58" t="s">
        <v>22</v>
      </c>
    </row>
    <row r="62" spans="1:21" x14ac:dyDescent="0.25">
      <c r="B62" s="4" t="s">
        <v>313</v>
      </c>
      <c r="D62" s="4" t="s">
        <v>297</v>
      </c>
      <c r="E62" s="4" t="s">
        <v>299</v>
      </c>
      <c r="F62" s="5" t="s">
        <v>56</v>
      </c>
      <c r="G62" s="37"/>
      <c r="H62" s="37">
        <v>0.6</v>
      </c>
      <c r="I62" s="69">
        <v>0</v>
      </c>
      <c r="J62" s="69">
        <v>1.34</v>
      </c>
      <c r="K62" s="37">
        <v>1</v>
      </c>
      <c r="L62" s="5" t="s">
        <v>4</v>
      </c>
      <c r="M62" s="37" t="s">
        <v>4</v>
      </c>
      <c r="O62" s="5" t="s">
        <v>16</v>
      </c>
      <c r="P62" s="5" t="s">
        <v>16</v>
      </c>
      <c r="Q62" s="5" t="s">
        <v>16</v>
      </c>
      <c r="R62" s="5" t="s">
        <v>4</v>
      </c>
      <c r="S62" s="69">
        <v>0</v>
      </c>
      <c r="T62" s="17"/>
      <c r="U62" s="18"/>
    </row>
    <row r="63" spans="1:21" x14ac:dyDescent="0.25">
      <c r="B63" s="4" t="s">
        <v>314</v>
      </c>
      <c r="D63" s="4" t="s">
        <v>298</v>
      </c>
      <c r="E63" s="4" t="s">
        <v>300</v>
      </c>
      <c r="F63" s="5" t="s">
        <v>56</v>
      </c>
      <c r="G63" s="37"/>
      <c r="H63" s="37">
        <v>2.1</v>
      </c>
      <c r="I63" s="69">
        <v>13.84</v>
      </c>
      <c r="J63" s="69">
        <v>10.97</v>
      </c>
      <c r="K63" s="37">
        <v>2.9</v>
      </c>
      <c r="L63" s="5" t="s">
        <v>4</v>
      </c>
      <c r="M63" s="37" t="s">
        <v>4</v>
      </c>
      <c r="O63" s="5" t="s">
        <v>16</v>
      </c>
      <c r="P63" s="5" t="s">
        <v>16</v>
      </c>
      <c r="Q63" s="5" t="s">
        <v>16</v>
      </c>
      <c r="R63" s="5" t="s">
        <v>4</v>
      </c>
      <c r="S63" s="69">
        <v>13.84</v>
      </c>
      <c r="T63" s="4"/>
      <c r="U63" s="6"/>
    </row>
    <row r="64" spans="1:21" x14ac:dyDescent="0.25">
      <c r="B64" s="4" t="s">
        <v>315</v>
      </c>
      <c r="D64" s="4" t="s">
        <v>304</v>
      </c>
      <c r="E64" s="4" t="s">
        <v>301</v>
      </c>
      <c r="F64" s="5" t="s">
        <v>56</v>
      </c>
      <c r="G64" s="37"/>
      <c r="H64" s="37">
        <v>1.9</v>
      </c>
      <c r="I64" s="69">
        <v>1.98</v>
      </c>
      <c r="J64" s="69">
        <v>2.98</v>
      </c>
      <c r="K64" s="37">
        <v>3</v>
      </c>
      <c r="L64" s="5" t="s">
        <v>4</v>
      </c>
      <c r="M64" s="37" t="s">
        <v>4</v>
      </c>
      <c r="O64" s="5" t="s">
        <v>16</v>
      </c>
      <c r="P64" s="5" t="s">
        <v>16</v>
      </c>
      <c r="Q64" s="5" t="s">
        <v>16</v>
      </c>
      <c r="R64" s="5" t="s">
        <v>4</v>
      </c>
      <c r="S64" s="69">
        <v>1.98</v>
      </c>
      <c r="T64" s="17"/>
      <c r="U64" s="18"/>
    </row>
    <row r="65" spans="1:19" x14ac:dyDescent="0.25">
      <c r="B65" s="4" t="s">
        <v>316</v>
      </c>
      <c r="D65" s="4" t="s">
        <v>303</v>
      </c>
      <c r="E65" s="4" t="s">
        <v>302</v>
      </c>
      <c r="F65" s="5" t="s">
        <v>56</v>
      </c>
      <c r="G65" s="37"/>
      <c r="H65" s="37">
        <v>0.8</v>
      </c>
      <c r="I65" s="69">
        <v>2.86</v>
      </c>
      <c r="J65" s="69">
        <v>2.65</v>
      </c>
      <c r="K65" s="37">
        <v>1.2</v>
      </c>
      <c r="L65" s="5" t="s">
        <v>4</v>
      </c>
      <c r="M65" s="37" t="s">
        <v>4</v>
      </c>
      <c r="O65" s="5" t="s">
        <v>16</v>
      </c>
      <c r="P65" s="5" t="s">
        <v>16</v>
      </c>
      <c r="Q65" s="5" t="s">
        <v>16</v>
      </c>
      <c r="R65" s="5" t="s">
        <v>4</v>
      </c>
      <c r="S65" s="69">
        <v>2.86</v>
      </c>
    </row>
    <row r="66" spans="1:19" x14ac:dyDescent="0.25">
      <c r="A66" s="19"/>
      <c r="B66" s="4" t="s">
        <v>103</v>
      </c>
      <c r="D66" s="4" t="s">
        <v>255</v>
      </c>
      <c r="E66" s="4" t="s">
        <v>104</v>
      </c>
      <c r="F66" s="5" t="s">
        <v>13</v>
      </c>
      <c r="G66" s="37"/>
      <c r="H66" s="37">
        <v>1.6</v>
      </c>
      <c r="I66" s="37">
        <v>0.63</v>
      </c>
      <c r="J66" s="70">
        <v>0.61</v>
      </c>
      <c r="K66" s="37">
        <v>1.6</v>
      </c>
      <c r="L66" s="5" t="s">
        <v>4</v>
      </c>
      <c r="M66" s="37" t="s">
        <v>4</v>
      </c>
      <c r="O66" s="5" t="s">
        <v>16</v>
      </c>
      <c r="P66" s="5" t="s">
        <v>16</v>
      </c>
      <c r="Q66" s="5" t="s">
        <v>16</v>
      </c>
      <c r="R66" s="5" t="s">
        <v>4</v>
      </c>
      <c r="S66" s="37">
        <v>0.63</v>
      </c>
    </row>
    <row r="67" spans="1:19" x14ac:dyDescent="0.25">
      <c r="A67" s="19"/>
      <c r="B67" s="4" t="s">
        <v>105</v>
      </c>
      <c r="D67" s="4" t="s">
        <v>256</v>
      </c>
      <c r="E67" s="4" t="s">
        <v>106</v>
      </c>
      <c r="F67" s="5" t="s">
        <v>13</v>
      </c>
      <c r="G67" s="37"/>
      <c r="H67" s="37">
        <v>3.8</v>
      </c>
      <c r="I67" s="37">
        <v>2.79</v>
      </c>
      <c r="J67" s="70">
        <v>2.74</v>
      </c>
      <c r="K67" s="37">
        <v>14.2</v>
      </c>
      <c r="L67" s="5" t="s">
        <v>4</v>
      </c>
      <c r="M67" s="37" t="s">
        <v>4</v>
      </c>
      <c r="O67" s="5" t="s">
        <v>16</v>
      </c>
      <c r="P67" s="5" t="s">
        <v>16</v>
      </c>
      <c r="Q67" s="5" t="s">
        <v>16</v>
      </c>
      <c r="R67" s="5" t="s">
        <v>4</v>
      </c>
      <c r="S67" s="37">
        <v>2.79</v>
      </c>
    </row>
    <row r="68" spans="1:19" s="7" customFormat="1" ht="12.75" x14ac:dyDescent="0.2">
      <c r="A68" s="7" t="s">
        <v>306</v>
      </c>
      <c r="F68" s="8"/>
      <c r="G68" s="35"/>
      <c r="H68" s="35" t="s">
        <v>22</v>
      </c>
      <c r="I68" s="58"/>
      <c r="J68" s="59"/>
      <c r="K68" s="75" t="s">
        <v>22</v>
      </c>
      <c r="L68" s="8"/>
      <c r="M68" s="35"/>
      <c r="N68" s="28"/>
      <c r="O68" s="8" t="s">
        <v>22</v>
      </c>
      <c r="P68" s="8" t="s">
        <v>22</v>
      </c>
      <c r="Q68" s="8" t="s">
        <v>22</v>
      </c>
      <c r="R68" s="8"/>
      <c r="S68" s="58"/>
    </row>
    <row r="69" spans="1:19" s="15" customFormat="1" ht="12.75" x14ac:dyDescent="0.2">
      <c r="B69" s="15" t="s">
        <v>318</v>
      </c>
      <c r="C69" s="15" t="s">
        <v>317</v>
      </c>
      <c r="F69" s="16"/>
      <c r="G69" s="38"/>
      <c r="H69" s="38" t="s">
        <v>22</v>
      </c>
      <c r="I69" s="62"/>
      <c r="J69" s="63"/>
      <c r="K69" s="76" t="s">
        <v>22</v>
      </c>
      <c r="L69" s="16"/>
      <c r="M69" s="38"/>
      <c r="N69" s="28"/>
      <c r="O69" s="16" t="s">
        <v>22</v>
      </c>
      <c r="P69" s="16" t="s">
        <v>22</v>
      </c>
      <c r="Q69" s="16" t="s">
        <v>22</v>
      </c>
      <c r="R69" s="16"/>
      <c r="S69" s="62"/>
    </row>
    <row r="70" spans="1:19" x14ac:dyDescent="0.25">
      <c r="C70" s="20">
        <v>0.05</v>
      </c>
      <c r="E70" s="21" t="s">
        <v>107</v>
      </c>
      <c r="G70" s="37"/>
      <c r="H70" s="37" t="s">
        <v>2</v>
      </c>
      <c r="I70" s="71">
        <v>4.3921997448514674E-2</v>
      </c>
      <c r="J70" s="69">
        <v>4.7E-2</v>
      </c>
      <c r="K70" s="54">
        <v>4.6682068031546245E-2</v>
      </c>
      <c r="L70" s="5" t="s">
        <v>16</v>
      </c>
      <c r="M70" s="37">
        <v>0.05</v>
      </c>
      <c r="O70" s="5" t="s">
        <v>2</v>
      </c>
      <c r="P70" s="5" t="s">
        <v>16</v>
      </c>
      <c r="Q70" s="5" t="s">
        <v>2</v>
      </c>
      <c r="R70" s="5" t="s">
        <v>16</v>
      </c>
      <c r="S70" s="71">
        <v>4.3921997448514674E-2</v>
      </c>
    </row>
    <row r="71" spans="1:19" x14ac:dyDescent="0.25">
      <c r="C71" s="20">
        <v>0.1</v>
      </c>
      <c r="E71" s="21" t="s">
        <v>108</v>
      </c>
      <c r="G71" s="37"/>
      <c r="H71" s="37" t="s">
        <v>2</v>
      </c>
      <c r="I71" s="71">
        <v>9.5297977036632037E-2</v>
      </c>
      <c r="J71" s="69">
        <v>9.9000000000000005E-2</v>
      </c>
      <c r="K71" s="54">
        <v>9.4618816219230475E-2</v>
      </c>
      <c r="L71" s="20">
        <f>0.1*5/4.6</f>
        <v>0.10869565217391305</v>
      </c>
      <c r="M71" s="39">
        <v>0.1</v>
      </c>
      <c r="O71" s="5" t="s">
        <v>2</v>
      </c>
      <c r="P71" s="5" t="s">
        <v>16</v>
      </c>
      <c r="Q71" s="5" t="s">
        <v>2</v>
      </c>
      <c r="R71" s="5" t="s">
        <v>16</v>
      </c>
      <c r="S71" s="71">
        <v>9.5297977036632037E-2</v>
      </c>
    </row>
    <row r="72" spans="1:19" x14ac:dyDescent="0.25">
      <c r="C72" s="20">
        <v>0.2</v>
      </c>
      <c r="E72" s="21" t="s">
        <v>109</v>
      </c>
      <c r="G72" s="37"/>
      <c r="H72" s="37" t="s">
        <v>2</v>
      </c>
      <c r="I72" s="71">
        <v>0.19717514124293786</v>
      </c>
      <c r="J72" s="69">
        <v>0.20100000000000001</v>
      </c>
      <c r="K72" s="54">
        <v>0.19791085796224012</v>
      </c>
      <c r="L72" s="5" t="s">
        <v>16</v>
      </c>
      <c r="M72" s="37">
        <v>0.2</v>
      </c>
      <c r="O72" s="5" t="s">
        <v>2</v>
      </c>
      <c r="P72" s="5" t="s">
        <v>16</v>
      </c>
      <c r="Q72" s="5" t="s">
        <v>2</v>
      </c>
      <c r="R72" s="5" t="s">
        <v>16</v>
      </c>
      <c r="S72" s="71">
        <v>0.19717514124293786</v>
      </c>
    </row>
    <row r="73" spans="1:19" x14ac:dyDescent="0.25">
      <c r="C73" s="20">
        <v>0.25</v>
      </c>
      <c r="E73" s="21" t="s">
        <v>110</v>
      </c>
      <c r="G73" s="37"/>
      <c r="H73" s="37" t="s">
        <v>2</v>
      </c>
      <c r="I73" s="71">
        <v>0.24763987607071258</v>
      </c>
      <c r="J73" s="69">
        <v>0.252</v>
      </c>
      <c r="K73" s="54">
        <v>0.24536963275710985</v>
      </c>
      <c r="L73" s="20">
        <f>0.25*5/4.6</f>
        <v>0.27173913043478265</v>
      </c>
      <c r="M73" s="39">
        <v>0.25</v>
      </c>
      <c r="O73" s="5" t="s">
        <v>2</v>
      </c>
      <c r="P73" s="5" t="s">
        <v>16</v>
      </c>
      <c r="Q73" s="5" t="s">
        <v>2</v>
      </c>
      <c r="R73" s="5" t="s">
        <v>16</v>
      </c>
      <c r="S73" s="71">
        <v>0.24763987607071258</v>
      </c>
    </row>
    <row r="74" spans="1:19" x14ac:dyDescent="0.25">
      <c r="C74" s="20">
        <v>0.3</v>
      </c>
      <c r="E74" s="21" t="s">
        <v>111</v>
      </c>
      <c r="G74" s="37"/>
      <c r="H74" s="37" t="s">
        <v>2</v>
      </c>
      <c r="I74" s="71">
        <v>0.29768543830872973</v>
      </c>
      <c r="J74" s="69">
        <v>0.30299999999999999</v>
      </c>
      <c r="K74" s="54">
        <v>0.30090416633474071</v>
      </c>
      <c r="L74" s="5" t="s">
        <v>16</v>
      </c>
      <c r="M74" s="37">
        <v>0.3</v>
      </c>
      <c r="O74" s="5" t="s">
        <v>2</v>
      </c>
      <c r="P74" s="5" t="s">
        <v>16</v>
      </c>
      <c r="Q74" s="5" t="s">
        <v>2</v>
      </c>
      <c r="R74" s="5" t="s">
        <v>16</v>
      </c>
      <c r="S74" s="71">
        <v>0.29768543830872973</v>
      </c>
    </row>
    <row r="75" spans="1:19" x14ac:dyDescent="0.25">
      <c r="C75" s="20">
        <v>0.5</v>
      </c>
      <c r="E75" s="21" t="s">
        <v>112</v>
      </c>
      <c r="G75" s="37"/>
      <c r="H75" s="37" t="s">
        <v>2</v>
      </c>
      <c r="I75" s="71">
        <v>0.50009112447603421</v>
      </c>
      <c r="J75" s="69">
        <v>0.50600000000000001</v>
      </c>
      <c r="K75" s="54">
        <v>0.49834700868318338</v>
      </c>
      <c r="L75" s="20">
        <f>0.5*5/4.6</f>
        <v>0.5434782608695653</v>
      </c>
      <c r="M75" s="39">
        <v>0.5</v>
      </c>
      <c r="O75" s="5" t="s">
        <v>2</v>
      </c>
      <c r="P75" s="5" t="s">
        <v>16</v>
      </c>
      <c r="Q75" s="5" t="s">
        <v>2</v>
      </c>
      <c r="R75" s="5" t="s">
        <v>16</v>
      </c>
      <c r="S75" s="71">
        <v>0.50009112447603421</v>
      </c>
    </row>
    <row r="76" spans="1:19" x14ac:dyDescent="0.25">
      <c r="C76" s="20">
        <v>0.75</v>
      </c>
      <c r="E76" s="21" t="s">
        <v>113</v>
      </c>
      <c r="G76" s="37"/>
      <c r="H76" s="37" t="s">
        <v>2</v>
      </c>
      <c r="I76" s="71">
        <v>0.75068343357025702</v>
      </c>
      <c r="J76" s="69">
        <v>0.755</v>
      </c>
      <c r="K76" s="54">
        <v>0.7494722377121007</v>
      </c>
      <c r="L76" s="20">
        <f>0.75*5/4.6</f>
        <v>0.81521739130434789</v>
      </c>
      <c r="M76" s="39">
        <v>0.75</v>
      </c>
      <c r="O76" s="5" t="s">
        <v>2</v>
      </c>
      <c r="P76" s="5" t="s">
        <v>16</v>
      </c>
      <c r="Q76" s="5" t="s">
        <v>2</v>
      </c>
      <c r="R76" s="5" t="s">
        <v>16</v>
      </c>
      <c r="S76" s="71">
        <v>0.75068343357025702</v>
      </c>
    </row>
    <row r="77" spans="1:19" x14ac:dyDescent="0.25">
      <c r="C77" s="20">
        <v>1</v>
      </c>
      <c r="E77" s="21" t="s">
        <v>114</v>
      </c>
      <c r="G77" s="37"/>
      <c r="H77" s="37" t="s">
        <v>2</v>
      </c>
      <c r="I77" s="71">
        <v>1</v>
      </c>
      <c r="J77" s="69">
        <v>1</v>
      </c>
      <c r="K77" s="54">
        <v>1</v>
      </c>
      <c r="L77" s="20">
        <v>1</v>
      </c>
      <c r="M77" s="39">
        <v>1</v>
      </c>
      <c r="O77" s="5" t="s">
        <v>2</v>
      </c>
      <c r="P77" s="5" t="s">
        <v>16</v>
      </c>
      <c r="Q77" s="5" t="s">
        <v>2</v>
      </c>
      <c r="R77" s="5" t="s">
        <v>16</v>
      </c>
      <c r="S77" s="71">
        <v>1</v>
      </c>
    </row>
    <row r="78" spans="1:19" s="15" customFormat="1" ht="12.75" x14ac:dyDescent="0.2">
      <c r="B78" s="15" t="s">
        <v>115</v>
      </c>
      <c r="C78" s="15" t="s">
        <v>317</v>
      </c>
      <c r="F78" s="16"/>
      <c r="G78" s="38"/>
      <c r="H78" s="38" t="s">
        <v>22</v>
      </c>
      <c r="I78" s="62"/>
      <c r="J78" s="63"/>
      <c r="K78" s="78" t="s">
        <v>22</v>
      </c>
      <c r="L78" s="16"/>
      <c r="M78" s="38"/>
      <c r="N78" s="28"/>
      <c r="O78" s="16" t="s">
        <v>22</v>
      </c>
      <c r="P78" s="16" t="s">
        <v>22</v>
      </c>
      <c r="Q78" s="16" t="s">
        <v>22</v>
      </c>
      <c r="R78" s="16"/>
      <c r="S78" s="62"/>
    </row>
    <row r="79" spans="1:19" x14ac:dyDescent="0.25">
      <c r="C79" s="20">
        <v>0.05</v>
      </c>
      <c r="D79" s="4" t="s">
        <v>257</v>
      </c>
      <c r="E79" s="21" t="s">
        <v>116</v>
      </c>
      <c r="F79" s="5" t="s">
        <v>92</v>
      </c>
      <c r="G79" s="37"/>
      <c r="H79" s="37" t="s">
        <v>2</v>
      </c>
      <c r="I79" s="71">
        <v>86.94</v>
      </c>
      <c r="J79" s="69">
        <v>91.03</v>
      </c>
      <c r="K79" s="54">
        <v>93.793718346458775</v>
      </c>
      <c r="L79" s="5" t="s">
        <v>16</v>
      </c>
      <c r="M79" s="37">
        <v>94.4</v>
      </c>
      <c r="O79" s="5" t="s">
        <v>2</v>
      </c>
      <c r="P79" s="5" t="s">
        <v>16</v>
      </c>
      <c r="Q79" s="5" t="s">
        <v>2</v>
      </c>
      <c r="R79" s="5" t="s">
        <v>16</v>
      </c>
      <c r="S79" s="71">
        <v>86.94</v>
      </c>
    </row>
    <row r="80" spans="1:19" x14ac:dyDescent="0.25">
      <c r="C80" s="20">
        <v>0.1</v>
      </c>
      <c r="D80" s="4" t="s">
        <v>258</v>
      </c>
      <c r="E80" s="21" t="s">
        <v>117</v>
      </c>
      <c r="F80" s="5" t="s">
        <v>92</v>
      </c>
      <c r="G80" s="37"/>
      <c r="H80" s="37" t="s">
        <v>2</v>
      </c>
      <c r="I80" s="71">
        <v>92.72</v>
      </c>
      <c r="J80" s="69">
        <v>94.8</v>
      </c>
      <c r="K80" s="54">
        <v>96.39698022951967</v>
      </c>
      <c r="L80" s="17">
        <v>95.41</v>
      </c>
      <c r="M80" s="40">
        <v>96.6</v>
      </c>
      <c r="O80" s="5" t="s">
        <v>2</v>
      </c>
      <c r="P80" s="5" t="s">
        <v>16</v>
      </c>
      <c r="Q80" s="5" t="s">
        <v>2</v>
      </c>
      <c r="R80" s="5" t="s">
        <v>16</v>
      </c>
      <c r="S80" s="71">
        <v>92.72</v>
      </c>
    </row>
    <row r="81" spans="2:19" x14ac:dyDescent="0.25">
      <c r="C81" s="20">
        <v>0.2</v>
      </c>
      <c r="D81" s="4" t="s">
        <v>259</v>
      </c>
      <c r="E81" s="21" t="s">
        <v>118</v>
      </c>
      <c r="F81" s="5" t="s">
        <v>92</v>
      </c>
      <c r="G81" s="37"/>
      <c r="H81" s="37" t="s">
        <v>2</v>
      </c>
      <c r="I81" s="71">
        <v>95.34</v>
      </c>
      <c r="J81" s="69">
        <v>96.31</v>
      </c>
      <c r="K81" s="54">
        <v>97.6460797053753</v>
      </c>
      <c r="L81" s="5" t="s">
        <v>16</v>
      </c>
      <c r="M81" s="37">
        <v>97.8</v>
      </c>
      <c r="O81" s="5" t="s">
        <v>2</v>
      </c>
      <c r="P81" s="5" t="s">
        <v>16</v>
      </c>
      <c r="Q81" s="5" t="s">
        <v>2</v>
      </c>
      <c r="R81" s="5" t="s">
        <v>16</v>
      </c>
      <c r="S81" s="71">
        <v>95.34</v>
      </c>
    </row>
    <row r="82" spans="2:19" x14ac:dyDescent="0.25">
      <c r="C82" s="20">
        <v>0.25</v>
      </c>
      <c r="D82" s="4" t="s">
        <v>260</v>
      </c>
      <c r="E82" s="21" t="s">
        <v>119</v>
      </c>
      <c r="F82" s="5" t="s">
        <v>92</v>
      </c>
      <c r="G82" s="37"/>
      <c r="H82" s="37" t="s">
        <v>2</v>
      </c>
      <c r="I82" s="71">
        <v>95.84</v>
      </c>
      <c r="J82" s="69">
        <v>96.52</v>
      </c>
      <c r="K82" s="54">
        <v>97.897949646270604</v>
      </c>
      <c r="L82" s="17">
        <v>96.8</v>
      </c>
      <c r="M82" s="40">
        <v>98.1</v>
      </c>
      <c r="O82" s="5" t="s">
        <v>2</v>
      </c>
      <c r="P82" s="5" t="s">
        <v>16</v>
      </c>
      <c r="Q82" s="5" t="s">
        <v>2</v>
      </c>
      <c r="R82" s="5" t="s">
        <v>16</v>
      </c>
      <c r="S82" s="71">
        <v>95.84</v>
      </c>
    </row>
    <row r="83" spans="2:19" x14ac:dyDescent="0.25">
      <c r="C83" s="20">
        <v>0.3</v>
      </c>
      <c r="D83" s="4" t="s">
        <v>261</v>
      </c>
      <c r="E83" s="21" t="s">
        <v>120</v>
      </c>
      <c r="F83" s="5" t="s">
        <v>92</v>
      </c>
      <c r="G83" s="37"/>
      <c r="H83" s="37" t="s">
        <v>2</v>
      </c>
      <c r="I83" s="71">
        <v>96.11</v>
      </c>
      <c r="J83" s="69">
        <v>96.65</v>
      </c>
      <c r="K83" s="54">
        <v>97.992295565859649</v>
      </c>
      <c r="L83" s="5" t="s">
        <v>16</v>
      </c>
      <c r="M83" s="37">
        <v>98.2</v>
      </c>
      <c r="O83" s="5" t="s">
        <v>2</v>
      </c>
      <c r="P83" s="5" t="s">
        <v>16</v>
      </c>
      <c r="Q83" s="5" t="s">
        <v>2</v>
      </c>
      <c r="R83" s="5" t="s">
        <v>16</v>
      </c>
      <c r="S83" s="71">
        <v>96.11</v>
      </c>
    </row>
    <row r="84" spans="2:19" x14ac:dyDescent="0.25">
      <c r="C84" s="20">
        <v>0.5</v>
      </c>
      <c r="D84" s="4" t="s">
        <v>262</v>
      </c>
      <c r="E84" s="21" t="s">
        <v>121</v>
      </c>
      <c r="F84" s="5" t="s">
        <v>92</v>
      </c>
      <c r="G84" s="37"/>
      <c r="H84" s="37" t="s">
        <v>2</v>
      </c>
      <c r="I84" s="71">
        <v>96.6</v>
      </c>
      <c r="J84" s="69">
        <v>96.71</v>
      </c>
      <c r="K84" s="54">
        <v>98.084882229967135</v>
      </c>
      <c r="L84" s="17">
        <v>97.11</v>
      </c>
      <c r="M84" s="40">
        <v>98.3</v>
      </c>
      <c r="O84" s="5" t="s">
        <v>2</v>
      </c>
      <c r="P84" s="5" t="s">
        <v>16</v>
      </c>
      <c r="Q84" s="5" t="s">
        <v>2</v>
      </c>
      <c r="R84" s="5" t="s">
        <v>16</v>
      </c>
      <c r="S84" s="71">
        <v>96.6</v>
      </c>
    </row>
    <row r="85" spans="2:19" x14ac:dyDescent="0.25">
      <c r="C85" s="20">
        <v>0.75</v>
      </c>
      <c r="D85" s="4" t="s">
        <v>263</v>
      </c>
      <c r="E85" s="21" t="s">
        <v>122</v>
      </c>
      <c r="F85" s="5" t="s">
        <v>92</v>
      </c>
      <c r="G85" s="37"/>
      <c r="H85" s="37" t="s">
        <v>2</v>
      </c>
      <c r="I85" s="71">
        <v>96.63</v>
      </c>
      <c r="J85" s="69">
        <v>96.21</v>
      </c>
      <c r="K85" s="54">
        <v>98.035533619990403</v>
      </c>
      <c r="L85" s="17">
        <v>96.79</v>
      </c>
      <c r="M85" s="40">
        <v>98.2</v>
      </c>
      <c r="O85" s="5" t="s">
        <v>2</v>
      </c>
      <c r="P85" s="5" t="s">
        <v>16</v>
      </c>
      <c r="Q85" s="5" t="s">
        <v>2</v>
      </c>
      <c r="R85" s="5" t="s">
        <v>16</v>
      </c>
      <c r="S85" s="71">
        <v>96.63</v>
      </c>
    </row>
    <row r="86" spans="2:19" x14ac:dyDescent="0.25">
      <c r="C86" s="20">
        <v>1</v>
      </c>
      <c r="D86" s="4" t="s">
        <v>264</v>
      </c>
      <c r="E86" s="21" t="s">
        <v>123</v>
      </c>
      <c r="F86" s="5" t="s">
        <v>92</v>
      </c>
      <c r="G86" s="37"/>
      <c r="H86" s="37" t="s">
        <v>2</v>
      </c>
      <c r="I86" s="71">
        <v>96.5</v>
      </c>
      <c r="J86" s="69">
        <v>95.56</v>
      </c>
      <c r="K86" s="54">
        <v>97.897041948226786</v>
      </c>
      <c r="L86" s="17">
        <v>96.554118311135596</v>
      </c>
      <c r="M86" s="40">
        <v>97.9</v>
      </c>
      <c r="O86" s="5" t="s">
        <v>2</v>
      </c>
      <c r="P86" s="5" t="s">
        <v>16</v>
      </c>
      <c r="Q86" s="5" t="s">
        <v>2</v>
      </c>
      <c r="R86" s="5" t="s">
        <v>16</v>
      </c>
      <c r="S86" s="71">
        <v>96.5</v>
      </c>
    </row>
    <row r="87" spans="2:19" s="15" customFormat="1" ht="12.75" x14ac:dyDescent="0.2">
      <c r="B87" s="15" t="s">
        <v>319</v>
      </c>
      <c r="C87" s="15" t="s">
        <v>317</v>
      </c>
      <c r="F87" s="16"/>
      <c r="G87" s="38"/>
      <c r="H87" s="38" t="s">
        <v>22</v>
      </c>
      <c r="I87" s="62"/>
      <c r="J87" s="63"/>
      <c r="K87" s="78" t="s">
        <v>22</v>
      </c>
      <c r="L87" s="16"/>
      <c r="M87" s="38"/>
      <c r="N87" s="28"/>
      <c r="O87" s="16" t="s">
        <v>22</v>
      </c>
      <c r="P87" s="16" t="s">
        <v>22</v>
      </c>
      <c r="Q87" s="16" t="s">
        <v>22</v>
      </c>
      <c r="R87" s="16"/>
      <c r="S87" s="62"/>
    </row>
    <row r="88" spans="2:19" x14ac:dyDescent="0.25">
      <c r="C88" s="20">
        <v>0.05</v>
      </c>
      <c r="D88" s="21"/>
      <c r="E88" s="21" t="s">
        <v>124</v>
      </c>
      <c r="G88" s="37"/>
      <c r="H88" s="37" t="s">
        <v>4</v>
      </c>
      <c r="I88" s="71">
        <v>0.03</v>
      </c>
      <c r="J88" s="69">
        <v>0.04</v>
      </c>
      <c r="K88" s="54">
        <v>4.3821218478752727E-2</v>
      </c>
      <c r="L88" s="5" t="s">
        <v>4</v>
      </c>
      <c r="M88" s="37" t="s">
        <v>4</v>
      </c>
      <c r="O88" s="5" t="s">
        <v>4</v>
      </c>
      <c r="P88" s="5" t="s">
        <v>16</v>
      </c>
      <c r="Q88" s="5" t="s">
        <v>16</v>
      </c>
      <c r="R88" s="5" t="s">
        <v>4</v>
      </c>
      <c r="S88" s="71">
        <v>0.03</v>
      </c>
    </row>
    <row r="89" spans="2:19" x14ac:dyDescent="0.25">
      <c r="C89" s="20">
        <v>0.1</v>
      </c>
      <c r="D89" s="21"/>
      <c r="E89" s="21" t="s">
        <v>125</v>
      </c>
      <c r="G89" s="37"/>
      <c r="H89" s="37" t="s">
        <v>4</v>
      </c>
      <c r="I89" s="71">
        <v>0.08</v>
      </c>
      <c r="J89" s="69">
        <v>0.09</v>
      </c>
      <c r="K89" s="54">
        <v>9.1961824838537168E-2</v>
      </c>
      <c r="L89" s="5" t="s">
        <v>4</v>
      </c>
      <c r="M89" s="37" t="s">
        <v>4</v>
      </c>
      <c r="O89" s="5" t="s">
        <v>4</v>
      </c>
      <c r="P89" s="5" t="s">
        <v>16</v>
      </c>
      <c r="Q89" s="5" t="s">
        <v>16</v>
      </c>
      <c r="R89" s="5" t="s">
        <v>4</v>
      </c>
      <c r="S89" s="71">
        <v>0.08</v>
      </c>
    </row>
    <row r="90" spans="2:19" x14ac:dyDescent="0.25">
      <c r="C90" s="20">
        <v>0.2</v>
      </c>
      <c r="D90" s="21"/>
      <c r="E90" s="21" t="s">
        <v>126</v>
      </c>
      <c r="G90" s="37"/>
      <c r="H90" s="37" t="s">
        <v>4</v>
      </c>
      <c r="I90" s="71">
        <v>0.19</v>
      </c>
      <c r="J90" s="69">
        <v>0.19</v>
      </c>
      <c r="K90" s="54">
        <v>0.19478382492081123</v>
      </c>
      <c r="L90" s="5" t="s">
        <v>4</v>
      </c>
      <c r="M90" s="37" t="s">
        <v>4</v>
      </c>
      <c r="O90" s="5" t="s">
        <v>4</v>
      </c>
      <c r="P90" s="5" t="s">
        <v>16</v>
      </c>
      <c r="Q90" s="5" t="s">
        <v>16</v>
      </c>
      <c r="R90" s="5" t="s">
        <v>4</v>
      </c>
      <c r="S90" s="71">
        <v>0.19</v>
      </c>
    </row>
    <row r="91" spans="2:19" x14ac:dyDescent="0.25">
      <c r="C91" s="20">
        <v>0.25</v>
      </c>
      <c r="D91" s="21"/>
      <c r="E91" s="21" t="s">
        <v>127</v>
      </c>
      <c r="G91" s="37"/>
      <c r="H91" s="37" t="s">
        <v>4</v>
      </c>
      <c r="I91" s="71">
        <v>0.24</v>
      </c>
      <c r="J91" s="69">
        <v>0.24</v>
      </c>
      <c r="K91" s="54">
        <v>0.24277016742770166</v>
      </c>
      <c r="L91" s="5" t="s">
        <v>4</v>
      </c>
      <c r="M91" s="37" t="s">
        <v>4</v>
      </c>
      <c r="O91" s="5" t="s">
        <v>4</v>
      </c>
      <c r="P91" s="5" t="s">
        <v>16</v>
      </c>
      <c r="Q91" s="5" t="s">
        <v>16</v>
      </c>
      <c r="R91" s="5" t="s">
        <v>4</v>
      </c>
      <c r="S91" s="71">
        <v>0.24</v>
      </c>
    </row>
    <row r="92" spans="2:19" x14ac:dyDescent="0.25">
      <c r="C92" s="20">
        <v>0.3</v>
      </c>
      <c r="D92" s="21"/>
      <c r="E92" s="21" t="s">
        <v>128</v>
      </c>
      <c r="G92" s="37"/>
      <c r="H92" s="37" t="s">
        <v>4</v>
      </c>
      <c r="I92" s="71">
        <v>0.28999999999999998</v>
      </c>
      <c r="J92" s="69">
        <v>0.28999999999999998</v>
      </c>
      <c r="K92" s="54">
        <v>0.29830515446953804</v>
      </c>
      <c r="L92" s="5" t="s">
        <v>4</v>
      </c>
      <c r="M92" s="37" t="s">
        <v>4</v>
      </c>
      <c r="O92" s="5" t="s">
        <v>4</v>
      </c>
      <c r="P92" s="5" t="s">
        <v>16</v>
      </c>
      <c r="Q92" s="5" t="s">
        <v>16</v>
      </c>
      <c r="R92" s="5" t="s">
        <v>4</v>
      </c>
      <c r="S92" s="71">
        <v>0.28999999999999998</v>
      </c>
    </row>
    <row r="93" spans="2:19" x14ac:dyDescent="0.25">
      <c r="C93" s="20">
        <v>0.5</v>
      </c>
      <c r="D93" s="21"/>
      <c r="E93" s="21" t="s">
        <v>129</v>
      </c>
      <c r="G93" s="37"/>
      <c r="H93" s="37" t="s">
        <v>4</v>
      </c>
      <c r="I93" s="71">
        <v>0.49</v>
      </c>
      <c r="J93" s="69">
        <v>0.5</v>
      </c>
      <c r="K93" s="54">
        <v>0.497202682134189</v>
      </c>
      <c r="L93" s="5" t="s">
        <v>4</v>
      </c>
      <c r="M93" s="37" t="s">
        <v>4</v>
      </c>
      <c r="O93" s="5" t="s">
        <v>4</v>
      </c>
      <c r="P93" s="5" t="s">
        <v>16</v>
      </c>
      <c r="Q93" s="5" t="s">
        <v>16</v>
      </c>
      <c r="R93" s="5" t="s">
        <v>4</v>
      </c>
      <c r="S93" s="71">
        <v>0.49</v>
      </c>
    </row>
    <row r="94" spans="2:19" x14ac:dyDescent="0.25">
      <c r="C94" s="20">
        <v>0.75</v>
      </c>
      <c r="D94" s="21"/>
      <c r="E94" s="21" t="s">
        <v>130</v>
      </c>
      <c r="G94" s="37"/>
      <c r="H94" s="37" t="s">
        <v>4</v>
      </c>
      <c r="I94" s="71">
        <v>0.75</v>
      </c>
      <c r="J94" s="69">
        <v>0.75</v>
      </c>
      <c r="K94" s="54">
        <v>0.75114155251141557</v>
      </c>
      <c r="L94" s="5" t="s">
        <v>4</v>
      </c>
      <c r="M94" s="37" t="s">
        <v>4</v>
      </c>
      <c r="O94" s="5" t="s">
        <v>4</v>
      </c>
      <c r="P94" s="5" t="s">
        <v>16</v>
      </c>
      <c r="Q94" s="5" t="s">
        <v>16</v>
      </c>
      <c r="R94" s="5" t="s">
        <v>4</v>
      </c>
      <c r="S94" s="71">
        <v>0.75</v>
      </c>
    </row>
    <row r="95" spans="2:19" x14ac:dyDescent="0.25">
      <c r="C95" s="20">
        <v>1</v>
      </c>
      <c r="D95" s="21"/>
      <c r="E95" s="21" t="s">
        <v>131</v>
      </c>
      <c r="G95" s="37"/>
      <c r="H95" s="37" t="s">
        <v>4</v>
      </c>
      <c r="I95" s="71">
        <v>1</v>
      </c>
      <c r="J95" s="69">
        <v>1</v>
      </c>
      <c r="K95" s="54">
        <v>1</v>
      </c>
      <c r="L95" s="5" t="s">
        <v>4</v>
      </c>
      <c r="M95" s="37" t="s">
        <v>4</v>
      </c>
      <c r="O95" s="5" t="s">
        <v>4</v>
      </c>
      <c r="P95" s="5" t="s">
        <v>16</v>
      </c>
      <c r="Q95" s="5" t="s">
        <v>16</v>
      </c>
      <c r="R95" s="5" t="s">
        <v>4</v>
      </c>
      <c r="S95" s="71">
        <v>1</v>
      </c>
    </row>
    <row r="96" spans="2:19" s="15" customFormat="1" ht="12.75" x14ac:dyDescent="0.2">
      <c r="B96" s="15" t="s">
        <v>132</v>
      </c>
      <c r="C96" s="15" t="s">
        <v>317</v>
      </c>
      <c r="F96" s="16"/>
      <c r="G96" s="38"/>
      <c r="H96" s="38" t="s">
        <v>22</v>
      </c>
      <c r="I96" s="62"/>
      <c r="J96" s="63"/>
      <c r="K96" s="78" t="s">
        <v>22</v>
      </c>
      <c r="L96" s="16"/>
      <c r="M96" s="38"/>
      <c r="N96" s="28"/>
      <c r="O96" s="16" t="s">
        <v>22</v>
      </c>
      <c r="P96" s="16" t="s">
        <v>22</v>
      </c>
      <c r="Q96" s="16" t="s">
        <v>22</v>
      </c>
      <c r="R96" s="16"/>
      <c r="S96" s="62"/>
    </row>
    <row r="97" spans="2:19" x14ac:dyDescent="0.25">
      <c r="C97" s="20">
        <v>0.05</v>
      </c>
      <c r="D97" s="4" t="s">
        <v>265</v>
      </c>
      <c r="E97" s="21" t="s">
        <v>133</v>
      </c>
      <c r="F97" s="5" t="s">
        <v>92</v>
      </c>
      <c r="G97" s="37"/>
      <c r="H97" s="37" t="s">
        <v>4</v>
      </c>
      <c r="I97" s="60">
        <v>73.650000000000006</v>
      </c>
      <c r="J97" s="61">
        <v>83.83</v>
      </c>
      <c r="K97" s="54">
        <v>93.323173374824904</v>
      </c>
      <c r="L97" s="5" t="s">
        <v>4</v>
      </c>
      <c r="M97" s="37" t="s">
        <v>4</v>
      </c>
      <c r="O97" s="5" t="s">
        <v>4</v>
      </c>
      <c r="P97" s="5" t="s">
        <v>16</v>
      </c>
      <c r="Q97" s="5" t="s">
        <v>16</v>
      </c>
      <c r="R97" s="5" t="s">
        <v>4</v>
      </c>
      <c r="S97" s="60">
        <v>73.650000000000006</v>
      </c>
    </row>
    <row r="98" spans="2:19" x14ac:dyDescent="0.25">
      <c r="C98" s="20">
        <v>0.1</v>
      </c>
      <c r="D98" s="4" t="s">
        <v>266</v>
      </c>
      <c r="E98" s="21" t="s">
        <v>134</v>
      </c>
      <c r="F98" s="5" t="s">
        <v>92</v>
      </c>
      <c r="G98" s="37"/>
      <c r="H98" s="37" t="s">
        <v>4</v>
      </c>
      <c r="I98" s="60">
        <v>85.82</v>
      </c>
      <c r="J98" s="61">
        <v>91.34</v>
      </c>
      <c r="K98" s="54">
        <v>96.650132379391053</v>
      </c>
      <c r="L98" s="5" t="s">
        <v>4</v>
      </c>
      <c r="M98" s="37" t="s">
        <v>4</v>
      </c>
      <c r="O98" s="5" t="s">
        <v>4</v>
      </c>
      <c r="P98" s="5" t="s">
        <v>16</v>
      </c>
      <c r="Q98" s="5" t="s">
        <v>16</v>
      </c>
      <c r="R98" s="5" t="s">
        <v>4</v>
      </c>
      <c r="S98" s="60">
        <v>85.82</v>
      </c>
    </row>
    <row r="99" spans="2:19" x14ac:dyDescent="0.25">
      <c r="C99" s="20">
        <v>0.2</v>
      </c>
      <c r="D99" s="4" t="s">
        <v>267</v>
      </c>
      <c r="E99" s="21" t="s">
        <v>135</v>
      </c>
      <c r="F99" s="5" t="s">
        <v>92</v>
      </c>
      <c r="G99" s="37"/>
      <c r="H99" s="37" t="s">
        <v>4</v>
      </c>
      <c r="I99" s="60">
        <v>91.71</v>
      </c>
      <c r="J99" s="61">
        <v>94.78</v>
      </c>
      <c r="K99" s="54">
        <v>97.871349207030974</v>
      </c>
      <c r="L99" s="5" t="s">
        <v>4</v>
      </c>
      <c r="M99" s="37" t="s">
        <v>4</v>
      </c>
      <c r="O99" s="5" t="s">
        <v>4</v>
      </c>
      <c r="P99" s="5" t="s">
        <v>16</v>
      </c>
      <c r="Q99" s="5" t="s">
        <v>16</v>
      </c>
      <c r="R99" s="5" t="s">
        <v>4</v>
      </c>
      <c r="S99" s="60">
        <v>91.71</v>
      </c>
    </row>
    <row r="100" spans="2:19" x14ac:dyDescent="0.25">
      <c r="C100" s="20">
        <v>0.25</v>
      </c>
      <c r="D100" s="4" t="s">
        <v>268</v>
      </c>
      <c r="E100" s="21" t="s">
        <v>136</v>
      </c>
      <c r="F100" s="5" t="s">
        <v>92</v>
      </c>
      <c r="G100" s="37"/>
      <c r="H100" s="37" t="s">
        <v>4</v>
      </c>
      <c r="I100" s="60">
        <v>92.85</v>
      </c>
      <c r="J100" s="61">
        <v>95.57</v>
      </c>
      <c r="K100" s="54">
        <v>98.207163373688715</v>
      </c>
      <c r="L100" s="5" t="s">
        <v>4</v>
      </c>
      <c r="M100" s="37" t="s">
        <v>4</v>
      </c>
      <c r="O100" s="5" t="s">
        <v>4</v>
      </c>
      <c r="P100" s="5" t="s">
        <v>16</v>
      </c>
      <c r="Q100" s="5" t="s">
        <v>16</v>
      </c>
      <c r="R100" s="5" t="s">
        <v>4</v>
      </c>
      <c r="S100" s="60">
        <v>92.85</v>
      </c>
    </row>
    <row r="101" spans="2:19" x14ac:dyDescent="0.25">
      <c r="C101" s="20">
        <v>0.3</v>
      </c>
      <c r="D101" s="4" t="s">
        <v>269</v>
      </c>
      <c r="E101" s="21" t="s">
        <v>137</v>
      </c>
      <c r="F101" s="5" t="s">
        <v>92</v>
      </c>
      <c r="G101" s="37"/>
      <c r="H101" s="37" t="s">
        <v>4</v>
      </c>
      <c r="I101" s="60">
        <v>93.55</v>
      </c>
      <c r="J101" s="61">
        <v>96.04</v>
      </c>
      <c r="K101" s="54">
        <v>98.48252546478129</v>
      </c>
      <c r="L101" s="5" t="s">
        <v>4</v>
      </c>
      <c r="M101" s="37" t="s">
        <v>4</v>
      </c>
      <c r="O101" s="5" t="s">
        <v>4</v>
      </c>
      <c r="P101" s="5" t="s">
        <v>16</v>
      </c>
      <c r="Q101" s="5" t="s">
        <v>16</v>
      </c>
      <c r="R101" s="5" t="s">
        <v>4</v>
      </c>
      <c r="S101" s="60">
        <v>93.55</v>
      </c>
    </row>
    <row r="102" spans="2:19" x14ac:dyDescent="0.25">
      <c r="C102" s="20">
        <v>0.5</v>
      </c>
      <c r="D102" s="4" t="s">
        <v>270</v>
      </c>
      <c r="E102" s="21" t="s">
        <v>138</v>
      </c>
      <c r="F102" s="5" t="s">
        <v>92</v>
      </c>
      <c r="G102" s="37"/>
      <c r="H102" s="37" t="s">
        <v>4</v>
      </c>
      <c r="I102" s="60">
        <v>95.06</v>
      </c>
      <c r="J102" s="61">
        <v>96.95</v>
      </c>
      <c r="K102" s="54">
        <v>98.911668626813665</v>
      </c>
      <c r="L102" s="5" t="s">
        <v>4</v>
      </c>
      <c r="M102" s="37" t="s">
        <v>4</v>
      </c>
      <c r="O102" s="5" t="s">
        <v>4</v>
      </c>
      <c r="P102" s="5" t="s">
        <v>16</v>
      </c>
      <c r="Q102" s="5" t="s">
        <v>16</v>
      </c>
      <c r="R102" s="5" t="s">
        <v>4</v>
      </c>
      <c r="S102" s="60">
        <v>95.06</v>
      </c>
    </row>
    <row r="103" spans="2:19" x14ac:dyDescent="0.25">
      <c r="C103" s="20">
        <v>0.75</v>
      </c>
      <c r="D103" s="4" t="s">
        <v>271</v>
      </c>
      <c r="E103" s="21" t="s">
        <v>139</v>
      </c>
      <c r="F103" s="5" t="s">
        <v>92</v>
      </c>
      <c r="G103" s="37"/>
      <c r="H103" s="37" t="s">
        <v>4</v>
      </c>
      <c r="I103" s="60">
        <v>95.71</v>
      </c>
      <c r="J103" s="61">
        <v>97.34</v>
      </c>
      <c r="K103" s="54">
        <v>99.077627962820785</v>
      </c>
      <c r="L103" s="5" t="s">
        <v>4</v>
      </c>
      <c r="M103" s="37" t="s">
        <v>4</v>
      </c>
      <c r="O103" s="5" t="s">
        <v>4</v>
      </c>
      <c r="P103" s="5" t="s">
        <v>16</v>
      </c>
      <c r="Q103" s="5" t="s">
        <v>16</v>
      </c>
      <c r="R103" s="5" t="s">
        <v>4</v>
      </c>
      <c r="S103" s="60">
        <v>95.71</v>
      </c>
    </row>
    <row r="104" spans="2:19" x14ac:dyDescent="0.25">
      <c r="C104" s="20">
        <v>1</v>
      </c>
      <c r="D104" s="4" t="s">
        <v>272</v>
      </c>
      <c r="E104" s="21" t="s">
        <v>140</v>
      </c>
      <c r="F104" s="5" t="s">
        <v>92</v>
      </c>
      <c r="G104" s="37"/>
      <c r="H104" s="37" t="s">
        <v>4</v>
      </c>
      <c r="I104" s="60">
        <v>96.07</v>
      </c>
      <c r="J104" s="61">
        <v>97.36</v>
      </c>
      <c r="K104" s="54">
        <v>99.070143067061551</v>
      </c>
      <c r="L104" s="5" t="s">
        <v>4</v>
      </c>
      <c r="M104" s="37" t="s">
        <v>4</v>
      </c>
      <c r="O104" s="5" t="s">
        <v>4</v>
      </c>
      <c r="P104" s="5" t="s">
        <v>16</v>
      </c>
      <c r="Q104" s="5" t="s">
        <v>16</v>
      </c>
      <c r="R104" s="5" t="s">
        <v>4</v>
      </c>
      <c r="S104" s="60">
        <v>96.07</v>
      </c>
    </row>
    <row r="105" spans="2:19" s="15" customFormat="1" ht="12.75" x14ac:dyDescent="0.2">
      <c r="B105" s="15" t="s">
        <v>320</v>
      </c>
      <c r="C105" s="15" t="s">
        <v>317</v>
      </c>
      <c r="F105" s="16"/>
      <c r="G105" s="38"/>
      <c r="H105" s="38" t="s">
        <v>22</v>
      </c>
      <c r="I105" s="62"/>
      <c r="J105" s="63"/>
      <c r="K105" s="78" t="s">
        <v>22</v>
      </c>
      <c r="L105" s="16"/>
      <c r="M105" s="38"/>
      <c r="N105" s="28"/>
      <c r="O105" s="16" t="s">
        <v>22</v>
      </c>
      <c r="P105" s="16" t="s">
        <v>22</v>
      </c>
      <c r="Q105" s="16" t="s">
        <v>22</v>
      </c>
      <c r="R105" s="16"/>
      <c r="S105" s="62"/>
    </row>
    <row r="106" spans="2:19" x14ac:dyDescent="0.25">
      <c r="C106" s="20">
        <v>0.05</v>
      </c>
      <c r="D106" s="21"/>
      <c r="E106" s="21" t="s">
        <v>141</v>
      </c>
      <c r="G106" s="52"/>
      <c r="H106" s="52">
        <v>2.8716315820508299E-2</v>
      </c>
      <c r="I106" s="60" t="s">
        <v>2</v>
      </c>
      <c r="J106" s="61" t="s">
        <v>2</v>
      </c>
      <c r="K106" s="54">
        <v>4.7717094765017759E-2</v>
      </c>
      <c r="L106" s="5" t="s">
        <v>4</v>
      </c>
      <c r="M106" s="37" t="s">
        <v>4</v>
      </c>
      <c r="O106" s="5" t="s">
        <v>16</v>
      </c>
      <c r="P106" s="5" t="s">
        <v>2</v>
      </c>
      <c r="Q106" s="5" t="s">
        <v>4</v>
      </c>
      <c r="R106" s="5" t="s">
        <v>4</v>
      </c>
      <c r="S106" s="60" t="s">
        <v>2</v>
      </c>
    </row>
    <row r="107" spans="2:19" x14ac:dyDescent="0.25">
      <c r="C107" s="20">
        <v>0.1</v>
      </c>
      <c r="D107" s="21"/>
      <c r="E107" s="21" t="s">
        <v>142</v>
      </c>
      <c r="G107" s="52"/>
      <c r="H107" s="52">
        <v>7.8807712718910294E-2</v>
      </c>
      <c r="I107" s="60" t="s">
        <v>2</v>
      </c>
      <c r="J107" s="61" t="s">
        <v>2</v>
      </c>
      <c r="K107" s="54">
        <v>9.8327070571884487E-2</v>
      </c>
      <c r="L107" s="5" t="s">
        <v>4</v>
      </c>
      <c r="M107" s="37" t="s">
        <v>4</v>
      </c>
      <c r="O107" s="5" t="s">
        <v>16</v>
      </c>
      <c r="P107" s="5" t="s">
        <v>2</v>
      </c>
      <c r="Q107" s="5" t="s">
        <v>4</v>
      </c>
      <c r="R107" s="5" t="s">
        <v>4</v>
      </c>
      <c r="S107" s="60" t="s">
        <v>2</v>
      </c>
    </row>
    <row r="108" spans="2:19" x14ac:dyDescent="0.25">
      <c r="C108" s="20">
        <v>0.2</v>
      </c>
      <c r="D108" s="21"/>
      <c r="E108" s="21" t="s">
        <v>143</v>
      </c>
      <c r="G108" s="52"/>
      <c r="H108" s="52">
        <v>0.186656052833304</v>
      </c>
      <c r="I108" s="60" t="s">
        <v>2</v>
      </c>
      <c r="J108" s="61" t="s">
        <v>2</v>
      </c>
      <c r="K108" s="54">
        <v>0.19856900190456581</v>
      </c>
      <c r="L108" s="5" t="s">
        <v>4</v>
      </c>
      <c r="M108" s="37" t="s">
        <v>4</v>
      </c>
      <c r="O108" s="5" t="s">
        <v>16</v>
      </c>
      <c r="P108" s="5" t="s">
        <v>2</v>
      </c>
      <c r="Q108" s="5" t="s">
        <v>4</v>
      </c>
      <c r="R108" s="5" t="s">
        <v>4</v>
      </c>
      <c r="S108" s="60" t="s">
        <v>2</v>
      </c>
    </row>
    <row r="109" spans="2:19" x14ac:dyDescent="0.25">
      <c r="C109" s="20">
        <v>0.25</v>
      </c>
      <c r="D109" s="21"/>
      <c r="E109" s="21" t="s">
        <v>144</v>
      </c>
      <c r="G109" s="52"/>
      <c r="H109" s="52">
        <v>0.23683589834306301</v>
      </c>
      <c r="I109" s="60" t="s">
        <v>2</v>
      </c>
      <c r="J109" s="61" t="s">
        <v>2</v>
      </c>
      <c r="K109" s="54">
        <v>0.24881865444999229</v>
      </c>
      <c r="L109" s="5" t="s">
        <v>4</v>
      </c>
      <c r="M109" s="37" t="s">
        <v>4</v>
      </c>
      <c r="O109" s="5" t="s">
        <v>16</v>
      </c>
      <c r="P109" s="5" t="s">
        <v>2</v>
      </c>
      <c r="Q109" s="5" t="s">
        <v>4</v>
      </c>
      <c r="R109" s="5" t="s">
        <v>4</v>
      </c>
      <c r="S109" s="60" t="s">
        <v>2</v>
      </c>
    </row>
    <row r="110" spans="2:19" x14ac:dyDescent="0.25">
      <c r="C110" s="20">
        <v>0.3</v>
      </c>
      <c r="D110" s="21"/>
      <c r="E110" s="21" t="s">
        <v>145</v>
      </c>
      <c r="G110" s="52"/>
      <c r="H110" s="52">
        <v>0.29462232442950598</v>
      </c>
      <c r="I110" s="60" t="s">
        <v>2</v>
      </c>
      <c r="J110" s="61" t="s">
        <v>2</v>
      </c>
      <c r="K110" s="54">
        <v>0.29891388274051578</v>
      </c>
      <c r="L110" s="5" t="s">
        <v>4</v>
      </c>
      <c r="M110" s="37" t="s">
        <v>4</v>
      </c>
      <c r="O110" s="5" t="s">
        <v>16</v>
      </c>
      <c r="P110" s="5" t="s">
        <v>2</v>
      </c>
      <c r="Q110" s="5" t="s">
        <v>4</v>
      </c>
      <c r="R110" s="5" t="s">
        <v>4</v>
      </c>
      <c r="S110" s="60" t="s">
        <v>2</v>
      </c>
    </row>
    <row r="111" spans="2:19" x14ac:dyDescent="0.25">
      <c r="C111" s="20">
        <v>0.5</v>
      </c>
      <c r="D111" s="21"/>
      <c r="E111" s="21" t="s">
        <v>146</v>
      </c>
      <c r="G111" s="52"/>
      <c r="H111" s="52">
        <v>0.49870275370009998</v>
      </c>
      <c r="I111" s="60" t="s">
        <v>2</v>
      </c>
      <c r="J111" s="61" t="s">
        <v>2</v>
      </c>
      <c r="K111" s="54">
        <v>0.4985432645287487</v>
      </c>
      <c r="L111" s="5" t="s">
        <v>4</v>
      </c>
      <c r="M111" s="37" t="s">
        <v>4</v>
      </c>
      <c r="O111" s="5" t="s">
        <v>16</v>
      </c>
      <c r="P111" s="5" t="s">
        <v>2</v>
      </c>
      <c r="Q111" s="5" t="s">
        <v>4</v>
      </c>
      <c r="R111" s="5" t="s">
        <v>4</v>
      </c>
      <c r="S111" s="60" t="s">
        <v>2</v>
      </c>
    </row>
    <row r="112" spans="2:19" x14ac:dyDescent="0.25">
      <c r="C112" s="20">
        <v>0.75</v>
      </c>
      <c r="D112" s="21"/>
      <c r="E112" s="21" t="s">
        <v>147</v>
      </c>
      <c r="G112" s="52"/>
      <c r="H112" s="52">
        <v>0.75464355209623202</v>
      </c>
      <c r="I112" s="60" t="s">
        <v>2</v>
      </c>
      <c r="J112" s="61" t="s">
        <v>2</v>
      </c>
      <c r="K112" s="54">
        <v>0.74641478354866941</v>
      </c>
      <c r="L112" s="5" t="s">
        <v>4</v>
      </c>
      <c r="M112" s="37" t="s">
        <v>4</v>
      </c>
      <c r="O112" s="5" t="s">
        <v>16</v>
      </c>
      <c r="P112" s="5" t="s">
        <v>2</v>
      </c>
      <c r="Q112" s="5" t="s">
        <v>4</v>
      </c>
      <c r="R112" s="5" t="s">
        <v>4</v>
      </c>
      <c r="S112" s="60" t="s">
        <v>2</v>
      </c>
    </row>
    <row r="113" spans="2:19" x14ac:dyDescent="0.25">
      <c r="C113" s="20">
        <v>1</v>
      </c>
      <c r="D113" s="21"/>
      <c r="E113" s="21" t="s">
        <v>148</v>
      </c>
      <c r="G113" s="52"/>
      <c r="H113" s="52">
        <v>1</v>
      </c>
      <c r="I113" s="60" t="s">
        <v>2</v>
      </c>
      <c r="J113" s="61" t="s">
        <v>2</v>
      </c>
      <c r="K113" s="54">
        <v>1</v>
      </c>
      <c r="L113" s="5" t="s">
        <v>4</v>
      </c>
      <c r="M113" s="37" t="s">
        <v>4</v>
      </c>
      <c r="O113" s="5" t="s">
        <v>16</v>
      </c>
      <c r="P113" s="5" t="s">
        <v>2</v>
      </c>
      <c r="Q113" s="5" t="s">
        <v>4</v>
      </c>
      <c r="R113" s="5" t="s">
        <v>4</v>
      </c>
      <c r="S113" s="60" t="s">
        <v>2</v>
      </c>
    </row>
    <row r="114" spans="2:19" s="15" customFormat="1" ht="12.75" x14ac:dyDescent="0.2">
      <c r="B114" s="15" t="s">
        <v>149</v>
      </c>
      <c r="C114" s="15" t="s">
        <v>317</v>
      </c>
      <c r="F114" s="16"/>
      <c r="G114" s="53"/>
      <c r="H114" s="53" t="s">
        <v>22</v>
      </c>
      <c r="I114" s="62"/>
      <c r="J114" s="63"/>
      <c r="K114" s="78" t="s">
        <v>22</v>
      </c>
      <c r="L114" s="16"/>
      <c r="M114" s="38"/>
      <c r="N114" s="28"/>
      <c r="O114" s="16" t="s">
        <v>22</v>
      </c>
      <c r="P114" s="16" t="s">
        <v>22</v>
      </c>
      <c r="Q114" s="16" t="s">
        <v>22</v>
      </c>
      <c r="R114" s="16"/>
      <c r="S114" s="62"/>
    </row>
    <row r="115" spans="2:19" x14ac:dyDescent="0.25">
      <c r="C115" s="20">
        <v>0.05</v>
      </c>
      <c r="D115" s="4" t="s">
        <v>273</v>
      </c>
      <c r="E115" s="21" t="s">
        <v>150</v>
      </c>
      <c r="F115" s="5" t="s">
        <v>92</v>
      </c>
      <c r="G115" s="52"/>
      <c r="H115" s="52">
        <v>72.900000000000006</v>
      </c>
      <c r="I115" s="71" t="s">
        <v>2</v>
      </c>
      <c r="J115" s="69" t="s">
        <v>2</v>
      </c>
      <c r="K115" s="54">
        <v>93.315884839943635</v>
      </c>
      <c r="L115" s="5" t="s">
        <v>4</v>
      </c>
      <c r="M115" s="37" t="s">
        <v>4</v>
      </c>
      <c r="O115" s="5" t="s">
        <v>16</v>
      </c>
      <c r="P115" s="5" t="s">
        <v>2</v>
      </c>
      <c r="Q115" s="5" t="s">
        <v>4</v>
      </c>
      <c r="R115" s="5" t="s">
        <v>4</v>
      </c>
      <c r="S115" s="71" t="s">
        <v>2</v>
      </c>
    </row>
    <row r="116" spans="2:19" x14ac:dyDescent="0.25">
      <c r="C116" s="20">
        <v>0.1</v>
      </c>
      <c r="D116" s="4" t="s">
        <v>274</v>
      </c>
      <c r="E116" s="21" t="s">
        <v>151</v>
      </c>
      <c r="F116" s="5" t="s">
        <v>92</v>
      </c>
      <c r="G116" s="52"/>
      <c r="H116" s="52">
        <v>87.1</v>
      </c>
      <c r="I116" s="71" t="s">
        <v>2</v>
      </c>
      <c r="J116" s="69" t="s">
        <v>2</v>
      </c>
      <c r="K116" s="54">
        <v>95.84545910687406</v>
      </c>
      <c r="L116" s="5" t="s">
        <v>4</v>
      </c>
      <c r="M116" s="37" t="s">
        <v>4</v>
      </c>
      <c r="O116" s="5" t="s">
        <v>16</v>
      </c>
      <c r="P116" s="5" t="s">
        <v>2</v>
      </c>
      <c r="Q116" s="5" t="s">
        <v>4</v>
      </c>
      <c r="R116" s="5" t="s">
        <v>4</v>
      </c>
      <c r="S116" s="71" t="s">
        <v>2</v>
      </c>
    </row>
    <row r="117" spans="2:19" x14ac:dyDescent="0.25">
      <c r="C117" s="20">
        <v>0.2</v>
      </c>
      <c r="D117" s="4" t="s">
        <v>275</v>
      </c>
      <c r="E117" s="21" t="s">
        <v>152</v>
      </c>
      <c r="F117" s="5" t="s">
        <v>92</v>
      </c>
      <c r="G117" s="52"/>
      <c r="H117" s="52">
        <v>92.9</v>
      </c>
      <c r="I117" s="71" t="s">
        <v>2</v>
      </c>
      <c r="J117" s="69" t="s">
        <v>2</v>
      </c>
      <c r="K117" s="54">
        <v>96.895408419571993</v>
      </c>
      <c r="L117" s="5" t="s">
        <v>4</v>
      </c>
      <c r="M117" s="37" t="s">
        <v>4</v>
      </c>
      <c r="O117" s="5" t="s">
        <v>16</v>
      </c>
      <c r="P117" s="5" t="s">
        <v>2</v>
      </c>
      <c r="Q117" s="5" t="s">
        <v>4</v>
      </c>
      <c r="R117" s="5" t="s">
        <v>4</v>
      </c>
      <c r="S117" s="71" t="s">
        <v>2</v>
      </c>
    </row>
    <row r="118" spans="2:19" x14ac:dyDescent="0.25">
      <c r="C118" s="20">
        <v>0.25</v>
      </c>
      <c r="D118" s="4" t="s">
        <v>276</v>
      </c>
      <c r="E118" s="21" t="s">
        <v>153</v>
      </c>
      <c r="F118" s="5" t="s">
        <v>92</v>
      </c>
      <c r="G118" s="52"/>
      <c r="H118" s="52">
        <v>94.1</v>
      </c>
      <c r="I118" s="71" t="s">
        <v>2</v>
      </c>
      <c r="J118" s="69" t="s">
        <v>2</v>
      </c>
      <c r="K118" s="54">
        <v>97.161809045226136</v>
      </c>
      <c r="L118" s="5" t="s">
        <v>4</v>
      </c>
      <c r="M118" s="37" t="s">
        <v>4</v>
      </c>
      <c r="O118" s="5" t="s">
        <v>16</v>
      </c>
      <c r="P118" s="5" t="s">
        <v>2</v>
      </c>
      <c r="Q118" s="5" t="s">
        <v>4</v>
      </c>
      <c r="R118" s="5" t="s">
        <v>4</v>
      </c>
      <c r="S118" s="71" t="s">
        <v>2</v>
      </c>
    </row>
    <row r="119" spans="2:19" x14ac:dyDescent="0.25">
      <c r="C119" s="20">
        <v>0.3</v>
      </c>
      <c r="D119" s="4" t="s">
        <v>277</v>
      </c>
      <c r="E119" s="21" t="s">
        <v>154</v>
      </c>
      <c r="F119" s="5" t="s">
        <v>92</v>
      </c>
      <c r="G119" s="52"/>
      <c r="H119" s="52">
        <v>94.7</v>
      </c>
      <c r="I119" s="71" t="s">
        <v>2</v>
      </c>
      <c r="J119" s="69" t="s">
        <v>2</v>
      </c>
      <c r="K119" s="54">
        <v>97.240363039619538</v>
      </c>
      <c r="L119" s="5" t="s">
        <v>4</v>
      </c>
      <c r="M119" s="37" t="s">
        <v>4</v>
      </c>
      <c r="O119" s="5" t="s">
        <v>16</v>
      </c>
      <c r="P119" s="5" t="s">
        <v>2</v>
      </c>
      <c r="Q119" s="5" t="s">
        <v>4</v>
      </c>
      <c r="R119" s="5" t="s">
        <v>4</v>
      </c>
      <c r="S119" s="71" t="s">
        <v>2</v>
      </c>
    </row>
    <row r="120" spans="2:19" x14ac:dyDescent="0.25">
      <c r="C120" s="20">
        <v>0.5</v>
      </c>
      <c r="D120" s="4" t="s">
        <v>278</v>
      </c>
      <c r="E120" s="21" t="s">
        <v>155</v>
      </c>
      <c r="F120" s="5" t="s">
        <v>92</v>
      </c>
      <c r="G120" s="52"/>
      <c r="H120" s="52">
        <v>95.6</v>
      </c>
      <c r="I120" s="71" t="s">
        <v>2</v>
      </c>
      <c r="J120" s="69" t="s">
        <v>2</v>
      </c>
      <c r="K120" s="54">
        <v>97.442501559450278</v>
      </c>
      <c r="L120" s="5" t="s">
        <v>4</v>
      </c>
      <c r="M120" s="37" t="s">
        <v>4</v>
      </c>
      <c r="O120" s="5" t="s">
        <v>16</v>
      </c>
      <c r="P120" s="5" t="s">
        <v>2</v>
      </c>
      <c r="Q120" s="5" t="s">
        <v>4</v>
      </c>
      <c r="R120" s="5" t="s">
        <v>4</v>
      </c>
      <c r="S120" s="71" t="s">
        <v>2</v>
      </c>
    </row>
    <row r="121" spans="2:19" x14ac:dyDescent="0.25">
      <c r="C121" s="20">
        <v>0.75</v>
      </c>
      <c r="D121" s="4" t="s">
        <v>279</v>
      </c>
      <c r="E121" s="21" t="s">
        <v>156</v>
      </c>
      <c r="F121" s="5" t="s">
        <v>92</v>
      </c>
      <c r="G121" s="54"/>
      <c r="H121" s="52">
        <v>95.4</v>
      </c>
      <c r="I121" s="71" t="s">
        <v>2</v>
      </c>
      <c r="J121" s="69" t="s">
        <v>2</v>
      </c>
      <c r="K121" s="54">
        <v>97.358667919967772</v>
      </c>
      <c r="L121" s="5" t="s">
        <v>4</v>
      </c>
      <c r="M121" s="37" t="s">
        <v>4</v>
      </c>
      <c r="O121" s="5" t="s">
        <v>16</v>
      </c>
      <c r="P121" s="5" t="s">
        <v>2</v>
      </c>
      <c r="Q121" s="5" t="s">
        <v>4</v>
      </c>
      <c r="R121" s="5" t="s">
        <v>4</v>
      </c>
      <c r="S121" s="71" t="s">
        <v>2</v>
      </c>
    </row>
    <row r="122" spans="2:19" x14ac:dyDescent="0.25">
      <c r="C122" s="20">
        <v>1</v>
      </c>
      <c r="D122" s="4" t="s">
        <v>280</v>
      </c>
      <c r="E122" s="21" t="s">
        <v>157</v>
      </c>
      <c r="F122" s="5" t="s">
        <v>92</v>
      </c>
      <c r="G122" s="52"/>
      <c r="H122" s="52">
        <v>95</v>
      </c>
      <c r="I122" s="71" t="s">
        <v>2</v>
      </c>
      <c r="J122" s="69" t="s">
        <v>2</v>
      </c>
      <c r="K122" s="54">
        <v>97.162205417516901</v>
      </c>
      <c r="L122" s="5" t="s">
        <v>4</v>
      </c>
      <c r="M122" s="37" t="s">
        <v>4</v>
      </c>
      <c r="O122" s="5" t="s">
        <v>16</v>
      </c>
      <c r="P122" s="5" t="s">
        <v>2</v>
      </c>
      <c r="Q122" s="5" t="s">
        <v>4</v>
      </c>
      <c r="R122" s="5" t="s">
        <v>4</v>
      </c>
      <c r="S122" s="71" t="s">
        <v>2</v>
      </c>
    </row>
    <row r="123" spans="2:19" s="15" customFormat="1" ht="12.75" x14ac:dyDescent="0.2">
      <c r="B123" s="15" t="s">
        <v>321</v>
      </c>
      <c r="C123" s="15" t="s">
        <v>317</v>
      </c>
      <c r="F123" s="16"/>
      <c r="G123" s="53"/>
      <c r="H123" s="53" t="s">
        <v>22</v>
      </c>
      <c r="I123" s="62"/>
      <c r="J123" s="63"/>
      <c r="K123" s="78" t="s">
        <v>22</v>
      </c>
      <c r="L123" s="16"/>
      <c r="M123" s="38"/>
      <c r="N123" s="28"/>
      <c r="O123" s="16" t="s">
        <v>22</v>
      </c>
      <c r="P123" s="16" t="s">
        <v>22</v>
      </c>
      <c r="Q123" s="16" t="s">
        <v>22</v>
      </c>
      <c r="R123" s="16"/>
      <c r="S123" s="62"/>
    </row>
    <row r="124" spans="2:19" x14ac:dyDescent="0.25">
      <c r="C124" s="20">
        <v>0.05</v>
      </c>
      <c r="D124" s="21"/>
      <c r="E124" s="21" t="s">
        <v>158</v>
      </c>
      <c r="G124" s="52"/>
      <c r="H124" s="52">
        <v>5.2236890878503597E-2</v>
      </c>
      <c r="I124" s="71">
        <v>4.9000000000000002E-2</v>
      </c>
      <c r="J124" s="69">
        <v>4.9000000000000002E-2</v>
      </c>
      <c r="K124" s="52">
        <v>5.0556879034064299E-2</v>
      </c>
      <c r="L124" s="5" t="s">
        <v>4</v>
      </c>
      <c r="M124" s="37" t="s">
        <v>4</v>
      </c>
      <c r="O124" s="5" t="s">
        <v>16</v>
      </c>
      <c r="P124" s="5" t="s">
        <v>16</v>
      </c>
      <c r="Q124" s="5" t="s">
        <v>2</v>
      </c>
      <c r="R124" s="5" t="s">
        <v>4</v>
      </c>
      <c r="S124" s="5" t="s">
        <v>4</v>
      </c>
    </row>
    <row r="125" spans="2:19" x14ac:dyDescent="0.25">
      <c r="C125" s="20">
        <v>0.1</v>
      </c>
      <c r="D125" s="21"/>
      <c r="E125" s="21" t="s">
        <v>159</v>
      </c>
      <c r="G125" s="52"/>
      <c r="H125" s="52">
        <v>0.10005417581477601</v>
      </c>
      <c r="I125" s="71">
        <v>9.8000000000000004E-2</v>
      </c>
      <c r="J125" s="69">
        <v>9.8000000000000004E-2</v>
      </c>
      <c r="K125" s="52">
        <v>0.10043165760592918</v>
      </c>
      <c r="L125" s="5" t="s">
        <v>4</v>
      </c>
      <c r="M125" s="37" t="s">
        <v>4</v>
      </c>
      <c r="O125" s="5" t="s">
        <v>16</v>
      </c>
      <c r="P125" s="5" t="s">
        <v>16</v>
      </c>
      <c r="Q125" s="5" t="s">
        <v>2</v>
      </c>
      <c r="R125" s="5" t="s">
        <v>4</v>
      </c>
      <c r="S125" s="5" t="s">
        <v>4</v>
      </c>
    </row>
    <row r="126" spans="2:19" x14ac:dyDescent="0.25">
      <c r="C126" s="20">
        <v>0.2</v>
      </c>
      <c r="D126" s="21"/>
      <c r="E126" s="21" t="s">
        <v>160</v>
      </c>
      <c r="G126" s="52"/>
      <c r="H126" s="52">
        <v>0.197798751104901</v>
      </c>
      <c r="I126" s="71">
        <v>0.19700000000000001</v>
      </c>
      <c r="J126" s="69">
        <v>0.19800000000000001</v>
      </c>
      <c r="K126" s="52">
        <v>0.2008327734001181</v>
      </c>
      <c r="L126" s="5" t="s">
        <v>4</v>
      </c>
      <c r="M126" s="37" t="s">
        <v>4</v>
      </c>
      <c r="O126" s="5" t="s">
        <v>16</v>
      </c>
      <c r="P126" s="5" t="s">
        <v>16</v>
      </c>
      <c r="Q126" s="5" t="s">
        <v>2</v>
      </c>
      <c r="R126" s="5" t="s">
        <v>4</v>
      </c>
      <c r="S126" s="5" t="s">
        <v>4</v>
      </c>
    </row>
    <row r="127" spans="2:19" x14ac:dyDescent="0.25">
      <c r="C127" s="20">
        <v>0.25</v>
      </c>
      <c r="D127" s="21"/>
      <c r="E127" s="21" t="s">
        <v>161</v>
      </c>
      <c r="G127" s="52"/>
      <c r="H127" s="52">
        <v>0.24598671266858699</v>
      </c>
      <c r="I127" s="71">
        <v>0.251</v>
      </c>
      <c r="J127" s="69">
        <v>0.25</v>
      </c>
      <c r="K127" s="52">
        <v>0.25153218088897028</v>
      </c>
      <c r="L127" s="5" t="s">
        <v>4</v>
      </c>
      <c r="M127" s="37" t="s">
        <v>4</v>
      </c>
      <c r="O127" s="5" t="s">
        <v>16</v>
      </c>
      <c r="P127" s="5" t="s">
        <v>16</v>
      </c>
      <c r="Q127" s="5" t="s">
        <v>2</v>
      </c>
      <c r="R127" s="5" t="s">
        <v>4</v>
      </c>
      <c r="S127" s="5" t="s">
        <v>4</v>
      </c>
    </row>
    <row r="128" spans="2:19" x14ac:dyDescent="0.25">
      <c r="C128" s="20">
        <v>0.3</v>
      </c>
      <c r="D128" s="21"/>
      <c r="E128" s="21" t="s">
        <v>162</v>
      </c>
      <c r="G128" s="52"/>
      <c r="H128" s="52">
        <v>0.29414616064554799</v>
      </c>
      <c r="I128" s="71">
        <v>0.30099999999999999</v>
      </c>
      <c r="J128" s="69">
        <v>0.29799999999999999</v>
      </c>
      <c r="K128" s="52">
        <v>0.30131533402561439</v>
      </c>
      <c r="L128" s="5" t="s">
        <v>4</v>
      </c>
      <c r="M128" s="37" t="s">
        <v>4</v>
      </c>
      <c r="O128" s="5" t="s">
        <v>16</v>
      </c>
      <c r="P128" s="5" t="s">
        <v>16</v>
      </c>
      <c r="Q128" s="5" t="s">
        <v>2</v>
      </c>
      <c r="R128" s="5" t="s">
        <v>4</v>
      </c>
      <c r="S128" s="5" t="s">
        <v>4</v>
      </c>
    </row>
    <row r="129" spans="1:19" x14ac:dyDescent="0.25">
      <c r="C129" s="20">
        <v>0.5</v>
      </c>
      <c r="D129" s="21"/>
      <c r="E129" s="21" t="s">
        <v>163</v>
      </c>
      <c r="G129" s="52"/>
      <c r="H129" s="52">
        <v>0.49077585469476198</v>
      </c>
      <c r="I129" s="71">
        <v>0.501</v>
      </c>
      <c r="J129" s="69">
        <v>0.499</v>
      </c>
      <c r="K129" s="52">
        <v>0.50066173925437252</v>
      </c>
      <c r="L129" s="5" t="s">
        <v>4</v>
      </c>
      <c r="M129" s="37" t="s">
        <v>4</v>
      </c>
      <c r="O129" s="5" t="s">
        <v>16</v>
      </c>
      <c r="P129" s="5" t="s">
        <v>16</v>
      </c>
      <c r="Q129" s="5" t="s">
        <v>2</v>
      </c>
      <c r="R129" s="5" t="s">
        <v>4</v>
      </c>
      <c r="S129" s="5" t="s">
        <v>4</v>
      </c>
    </row>
    <row r="130" spans="1:19" x14ac:dyDescent="0.25">
      <c r="C130" s="20">
        <v>0.75</v>
      </c>
      <c r="D130" s="21"/>
      <c r="E130" s="21" t="s">
        <v>164</v>
      </c>
      <c r="G130" s="52"/>
      <c r="H130" s="52">
        <v>0.755866670468478</v>
      </c>
      <c r="I130" s="71">
        <v>0.753</v>
      </c>
      <c r="J130" s="69">
        <v>0.747</v>
      </c>
      <c r="K130" s="52">
        <v>0.74966913037281369</v>
      </c>
      <c r="L130" s="5" t="s">
        <v>4</v>
      </c>
      <c r="M130" s="37" t="s">
        <v>4</v>
      </c>
      <c r="O130" s="5" t="s">
        <v>16</v>
      </c>
      <c r="P130" s="5" t="s">
        <v>16</v>
      </c>
      <c r="Q130" s="5" t="s">
        <v>2</v>
      </c>
      <c r="R130" s="5" t="s">
        <v>4</v>
      </c>
      <c r="S130" s="5" t="s">
        <v>4</v>
      </c>
    </row>
    <row r="131" spans="1:19" x14ac:dyDescent="0.25">
      <c r="C131" s="20">
        <v>1</v>
      </c>
      <c r="D131" s="21"/>
      <c r="E131" s="21" t="s">
        <v>165</v>
      </c>
      <c r="G131" s="52"/>
      <c r="H131" s="52">
        <v>1</v>
      </c>
      <c r="I131" s="71">
        <v>1</v>
      </c>
      <c r="J131" s="69">
        <v>1</v>
      </c>
      <c r="K131" s="52">
        <v>1</v>
      </c>
      <c r="L131" s="5" t="s">
        <v>4</v>
      </c>
      <c r="M131" s="37" t="s">
        <v>4</v>
      </c>
      <c r="O131" s="5" t="s">
        <v>16</v>
      </c>
      <c r="P131" s="5" t="s">
        <v>16</v>
      </c>
      <c r="Q131" s="5" t="s">
        <v>2</v>
      </c>
      <c r="R131" s="5" t="s">
        <v>4</v>
      </c>
      <c r="S131" s="5" t="s">
        <v>4</v>
      </c>
    </row>
    <row r="132" spans="1:19" s="15" customFormat="1" ht="12.75" x14ac:dyDescent="0.2">
      <c r="B132" s="15" t="s">
        <v>166</v>
      </c>
      <c r="C132" s="15" t="s">
        <v>317</v>
      </c>
      <c r="F132" s="16"/>
      <c r="G132" s="53"/>
      <c r="H132" s="53" t="s">
        <v>22</v>
      </c>
      <c r="I132" s="62"/>
      <c r="J132" s="72"/>
      <c r="K132" s="78" t="s">
        <v>22</v>
      </c>
      <c r="L132" s="16"/>
      <c r="M132" s="38"/>
      <c r="N132" s="28"/>
      <c r="O132" s="16" t="s">
        <v>22</v>
      </c>
      <c r="P132" s="16" t="s">
        <v>22</v>
      </c>
      <c r="Q132" s="16" t="s">
        <v>22</v>
      </c>
      <c r="R132" s="16"/>
      <c r="S132" s="62"/>
    </row>
    <row r="133" spans="1:19" x14ac:dyDescent="0.25">
      <c r="C133" s="20">
        <v>0.05</v>
      </c>
      <c r="D133" s="4" t="s">
        <v>281</v>
      </c>
      <c r="E133" s="21" t="s">
        <v>167</v>
      </c>
      <c r="F133" s="5" t="s">
        <v>92</v>
      </c>
      <c r="G133" s="52"/>
      <c r="H133" s="54">
        <v>83.1</v>
      </c>
      <c r="I133" s="71">
        <v>80.58</v>
      </c>
      <c r="J133" s="69">
        <v>87.54</v>
      </c>
      <c r="K133" s="52">
        <v>93.892985441482338</v>
      </c>
      <c r="L133" s="5" t="s">
        <v>4</v>
      </c>
      <c r="M133" s="37" t="s">
        <v>4</v>
      </c>
      <c r="O133" s="5" t="s">
        <v>16</v>
      </c>
      <c r="P133" s="5" t="s">
        <v>16</v>
      </c>
      <c r="Q133" s="5" t="s">
        <v>2</v>
      </c>
      <c r="R133" s="5" t="s">
        <v>4</v>
      </c>
      <c r="S133" s="5" t="s">
        <v>4</v>
      </c>
    </row>
    <row r="134" spans="1:19" x14ac:dyDescent="0.25">
      <c r="C134" s="20">
        <v>0.1</v>
      </c>
      <c r="D134" s="4" t="s">
        <v>282</v>
      </c>
      <c r="E134" s="21" t="s">
        <v>168</v>
      </c>
      <c r="F134" s="5" t="s">
        <v>92</v>
      </c>
      <c r="G134" s="52"/>
      <c r="H134" s="54">
        <v>89.3</v>
      </c>
      <c r="I134" s="71">
        <v>88.15</v>
      </c>
      <c r="J134" s="69">
        <v>92.44</v>
      </c>
      <c r="K134" s="52">
        <v>96.290873596876523</v>
      </c>
      <c r="L134" s="5" t="s">
        <v>4</v>
      </c>
      <c r="M134" s="37" t="s">
        <v>4</v>
      </c>
      <c r="O134" s="5" t="s">
        <v>16</v>
      </c>
      <c r="P134" s="5" t="s">
        <v>16</v>
      </c>
      <c r="Q134" s="5" t="s">
        <v>2</v>
      </c>
      <c r="R134" s="5" t="s">
        <v>4</v>
      </c>
      <c r="S134" s="5" t="s">
        <v>4</v>
      </c>
    </row>
    <row r="135" spans="1:19" x14ac:dyDescent="0.25">
      <c r="C135" s="20">
        <v>0.2</v>
      </c>
      <c r="D135" s="4" t="s">
        <v>283</v>
      </c>
      <c r="E135" s="21" t="s">
        <v>169</v>
      </c>
      <c r="F135" s="5" t="s">
        <v>92</v>
      </c>
      <c r="G135" s="52"/>
      <c r="H135" s="54">
        <v>93.4</v>
      </c>
      <c r="I135" s="71">
        <v>92.3</v>
      </c>
      <c r="J135" s="69">
        <v>95.02</v>
      </c>
      <c r="K135" s="52">
        <v>97.277972286601894</v>
      </c>
      <c r="L135" s="5" t="s">
        <v>4</v>
      </c>
      <c r="M135" s="37" t="s">
        <v>4</v>
      </c>
      <c r="O135" s="5" t="s">
        <v>16</v>
      </c>
      <c r="P135" s="5" t="s">
        <v>16</v>
      </c>
      <c r="Q135" s="5" t="s">
        <v>2</v>
      </c>
      <c r="R135" s="5" t="s">
        <v>4</v>
      </c>
      <c r="S135" s="5" t="s">
        <v>4</v>
      </c>
    </row>
    <row r="136" spans="1:19" x14ac:dyDescent="0.25">
      <c r="C136" s="20">
        <v>0.25</v>
      </c>
      <c r="D136" s="4" t="s">
        <v>284</v>
      </c>
      <c r="E136" s="21" t="s">
        <v>170</v>
      </c>
      <c r="F136" s="5" t="s">
        <v>92</v>
      </c>
      <c r="G136" s="52"/>
      <c r="H136" s="54">
        <v>94.3</v>
      </c>
      <c r="I136" s="71">
        <v>93.19</v>
      </c>
      <c r="J136" s="69">
        <v>95.5</v>
      </c>
      <c r="K136" s="52">
        <v>97.548168035375866</v>
      </c>
      <c r="L136" s="5" t="s">
        <v>4</v>
      </c>
      <c r="M136" s="37" t="s">
        <v>4</v>
      </c>
      <c r="O136" s="5" t="s">
        <v>16</v>
      </c>
      <c r="P136" s="5" t="s">
        <v>16</v>
      </c>
      <c r="Q136" s="5" t="s">
        <v>2</v>
      </c>
      <c r="R136" s="5" t="s">
        <v>4</v>
      </c>
      <c r="S136" s="5" t="s">
        <v>4</v>
      </c>
    </row>
    <row r="137" spans="1:19" x14ac:dyDescent="0.25">
      <c r="C137" s="20">
        <v>0.3</v>
      </c>
      <c r="D137" s="4" t="s">
        <v>285</v>
      </c>
      <c r="E137" s="21" t="s">
        <v>171</v>
      </c>
      <c r="F137" s="5" t="s">
        <v>92</v>
      </c>
      <c r="G137" s="52"/>
      <c r="H137" s="54">
        <v>94.7</v>
      </c>
      <c r="I137" s="71">
        <v>93.73</v>
      </c>
      <c r="J137" s="69">
        <v>95.78</v>
      </c>
      <c r="K137" s="52">
        <v>97.686315928444117</v>
      </c>
      <c r="L137" s="5" t="s">
        <v>4</v>
      </c>
      <c r="M137" s="37" t="s">
        <v>4</v>
      </c>
      <c r="O137" s="5" t="s">
        <v>16</v>
      </c>
      <c r="P137" s="5" t="s">
        <v>16</v>
      </c>
      <c r="Q137" s="5" t="s">
        <v>2</v>
      </c>
      <c r="R137" s="5" t="s">
        <v>4</v>
      </c>
      <c r="S137" s="5" t="s">
        <v>4</v>
      </c>
    </row>
    <row r="138" spans="1:19" x14ac:dyDescent="0.25">
      <c r="C138" s="20">
        <v>0.5</v>
      </c>
      <c r="D138" s="4" t="s">
        <v>286</v>
      </c>
      <c r="E138" s="21" t="s">
        <v>172</v>
      </c>
      <c r="F138" s="5" t="s">
        <v>92</v>
      </c>
      <c r="G138" s="52"/>
      <c r="H138" s="54">
        <v>95.3</v>
      </c>
      <c r="I138" s="71">
        <v>94.71</v>
      </c>
      <c r="J138" s="69">
        <v>96.35</v>
      </c>
      <c r="K138" s="52">
        <v>97.866666666666674</v>
      </c>
      <c r="L138" s="5" t="s">
        <v>4</v>
      </c>
      <c r="M138" s="37" t="s">
        <v>4</v>
      </c>
      <c r="O138" s="5" t="s">
        <v>16</v>
      </c>
      <c r="P138" s="5" t="s">
        <v>16</v>
      </c>
      <c r="Q138" s="5" t="s">
        <v>2</v>
      </c>
      <c r="R138" s="5" t="s">
        <v>4</v>
      </c>
      <c r="S138" s="5" t="s">
        <v>4</v>
      </c>
    </row>
    <row r="139" spans="1:19" x14ac:dyDescent="0.25">
      <c r="C139" s="20">
        <v>0.75</v>
      </c>
      <c r="D139" s="4" t="s">
        <v>287</v>
      </c>
      <c r="E139" s="21" t="s">
        <v>173</v>
      </c>
      <c r="F139" s="5" t="s">
        <v>92</v>
      </c>
      <c r="G139" s="52"/>
      <c r="H139" s="54">
        <v>95</v>
      </c>
      <c r="I139" s="71">
        <v>94.93</v>
      </c>
      <c r="J139" s="69">
        <v>96.27</v>
      </c>
      <c r="K139" s="52">
        <v>97.804489308009025</v>
      </c>
      <c r="L139" s="5" t="s">
        <v>4</v>
      </c>
      <c r="M139" s="37" t="s">
        <v>4</v>
      </c>
      <c r="O139" s="5" t="s">
        <v>16</v>
      </c>
      <c r="P139" s="5" t="s">
        <v>16</v>
      </c>
      <c r="Q139" s="5" t="s">
        <v>2</v>
      </c>
      <c r="R139" s="5" t="s">
        <v>4</v>
      </c>
      <c r="S139" s="5" t="s">
        <v>4</v>
      </c>
    </row>
    <row r="140" spans="1:19" x14ac:dyDescent="0.25">
      <c r="A140" s="22"/>
      <c r="C140" s="20">
        <v>1</v>
      </c>
      <c r="D140" s="4" t="s">
        <v>288</v>
      </c>
      <c r="E140" s="21" t="s">
        <v>174</v>
      </c>
      <c r="F140" s="5" t="s">
        <v>92</v>
      </c>
      <c r="G140" s="52"/>
      <c r="H140" s="54">
        <v>94.3</v>
      </c>
      <c r="I140" s="71">
        <v>95.11</v>
      </c>
      <c r="J140" s="69">
        <v>96.15</v>
      </c>
      <c r="K140" s="52">
        <v>97.638217928073004</v>
      </c>
      <c r="L140" s="5" t="s">
        <v>4</v>
      </c>
      <c r="M140" s="37" t="s">
        <v>4</v>
      </c>
      <c r="O140" s="5" t="s">
        <v>16</v>
      </c>
      <c r="P140" s="5" t="s">
        <v>16</v>
      </c>
      <c r="Q140" s="5" t="s">
        <v>2</v>
      </c>
      <c r="R140" s="5" t="s">
        <v>4</v>
      </c>
      <c r="S140" s="5" t="s">
        <v>4</v>
      </c>
    </row>
    <row r="141" spans="1:19" s="15" customFormat="1" ht="12.75" x14ac:dyDescent="0.2">
      <c r="B141" s="15" t="s">
        <v>322</v>
      </c>
      <c r="C141" s="15" t="s">
        <v>317</v>
      </c>
      <c r="F141" s="16"/>
      <c r="G141" s="38"/>
      <c r="H141" s="38" t="s">
        <v>22</v>
      </c>
      <c r="I141" s="62"/>
      <c r="J141" s="63"/>
      <c r="K141" s="76" t="s">
        <v>22</v>
      </c>
      <c r="L141" s="16"/>
      <c r="M141" s="38"/>
      <c r="N141" s="28"/>
      <c r="O141" s="16" t="s">
        <v>22</v>
      </c>
      <c r="P141" s="16" t="s">
        <v>22</v>
      </c>
      <c r="Q141" s="16" t="s">
        <v>22</v>
      </c>
      <c r="R141" s="16"/>
      <c r="S141" s="62"/>
    </row>
    <row r="142" spans="1:19" x14ac:dyDescent="0.25">
      <c r="C142" s="20">
        <v>0.05</v>
      </c>
      <c r="D142" s="21"/>
      <c r="E142" s="21" t="s">
        <v>175</v>
      </c>
      <c r="G142" s="37"/>
      <c r="H142" s="37" t="s">
        <v>4</v>
      </c>
      <c r="I142" s="69" t="s">
        <v>4</v>
      </c>
      <c r="J142" s="69" t="s">
        <v>4</v>
      </c>
      <c r="K142" s="37" t="s">
        <v>4</v>
      </c>
      <c r="L142" s="5" t="s">
        <v>4</v>
      </c>
      <c r="M142" s="37" t="s">
        <v>4</v>
      </c>
      <c r="O142" s="5" t="s">
        <v>4</v>
      </c>
      <c r="P142" s="5" t="s">
        <v>4</v>
      </c>
      <c r="Q142" s="5" t="s">
        <v>16</v>
      </c>
      <c r="R142" s="5" t="s">
        <v>4</v>
      </c>
      <c r="S142" s="71">
        <v>4.9000000000000002E-2</v>
      </c>
    </row>
    <row r="143" spans="1:19" x14ac:dyDescent="0.25">
      <c r="C143" s="20">
        <v>0.1</v>
      </c>
      <c r="D143" s="21"/>
      <c r="E143" s="21" t="s">
        <v>176</v>
      </c>
      <c r="G143" s="37"/>
      <c r="H143" s="37" t="s">
        <v>4</v>
      </c>
      <c r="I143" s="69" t="s">
        <v>4</v>
      </c>
      <c r="J143" s="69" t="s">
        <v>4</v>
      </c>
      <c r="K143" s="37" t="s">
        <v>4</v>
      </c>
      <c r="L143" s="5" t="s">
        <v>4</v>
      </c>
      <c r="M143" s="37" t="s">
        <v>4</v>
      </c>
      <c r="O143" s="5" t="s">
        <v>4</v>
      </c>
      <c r="P143" s="5" t="s">
        <v>4</v>
      </c>
      <c r="Q143" s="5" t="s">
        <v>16</v>
      </c>
      <c r="R143" s="5" t="s">
        <v>4</v>
      </c>
      <c r="S143" s="71">
        <v>9.8000000000000004E-2</v>
      </c>
    </row>
    <row r="144" spans="1:19" x14ac:dyDescent="0.25">
      <c r="C144" s="20">
        <v>0.2</v>
      </c>
      <c r="D144" s="21"/>
      <c r="E144" s="21" t="s">
        <v>177</v>
      </c>
      <c r="G144" s="37"/>
      <c r="H144" s="37" t="s">
        <v>4</v>
      </c>
      <c r="I144" s="69" t="s">
        <v>4</v>
      </c>
      <c r="J144" s="69" t="s">
        <v>4</v>
      </c>
      <c r="K144" s="37" t="s">
        <v>4</v>
      </c>
      <c r="L144" s="5" t="s">
        <v>4</v>
      </c>
      <c r="M144" s="37" t="s">
        <v>4</v>
      </c>
      <c r="O144" s="5" t="s">
        <v>4</v>
      </c>
      <c r="P144" s="5" t="s">
        <v>4</v>
      </c>
      <c r="Q144" s="5" t="s">
        <v>16</v>
      </c>
      <c r="R144" s="5" t="s">
        <v>4</v>
      </c>
      <c r="S144" s="71">
        <v>0.19700000000000001</v>
      </c>
    </row>
    <row r="145" spans="1:19" x14ac:dyDescent="0.25">
      <c r="C145" s="20">
        <v>0.25</v>
      </c>
      <c r="D145" s="21"/>
      <c r="E145" s="21" t="s">
        <v>178</v>
      </c>
      <c r="G145" s="37"/>
      <c r="H145" s="37" t="s">
        <v>4</v>
      </c>
      <c r="I145" s="69" t="s">
        <v>4</v>
      </c>
      <c r="J145" s="69" t="s">
        <v>4</v>
      </c>
      <c r="K145" s="37" t="s">
        <v>4</v>
      </c>
      <c r="L145" s="5" t="s">
        <v>4</v>
      </c>
      <c r="M145" s="37" t="s">
        <v>4</v>
      </c>
      <c r="O145" s="5" t="s">
        <v>4</v>
      </c>
      <c r="P145" s="5" t="s">
        <v>4</v>
      </c>
      <c r="Q145" s="5" t="s">
        <v>16</v>
      </c>
      <c r="R145" s="5" t="s">
        <v>4</v>
      </c>
      <c r="S145" s="71">
        <v>0.251</v>
      </c>
    </row>
    <row r="146" spans="1:19" x14ac:dyDescent="0.25">
      <c r="C146" s="20">
        <v>0.3</v>
      </c>
      <c r="D146" s="21"/>
      <c r="E146" s="21" t="s">
        <v>179</v>
      </c>
      <c r="G146" s="37"/>
      <c r="H146" s="37" t="s">
        <v>4</v>
      </c>
      <c r="I146" s="69" t="s">
        <v>4</v>
      </c>
      <c r="J146" s="69" t="s">
        <v>4</v>
      </c>
      <c r="K146" s="37" t="s">
        <v>4</v>
      </c>
      <c r="L146" s="5" t="s">
        <v>4</v>
      </c>
      <c r="M146" s="37" t="s">
        <v>4</v>
      </c>
      <c r="O146" s="5" t="s">
        <v>4</v>
      </c>
      <c r="P146" s="5" t="s">
        <v>4</v>
      </c>
      <c r="Q146" s="5" t="s">
        <v>16</v>
      </c>
      <c r="R146" s="5" t="s">
        <v>4</v>
      </c>
      <c r="S146" s="71">
        <v>0.30099999999999999</v>
      </c>
    </row>
    <row r="147" spans="1:19" x14ac:dyDescent="0.25">
      <c r="C147" s="20">
        <v>0.5</v>
      </c>
      <c r="D147" s="21"/>
      <c r="E147" s="21" t="s">
        <v>180</v>
      </c>
      <c r="G147" s="37"/>
      <c r="H147" s="37" t="s">
        <v>4</v>
      </c>
      <c r="I147" s="69" t="s">
        <v>4</v>
      </c>
      <c r="J147" s="69" t="s">
        <v>4</v>
      </c>
      <c r="K147" s="37" t="s">
        <v>4</v>
      </c>
      <c r="L147" s="5" t="s">
        <v>4</v>
      </c>
      <c r="M147" s="37" t="s">
        <v>4</v>
      </c>
      <c r="O147" s="5" t="s">
        <v>4</v>
      </c>
      <c r="P147" s="5" t="s">
        <v>4</v>
      </c>
      <c r="Q147" s="5" t="s">
        <v>16</v>
      </c>
      <c r="R147" s="5" t="s">
        <v>4</v>
      </c>
      <c r="S147" s="71">
        <v>0.501</v>
      </c>
    </row>
    <row r="148" spans="1:19" x14ac:dyDescent="0.25">
      <c r="C148" s="20">
        <v>0.75</v>
      </c>
      <c r="D148" s="21"/>
      <c r="E148" s="21" t="s">
        <v>181</v>
      </c>
      <c r="G148" s="37"/>
      <c r="H148" s="37" t="s">
        <v>4</v>
      </c>
      <c r="I148" s="69" t="s">
        <v>4</v>
      </c>
      <c r="J148" s="69" t="s">
        <v>4</v>
      </c>
      <c r="K148" s="37" t="s">
        <v>4</v>
      </c>
      <c r="L148" s="5" t="s">
        <v>4</v>
      </c>
      <c r="M148" s="37" t="s">
        <v>4</v>
      </c>
      <c r="O148" s="5" t="s">
        <v>4</v>
      </c>
      <c r="P148" s="5" t="s">
        <v>4</v>
      </c>
      <c r="Q148" s="5" t="s">
        <v>16</v>
      </c>
      <c r="R148" s="5" t="s">
        <v>4</v>
      </c>
      <c r="S148" s="71">
        <v>0.753</v>
      </c>
    </row>
    <row r="149" spans="1:19" x14ac:dyDescent="0.25">
      <c r="C149" s="20">
        <v>1</v>
      </c>
      <c r="D149" s="21"/>
      <c r="E149" s="21" t="s">
        <v>182</v>
      </c>
      <c r="G149" s="37"/>
      <c r="H149" s="37" t="s">
        <v>4</v>
      </c>
      <c r="I149" s="69" t="s">
        <v>4</v>
      </c>
      <c r="J149" s="69" t="s">
        <v>4</v>
      </c>
      <c r="K149" s="37" t="s">
        <v>4</v>
      </c>
      <c r="L149" s="5" t="s">
        <v>4</v>
      </c>
      <c r="M149" s="37" t="s">
        <v>4</v>
      </c>
      <c r="O149" s="5" t="s">
        <v>4</v>
      </c>
      <c r="P149" s="5" t="s">
        <v>4</v>
      </c>
      <c r="Q149" s="5" t="s">
        <v>16</v>
      </c>
      <c r="R149" s="5" t="s">
        <v>4</v>
      </c>
      <c r="S149" s="71">
        <v>1</v>
      </c>
    </row>
    <row r="150" spans="1:19" s="15" customFormat="1" ht="12.75" x14ac:dyDescent="0.2">
      <c r="B150" s="15" t="s">
        <v>183</v>
      </c>
      <c r="C150" s="15" t="s">
        <v>317</v>
      </c>
      <c r="F150" s="16"/>
      <c r="G150" s="38"/>
      <c r="H150" s="38" t="s">
        <v>22</v>
      </c>
      <c r="I150" s="63" t="s">
        <v>22</v>
      </c>
      <c r="J150" s="63"/>
      <c r="K150" s="76" t="s">
        <v>22</v>
      </c>
      <c r="L150" s="16"/>
      <c r="M150" s="38"/>
      <c r="N150" s="28"/>
      <c r="O150" s="16" t="s">
        <v>22</v>
      </c>
      <c r="P150" s="16" t="s">
        <v>22</v>
      </c>
      <c r="Q150" s="16" t="s">
        <v>22</v>
      </c>
      <c r="R150" s="16"/>
      <c r="S150" s="63" t="s">
        <v>22</v>
      </c>
    </row>
    <row r="151" spans="1:19" x14ac:dyDescent="0.25">
      <c r="C151" s="20">
        <v>0.05</v>
      </c>
      <c r="D151" s="4" t="s">
        <v>289</v>
      </c>
      <c r="E151" s="21" t="s">
        <v>184</v>
      </c>
      <c r="F151" s="5" t="s">
        <v>92</v>
      </c>
      <c r="G151" s="37"/>
      <c r="H151" s="37" t="s">
        <v>4</v>
      </c>
      <c r="I151" s="69" t="s">
        <v>4</v>
      </c>
      <c r="J151" s="69" t="s">
        <v>4</v>
      </c>
      <c r="K151" s="37" t="s">
        <v>4</v>
      </c>
      <c r="L151" s="5" t="s">
        <v>4</v>
      </c>
      <c r="M151" s="37" t="s">
        <v>4</v>
      </c>
      <c r="O151" s="5" t="s">
        <v>4</v>
      </c>
      <c r="P151" s="5" t="s">
        <v>4</v>
      </c>
      <c r="Q151" s="5" t="s">
        <v>16</v>
      </c>
      <c r="R151" s="5" t="s">
        <v>4</v>
      </c>
      <c r="S151" s="71">
        <v>80.58</v>
      </c>
    </row>
    <row r="152" spans="1:19" x14ac:dyDescent="0.25">
      <c r="C152" s="20">
        <v>0.1</v>
      </c>
      <c r="D152" s="4" t="s">
        <v>290</v>
      </c>
      <c r="E152" s="21" t="s">
        <v>185</v>
      </c>
      <c r="F152" s="5" t="s">
        <v>92</v>
      </c>
      <c r="G152" s="37"/>
      <c r="H152" s="37" t="s">
        <v>4</v>
      </c>
      <c r="I152" s="69" t="s">
        <v>4</v>
      </c>
      <c r="J152" s="69" t="s">
        <v>4</v>
      </c>
      <c r="K152" s="37" t="s">
        <v>4</v>
      </c>
      <c r="L152" s="5" t="s">
        <v>4</v>
      </c>
      <c r="M152" s="37" t="s">
        <v>4</v>
      </c>
      <c r="O152" s="5" t="s">
        <v>4</v>
      </c>
      <c r="P152" s="5" t="s">
        <v>4</v>
      </c>
      <c r="Q152" s="5" t="s">
        <v>16</v>
      </c>
      <c r="R152" s="5" t="s">
        <v>4</v>
      </c>
      <c r="S152" s="71">
        <v>88.15</v>
      </c>
    </row>
    <row r="153" spans="1:19" x14ac:dyDescent="0.25">
      <c r="C153" s="20">
        <v>0.2</v>
      </c>
      <c r="D153" s="4" t="s">
        <v>291</v>
      </c>
      <c r="E153" s="21" t="s">
        <v>186</v>
      </c>
      <c r="F153" s="5" t="s">
        <v>92</v>
      </c>
      <c r="G153" s="37"/>
      <c r="H153" s="37" t="s">
        <v>4</v>
      </c>
      <c r="I153" s="69" t="s">
        <v>4</v>
      </c>
      <c r="J153" s="69" t="s">
        <v>4</v>
      </c>
      <c r="K153" s="37" t="s">
        <v>4</v>
      </c>
      <c r="L153" s="5" t="s">
        <v>4</v>
      </c>
      <c r="M153" s="37" t="s">
        <v>4</v>
      </c>
      <c r="O153" s="5" t="s">
        <v>4</v>
      </c>
      <c r="P153" s="5" t="s">
        <v>4</v>
      </c>
      <c r="Q153" s="5" t="s">
        <v>16</v>
      </c>
      <c r="R153" s="5" t="s">
        <v>4</v>
      </c>
      <c r="S153" s="71">
        <v>92.3</v>
      </c>
    </row>
    <row r="154" spans="1:19" x14ac:dyDescent="0.25">
      <c r="C154" s="20">
        <v>0.25</v>
      </c>
      <c r="D154" s="4" t="s">
        <v>292</v>
      </c>
      <c r="E154" s="21" t="s">
        <v>187</v>
      </c>
      <c r="F154" s="5" t="s">
        <v>92</v>
      </c>
      <c r="G154" s="37"/>
      <c r="H154" s="37" t="s">
        <v>4</v>
      </c>
      <c r="I154" s="69" t="s">
        <v>4</v>
      </c>
      <c r="J154" s="69" t="s">
        <v>4</v>
      </c>
      <c r="K154" s="37" t="s">
        <v>4</v>
      </c>
      <c r="L154" s="5" t="s">
        <v>4</v>
      </c>
      <c r="M154" s="37" t="s">
        <v>4</v>
      </c>
      <c r="O154" s="5" t="s">
        <v>4</v>
      </c>
      <c r="P154" s="5" t="s">
        <v>4</v>
      </c>
      <c r="Q154" s="5" t="s">
        <v>16</v>
      </c>
      <c r="R154" s="5" t="s">
        <v>4</v>
      </c>
      <c r="S154" s="71">
        <v>93.19</v>
      </c>
    </row>
    <row r="155" spans="1:19" x14ac:dyDescent="0.25">
      <c r="C155" s="20">
        <v>0.3</v>
      </c>
      <c r="D155" s="4" t="s">
        <v>293</v>
      </c>
      <c r="E155" s="21" t="s">
        <v>188</v>
      </c>
      <c r="F155" s="5" t="s">
        <v>92</v>
      </c>
      <c r="G155" s="37"/>
      <c r="H155" s="37" t="s">
        <v>4</v>
      </c>
      <c r="I155" s="69" t="s">
        <v>4</v>
      </c>
      <c r="J155" s="69" t="s">
        <v>4</v>
      </c>
      <c r="K155" s="37" t="s">
        <v>4</v>
      </c>
      <c r="L155" s="5" t="s">
        <v>4</v>
      </c>
      <c r="M155" s="37" t="s">
        <v>4</v>
      </c>
      <c r="O155" s="5" t="s">
        <v>4</v>
      </c>
      <c r="P155" s="5" t="s">
        <v>4</v>
      </c>
      <c r="Q155" s="5" t="s">
        <v>16</v>
      </c>
      <c r="R155" s="5" t="s">
        <v>4</v>
      </c>
      <c r="S155" s="71">
        <v>93.73</v>
      </c>
    </row>
    <row r="156" spans="1:19" x14ac:dyDescent="0.25">
      <c r="C156" s="20">
        <v>0.5</v>
      </c>
      <c r="D156" s="4" t="s">
        <v>294</v>
      </c>
      <c r="E156" s="21" t="s">
        <v>189</v>
      </c>
      <c r="F156" s="5" t="s">
        <v>92</v>
      </c>
      <c r="G156" s="37"/>
      <c r="H156" s="37" t="s">
        <v>4</v>
      </c>
      <c r="I156" s="69" t="s">
        <v>4</v>
      </c>
      <c r="J156" s="69" t="s">
        <v>4</v>
      </c>
      <c r="K156" s="37" t="s">
        <v>4</v>
      </c>
      <c r="L156" s="5" t="s">
        <v>4</v>
      </c>
      <c r="M156" s="37" t="s">
        <v>4</v>
      </c>
      <c r="O156" s="5" t="s">
        <v>4</v>
      </c>
      <c r="P156" s="5" t="s">
        <v>4</v>
      </c>
      <c r="Q156" s="5" t="s">
        <v>16</v>
      </c>
      <c r="R156" s="5" t="s">
        <v>4</v>
      </c>
      <c r="S156" s="71">
        <v>94.71</v>
      </c>
    </row>
    <row r="157" spans="1:19" x14ac:dyDescent="0.25">
      <c r="C157" s="20">
        <v>0.75</v>
      </c>
      <c r="D157" s="4" t="s">
        <v>295</v>
      </c>
      <c r="E157" s="21" t="s">
        <v>190</v>
      </c>
      <c r="F157" s="5" t="s">
        <v>92</v>
      </c>
      <c r="G157" s="37"/>
      <c r="H157" s="37" t="s">
        <v>4</v>
      </c>
      <c r="I157" s="69" t="s">
        <v>4</v>
      </c>
      <c r="J157" s="69" t="s">
        <v>4</v>
      </c>
      <c r="K157" s="37" t="s">
        <v>4</v>
      </c>
      <c r="L157" s="5" t="s">
        <v>4</v>
      </c>
      <c r="M157" s="37" t="s">
        <v>4</v>
      </c>
      <c r="O157" s="5" t="s">
        <v>4</v>
      </c>
      <c r="P157" s="5" t="s">
        <v>4</v>
      </c>
      <c r="Q157" s="5" t="s">
        <v>16</v>
      </c>
      <c r="R157" s="5" t="s">
        <v>4</v>
      </c>
      <c r="S157" s="71">
        <v>94.93</v>
      </c>
    </row>
    <row r="158" spans="1:19" x14ac:dyDescent="0.25">
      <c r="C158" s="20">
        <v>1</v>
      </c>
      <c r="D158" s="4" t="s">
        <v>296</v>
      </c>
      <c r="E158" s="21" t="s">
        <v>191</v>
      </c>
      <c r="F158" s="5" t="s">
        <v>92</v>
      </c>
      <c r="G158" s="37"/>
      <c r="H158" s="37" t="s">
        <v>4</v>
      </c>
      <c r="I158" s="69" t="s">
        <v>4</v>
      </c>
      <c r="J158" s="69" t="s">
        <v>4</v>
      </c>
      <c r="K158" s="37" t="s">
        <v>4</v>
      </c>
      <c r="L158" s="5" t="s">
        <v>4</v>
      </c>
      <c r="M158" s="37" t="s">
        <v>4</v>
      </c>
      <c r="O158" s="5" t="s">
        <v>4</v>
      </c>
      <c r="P158" s="5" t="s">
        <v>4</v>
      </c>
      <c r="Q158" s="5" t="s">
        <v>16</v>
      </c>
      <c r="R158" s="5" t="s">
        <v>4</v>
      </c>
      <c r="S158" s="71">
        <v>95.11</v>
      </c>
    </row>
    <row r="159" spans="1:19" s="7" customFormat="1" ht="12.75" x14ac:dyDescent="0.2">
      <c r="A159" s="45" t="s">
        <v>326</v>
      </c>
      <c r="B159" s="33"/>
      <c r="F159" s="8"/>
      <c r="G159" s="8"/>
      <c r="H159" s="13"/>
      <c r="I159" s="13"/>
      <c r="J159" s="13"/>
      <c r="K159" s="13"/>
      <c r="L159" s="8"/>
      <c r="M159" s="35"/>
      <c r="N159" s="28"/>
      <c r="O159" s="8" t="s">
        <v>22</v>
      </c>
      <c r="P159" s="8" t="s">
        <v>22</v>
      </c>
      <c r="Q159" s="8" t="s">
        <v>22</v>
      </c>
      <c r="R159" s="8"/>
      <c r="S159" s="13"/>
    </row>
    <row r="160" spans="1:19" x14ac:dyDescent="0.25">
      <c r="B160" s="46" t="s">
        <v>328</v>
      </c>
      <c r="C160" s="31"/>
      <c r="D160" s="31"/>
      <c r="E160" s="46" t="s">
        <v>323</v>
      </c>
      <c r="F160" s="48" t="s">
        <v>337</v>
      </c>
      <c r="G160" s="48"/>
      <c r="H160" s="49" t="s">
        <v>338</v>
      </c>
      <c r="I160" s="49" t="s">
        <v>338</v>
      </c>
      <c r="J160" s="49" t="s">
        <v>339</v>
      </c>
      <c r="K160" s="49" t="s">
        <v>339</v>
      </c>
      <c r="L160" s="48" t="s">
        <v>4</v>
      </c>
      <c r="M160" s="37" t="s">
        <v>4</v>
      </c>
      <c r="N160" s="32"/>
      <c r="O160" s="48" t="s">
        <v>16</v>
      </c>
      <c r="P160" s="48" t="s">
        <v>16</v>
      </c>
      <c r="Q160" s="48" t="s">
        <v>16</v>
      </c>
      <c r="R160" s="37" t="s">
        <v>4</v>
      </c>
      <c r="S160" s="49" t="s">
        <v>338</v>
      </c>
    </row>
    <row r="161" spans="2:19" x14ac:dyDescent="0.25">
      <c r="B161" s="46" t="s">
        <v>327</v>
      </c>
      <c r="C161" s="31"/>
      <c r="D161" s="31"/>
      <c r="E161" s="46" t="s">
        <v>324</v>
      </c>
      <c r="F161" s="48" t="s">
        <v>337</v>
      </c>
      <c r="G161" s="48"/>
      <c r="H161" s="49" t="s">
        <v>338</v>
      </c>
      <c r="I161" s="49" t="s">
        <v>339</v>
      </c>
      <c r="J161" s="49" t="s">
        <v>338</v>
      </c>
      <c r="K161" s="49" t="s">
        <v>338</v>
      </c>
      <c r="L161" s="48" t="s">
        <v>4</v>
      </c>
      <c r="M161" s="37" t="s">
        <v>4</v>
      </c>
      <c r="N161" s="32"/>
      <c r="O161" s="48" t="s">
        <v>16</v>
      </c>
      <c r="P161" s="48" t="s">
        <v>16</v>
      </c>
      <c r="Q161" s="48" t="s">
        <v>16</v>
      </c>
      <c r="R161" s="37" t="s">
        <v>4</v>
      </c>
      <c r="S161" s="49" t="s">
        <v>339</v>
      </c>
    </row>
    <row r="162" spans="2:19" s="7" customFormat="1" ht="12.75" x14ac:dyDescent="0.2">
      <c r="F162" s="8"/>
      <c r="G162" s="8"/>
      <c r="H162" s="7" t="s">
        <v>22</v>
      </c>
      <c r="I162" s="13" t="s">
        <v>22</v>
      </c>
      <c r="J162" s="13"/>
      <c r="K162" s="13"/>
      <c r="L162" s="8"/>
      <c r="M162" s="43"/>
      <c r="N162" s="28"/>
      <c r="O162" s="8" t="s">
        <v>22</v>
      </c>
      <c r="P162" s="8" t="s">
        <v>22</v>
      </c>
      <c r="Q162" s="8" t="s">
        <v>22</v>
      </c>
      <c r="R162" s="8"/>
      <c r="S162" s="13" t="s">
        <v>22</v>
      </c>
    </row>
    <row r="163" spans="2:19" x14ac:dyDescent="0.25">
      <c r="M163" s="5"/>
    </row>
    <row r="164" spans="2:19" x14ac:dyDescent="0.25">
      <c r="M164" s="41"/>
    </row>
    <row r="165" spans="2:19" x14ac:dyDescent="0.25">
      <c r="M165" s="41"/>
    </row>
    <row r="166" spans="2:19" x14ac:dyDescent="0.25">
      <c r="M166" s="41"/>
    </row>
    <row r="168" spans="2:19" x14ac:dyDescent="0.25">
      <c r="M168" s="41"/>
    </row>
    <row r="169" spans="2:19" x14ac:dyDescent="0.25">
      <c r="M169" s="41"/>
    </row>
    <row r="170" spans="2:19" x14ac:dyDescent="0.25">
      <c r="M170" s="41"/>
    </row>
    <row r="171" spans="2:19" x14ac:dyDescent="0.25">
      <c r="M171" s="41"/>
    </row>
    <row r="172" spans="2:19" x14ac:dyDescent="0.25">
      <c r="M172" s="41"/>
    </row>
    <row r="173" spans="2:19" x14ac:dyDescent="0.25">
      <c r="M173" s="41"/>
    </row>
    <row r="174" spans="2:19" x14ac:dyDescent="0.25">
      <c r="M174" s="41"/>
    </row>
    <row r="175" spans="2:19" x14ac:dyDescent="0.25">
      <c r="M175" s="41"/>
    </row>
    <row r="176" spans="2:19" x14ac:dyDescent="0.25">
      <c r="M176" s="41"/>
    </row>
    <row r="177" spans="13:13" x14ac:dyDescent="0.25">
      <c r="M177" s="41"/>
    </row>
    <row r="178" spans="13:13" x14ac:dyDescent="0.25">
      <c r="M178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37"/>
    </row>
    <row r="228" spans="13:13" x14ac:dyDescent="0.25">
      <c r="M228" s="37"/>
    </row>
  </sheetData>
  <mergeCells count="1">
    <mergeCell ref="O1:R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Info</vt:lpstr>
      <vt:lpstr>Data</vt:lpstr>
      <vt:lpstr>Data!_ftn1</vt:lpstr>
      <vt:lpstr>Data!_ftn2</vt:lpstr>
      <vt:lpstr>Data!_ftnref1</vt:lpstr>
      <vt:lpstr>Data!_ftnref2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Maximilian</cp:lastModifiedBy>
  <cp:revision>4</cp:revision>
  <dcterms:created xsi:type="dcterms:W3CDTF">2015-06-05T18:19:34Z</dcterms:created>
  <dcterms:modified xsi:type="dcterms:W3CDTF">2021-08-02T09:59:27Z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