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Data" sheetId="2" state="visible" r:id="rId3"/>
  </sheets>
  <definedNames>
    <definedName function="false" hidden="false" localSheetId="1" name="_ftn1" vbProcedure="false">Data!$A$35</definedName>
    <definedName function="false" hidden="false" localSheetId="1" name="_ftn2" vbProcedure="false">Data!$A$41</definedName>
    <definedName function="false" hidden="false" localSheetId="1" name="_ftnref1" vbProcedure="false">Data!$B$25</definedName>
    <definedName function="false" hidden="false" localSheetId="1" name="_ftnref2" vbProcedure="false">Data!$B$34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<sst xmlns="http://schemas.openxmlformats.org/spreadsheetml/2006/main" count="1591" uniqueCount="345">
  <si>
    <t xml:space="preserve">Abbreviation</t>
  </si>
  <si>
    <t xml:space="preserve">Description</t>
  </si>
  <si>
    <t xml:space="preserve">AC</t>
  </si>
  <si>
    <t xml:space="preserve">Alternating current or AC-coupled</t>
  </si>
  <si>
    <t xml:space="preserve">BAT</t>
  </si>
  <si>
    <t xml:space="preserve">Battery</t>
  </si>
  <si>
    <t xml:space="preserve">c</t>
  </si>
  <si>
    <t xml:space="preserve">compulsory information</t>
  </si>
  <si>
    <t xml:space="preserve">DC</t>
  </si>
  <si>
    <t xml:space="preserve">Direct current or DC-coupled</t>
  </si>
  <si>
    <t xml:space="preserve">EG</t>
  </si>
  <si>
    <t xml:space="preserve">Efficiency guideline (German Effizienzleitfaden)</t>
  </si>
  <si>
    <t xml:space="preserve">max</t>
  </si>
  <si>
    <t xml:space="preserve">maximum</t>
  </si>
  <si>
    <t xml:space="preserve">min</t>
  </si>
  <si>
    <t xml:space="preserve">minimum</t>
  </si>
  <si>
    <t xml:space="preserve">MPP</t>
  </si>
  <si>
    <t xml:space="preserve">Maximum Power Point</t>
  </si>
  <si>
    <t xml:space="preserve">nom</t>
  </si>
  <si>
    <t xml:space="preserve">nominal</t>
  </si>
  <si>
    <t xml:space="preserve">ns</t>
  </si>
  <si>
    <t xml:space="preserve">not specified</t>
  </si>
  <si>
    <t xml:space="preserve">o</t>
  </si>
  <si>
    <t xml:space="preserve">optional information </t>
  </si>
  <si>
    <t xml:space="preserve">PE</t>
  </si>
  <si>
    <t xml:space="preserve">Power electronics</t>
  </si>
  <si>
    <t xml:space="preserve">PerMod</t>
  </si>
  <si>
    <t xml:space="preserve">Performance Simulation Model for PV-Battery Systems</t>
  </si>
  <si>
    <t xml:space="preserve">PVINV</t>
  </si>
  <si>
    <t xml:space="preserve">PV-inverter</t>
  </si>
  <si>
    <t xml:space="preserve">PV</t>
  </si>
  <si>
    <t xml:space="preserve">Photovoltaics or PV-coupled</t>
  </si>
  <si>
    <t xml:space="preserve">EG abbreviations</t>
  </si>
  <si>
    <t xml:space="preserve">PerMod abbreviations</t>
  </si>
  <si>
    <t xml:space="preserve">Unit</t>
  </si>
  <si>
    <t xml:space="preserve">Exemplary systems</t>
  </si>
  <si>
    <t xml:space="preserve">Templates</t>
  </si>
  <si>
    <t xml:space="preserve">Abbreviations (see also work sheet 'Info'): </t>
  </si>
  <si>
    <t xml:space="preserve">Number</t>
  </si>
  <si>
    <t xml:space="preserve">End</t>
  </si>
  <si>
    <t xml:space="preserve">ID</t>
  </si>
  <si>
    <t xml:space="preserve">SG1</t>
  </si>
  <si>
    <t xml:space="preserve">S2</t>
  </si>
  <si>
    <t xml:space="preserve">S3</t>
  </si>
  <si>
    <t xml:space="preserve">S4</t>
  </si>
  <si>
    <t xml:space="preserve">S5</t>
  </si>
  <si>
    <t xml:space="preserve">INV1</t>
  </si>
  <si>
    <t xml:space="preserve">INV2</t>
  </si>
  <si>
    <t xml:space="preserve">Man1</t>
  </si>
  <si>
    <t xml:space="preserve">Manufacturer 1</t>
  </si>
  <si>
    <t xml:space="preserve">Generic</t>
  </si>
  <si>
    <t xml:space="preserve">Siemens</t>
  </si>
  <si>
    <t xml:space="preserve">KOSTAL</t>
  </si>
  <si>
    <t xml:space="preserve">Fronius</t>
  </si>
  <si>
    <t xml:space="preserve">SMA</t>
  </si>
  <si>
    <t xml:space="preserve"> </t>
  </si>
  <si>
    <t xml:space="preserve">A</t>
  </si>
  <si>
    <t xml:space="preserve">B</t>
  </si>
  <si>
    <t xml:space="preserve">C</t>
  </si>
  <si>
    <t xml:space="preserve">D</t>
  </si>
  <si>
    <t xml:space="preserve">Pro1</t>
  </si>
  <si>
    <t xml:space="preserve">Product 1</t>
  </si>
  <si>
    <t xml:space="preserve">Generic AC-System</t>
  </si>
  <si>
    <t xml:space="preserve">Junelight Smart Battery 9,9</t>
  </si>
  <si>
    <t xml:space="preserve">PLENTICORE plus 5.5</t>
  </si>
  <si>
    <t xml:space="preserve">PLENTICORE plus 10</t>
  </si>
  <si>
    <t xml:space="preserve">Symo GEN24 10.0 Plus</t>
  </si>
  <si>
    <t xml:space="preserve">Sunny Boy 5.0</t>
  </si>
  <si>
    <t xml:space="preserve">Sunny Tripower 10.0</t>
  </si>
  <si>
    <t xml:space="preserve">Man2</t>
  </si>
  <si>
    <t xml:space="preserve">Manufacturer 2</t>
  </si>
  <si>
    <t xml:space="preserve">BYD</t>
  </si>
  <si>
    <t xml:space="preserve">PE+BAT</t>
  </si>
  <si>
    <t xml:space="preserve">Pro2</t>
  </si>
  <si>
    <t xml:space="preserve">Product 2</t>
  </si>
  <si>
    <t xml:space="preserve">Battery-Box H6.4</t>
  </si>
  <si>
    <t xml:space="preserve">Battery-Box H11.5</t>
  </si>
  <si>
    <t xml:space="preserve">Man3</t>
  </si>
  <si>
    <t xml:space="preserve">Manufacturer 3</t>
  </si>
  <si>
    <t xml:space="preserve">Pro3</t>
  </si>
  <si>
    <t xml:space="preserve">Product 3</t>
  </si>
  <si>
    <t xml:space="preserve">Info</t>
  </si>
  <si>
    <t xml:space="preserve">Cat</t>
  </si>
  <si>
    <t xml:space="preserve">Category</t>
  </si>
  <si>
    <t xml:space="preserve">Top</t>
  </si>
  <si>
    <t xml:space="preserve">Topology</t>
  </si>
  <si>
    <t xml:space="preserve">Type</t>
  </si>
  <si>
    <t xml:space="preserve">PE+Bat</t>
  </si>
  <si>
    <t xml:space="preserve">PV connection</t>
  </si>
  <si>
    <t xml:space="preserve">Rated PV input power (DC)</t>
  </si>
  <si>
    <t xml:space="preserve">P_PV,nom</t>
  </si>
  <si>
    <t xml:space="preserve">P_PV2AC_in</t>
  </si>
  <si>
    <t xml:space="preserve">W</t>
  </si>
  <si>
    <t xml:space="preserve">Rated PV output power (AC)</t>
  </si>
  <si>
    <t xml:space="preserve">P_PV-INV,nom</t>
  </si>
  <si>
    <t xml:space="preserve">P_PV2AC_out</t>
  </si>
  <si>
    <t xml:space="preserve">PV input voltage</t>
  </si>
  <si>
    <t xml:space="preserve">Minimum</t>
  </si>
  <si>
    <t xml:space="preserve">U_PV,min</t>
  </si>
  <si>
    <t xml:space="preserve">U_PV_min</t>
  </si>
  <si>
    <t xml:space="preserve">V</t>
  </si>
  <si>
    <t xml:space="preserve">Nominal</t>
  </si>
  <si>
    <t xml:space="preserve">U_PV,nom</t>
  </si>
  <si>
    <t xml:space="preserve">U_PV_nom</t>
  </si>
  <si>
    <t xml:space="preserve">Maximum</t>
  </si>
  <si>
    <t xml:space="preserve">U_PV,max</t>
  </si>
  <si>
    <t xml:space="preserve">U_PV_max</t>
  </si>
  <si>
    <t xml:space="preserve">Maximum Power Point (MPP) voltage</t>
  </si>
  <si>
    <t xml:space="preserve">U_MPP,min</t>
  </si>
  <si>
    <t xml:space="preserve">U_MPP_min</t>
  </si>
  <si>
    <t xml:space="preserve">U_MPP,max</t>
  </si>
  <si>
    <t xml:space="preserve">U_MPP_max</t>
  </si>
  <si>
    <t xml:space="preserve">AC connection</t>
  </si>
  <si>
    <t xml:space="preserve">P_AC,nom (export)</t>
  </si>
  <si>
    <t xml:space="preserve">Rated input power (AC)</t>
  </si>
  <si>
    <t xml:space="preserve">P_AC,nom (import)</t>
  </si>
  <si>
    <t xml:space="preserve">P_AC2BAT_in</t>
  </si>
  <si>
    <t xml:space="preserve">Nominal charging power (AC)</t>
  </si>
  <si>
    <t xml:space="preserve">P_BESS,nom (charging)</t>
  </si>
  <si>
    <t xml:space="preserve">Nominal discharging power (AC)</t>
  </si>
  <si>
    <t xml:space="preserve">P_BESS,nom (discharging)</t>
  </si>
  <si>
    <t xml:space="preserve">P_BAT2AC_out</t>
  </si>
  <si>
    <t xml:space="preserve">P_AC,nom (discharging)</t>
  </si>
  <si>
    <t xml:space="preserve">DC connection</t>
  </si>
  <si>
    <t xml:space="preserve">Nominal charging power of the battery converter (input)</t>
  </si>
  <si>
    <t xml:space="preserve">P_PV2BAT_in</t>
  </si>
  <si>
    <t xml:space="preserve">Nominal discharging power of the battery converter (output)</t>
  </si>
  <si>
    <t xml:space="preserve">P_BAT2PV_out</t>
  </si>
  <si>
    <t xml:space="preserve">Battery connection</t>
  </si>
  <si>
    <t xml:space="preserve">Nominal charging power (DC)</t>
  </si>
  <si>
    <t xml:space="preserve">P_BAT,nom (charging)</t>
  </si>
  <si>
    <t xml:space="preserve">P_PV2BAT_out</t>
  </si>
  <si>
    <t xml:space="preserve">Nominal discharging power (DC)</t>
  </si>
  <si>
    <t xml:space="preserve">P_BAT,nom (discharging)</t>
  </si>
  <si>
    <t xml:space="preserve">P_BAT2AC_in</t>
  </si>
  <si>
    <t xml:space="preserve">Battery voltage</t>
  </si>
  <si>
    <t xml:space="preserve">U_BAT,min</t>
  </si>
  <si>
    <t xml:space="preserve">U_BAT_min</t>
  </si>
  <si>
    <t xml:space="preserve">U_BAT,nom</t>
  </si>
  <si>
    <t xml:space="preserve">U_BAT_nom</t>
  </si>
  <si>
    <t xml:space="preserve">U_BAT,max</t>
  </si>
  <si>
    <t xml:space="preserve">U_BAT_max</t>
  </si>
  <si>
    <t xml:space="preserve">Usable battery capacity</t>
  </si>
  <si>
    <t xml:space="preserve">100% of nominal power</t>
  </si>
  <si>
    <t xml:space="preserve">E_BAT,use (100%)</t>
  </si>
  <si>
    <t xml:space="preserve">E_BAT_100</t>
  </si>
  <si>
    <t xml:space="preserve">kWh</t>
  </si>
  <si>
    <t xml:space="preserve">50% of nominal power</t>
  </si>
  <si>
    <t xml:space="preserve">E_BAT,use (50%)</t>
  </si>
  <si>
    <t xml:space="preserve">E_BAT_50</t>
  </si>
  <si>
    <t xml:space="preserve">25% of nominal power</t>
  </si>
  <si>
    <t xml:space="preserve">E_BAT,use (25%)</t>
  </si>
  <si>
    <t xml:space="preserve">E_BAT_25</t>
  </si>
  <si>
    <t xml:space="preserve">Mean</t>
  </si>
  <si>
    <t xml:space="preserve">E_BAT,use</t>
  </si>
  <si>
    <t xml:space="preserve">E_BAT_usable</t>
  </si>
  <si>
    <t xml:space="preserve">Battery efficiency</t>
  </si>
  <si>
    <t xml:space="preserve">eta_BAT,RTE (100%)</t>
  </si>
  <si>
    <t xml:space="preserve">eta_BAT_100</t>
  </si>
  <si>
    <t xml:space="preserve">%</t>
  </si>
  <si>
    <t xml:space="preserve">eta_BAT,RTE (50%)</t>
  </si>
  <si>
    <t xml:space="preserve">eta_BAT_50</t>
  </si>
  <si>
    <t xml:space="preserve">eta_BAT,RTE (25%)</t>
  </si>
  <si>
    <t xml:space="preserve">eta_BAT_25</t>
  </si>
  <si>
    <t xml:space="preserve">eta_BAT,RTE</t>
  </si>
  <si>
    <t xml:space="preserve">eta_BAT</t>
  </si>
  <si>
    <t xml:space="preserve">Standby losses </t>
  </si>
  <si>
    <t xml:space="preserve">Standby power consumption in fully charged state</t>
  </si>
  <si>
    <t xml:space="preserve">AC power demand</t>
  </si>
  <si>
    <t xml:space="preserve">P_Standby,AC (SOC_MAX)</t>
  </si>
  <si>
    <t xml:space="preserve">P_SYS_SOC1_AC</t>
  </si>
  <si>
    <t xml:space="preserve">DC power demand</t>
  </si>
  <si>
    <t xml:space="preserve">P_Standby,DC (SOC_MAX)</t>
  </si>
  <si>
    <t xml:space="preserve">P_SYS_SOC1_DC</t>
  </si>
  <si>
    <t xml:space="preserve">Standby power consumption in fully discharged state</t>
  </si>
  <si>
    <t xml:space="preserve">P_Standby,AC (SOC_MIN)</t>
  </si>
  <si>
    <t xml:space="preserve">P_SYS_SOC0_AC</t>
  </si>
  <si>
    <t xml:space="preserve">P_Standby,DC (SOC_MIN)</t>
  </si>
  <si>
    <t xml:space="preserve">P_SYS_SOC0_DC</t>
  </si>
  <si>
    <t xml:space="preserve">Power consumption of other system components</t>
  </si>
  <si>
    <t xml:space="preserve">Standby power consumption of the PV inverter</t>
  </si>
  <si>
    <t xml:space="preserve">P_PV-INV,Standby,AC</t>
  </si>
  <si>
    <t xml:space="preserve">P_PVINV_AC</t>
  </si>
  <si>
    <t xml:space="preserve">P_PERIPH,AC</t>
  </si>
  <si>
    <t xml:space="preserve">P_PERI_AC</t>
  </si>
  <si>
    <t xml:space="preserve">Control properties</t>
  </si>
  <si>
    <t xml:space="preserve">Mean stationary deviation of the charging power (import)</t>
  </si>
  <si>
    <t xml:space="preserve">P_GRID (import,charging)</t>
  </si>
  <si>
    <t xml:space="preserve">P_PV2BAT_DEV_IMPORT</t>
  </si>
  <si>
    <t xml:space="preserve">Mean stationary deviation of the charging power (export)</t>
  </si>
  <si>
    <t xml:space="preserve">P_GRID (export,charging) </t>
  </si>
  <si>
    <t xml:space="preserve">P_PV2BAT_DEV_EXPORT</t>
  </si>
  <si>
    <t xml:space="preserve">Mean stationary deviation of the discharging power (import)</t>
  </si>
  <si>
    <t xml:space="preserve">P_GRID (import,discharging)</t>
  </si>
  <si>
    <t xml:space="preserve">P_BAT2AC_DEV_IMPORT</t>
  </si>
  <si>
    <t xml:space="preserve">Mean stationary deviation of the discharging power (export)</t>
  </si>
  <si>
    <t xml:space="preserve">P_GRID (export,discharging)</t>
  </si>
  <si>
    <t xml:space="preserve">P_BAT2AC_DEV_EXPORT</t>
  </si>
  <si>
    <t xml:space="preserve">Mean dead time</t>
  </si>
  <si>
    <t xml:space="preserve">t_T</t>
  </si>
  <si>
    <t xml:space="preserve">t_DEAD</t>
  </si>
  <si>
    <t xml:space="preserve">s</t>
  </si>
  <si>
    <t xml:space="preserve">Mean settling time</t>
  </si>
  <si>
    <t xml:space="preserve">t_E</t>
  </si>
  <si>
    <t xml:space="preserve">t_SETTLING</t>
  </si>
  <si>
    <t xml:space="preserve">Efficiencies of the energy conversion pathways at nominal PV input voltage</t>
  </si>
  <si>
    <t xml:space="preserve">PV2AC sampling points (exact output power/nominal output power)</t>
  </si>
  <si>
    <t xml:space="preserve">Output power/nominal output power</t>
  </si>
  <si>
    <t xml:space="preserve">p_PV2AC_5</t>
  </si>
  <si>
    <t xml:space="preserve">p_PV2AC_10</t>
  </si>
  <si>
    <t xml:space="preserve">p_PV2AC_20</t>
  </si>
  <si>
    <t xml:space="preserve">p_PV2AC_25</t>
  </si>
  <si>
    <t xml:space="preserve">p_PV2AC_30</t>
  </si>
  <si>
    <t xml:space="preserve">p_PV2AC_50</t>
  </si>
  <si>
    <t xml:space="preserve">p_PV2AC_75</t>
  </si>
  <si>
    <t xml:space="preserve">p_PV2AC_100</t>
  </si>
  <si>
    <t xml:space="preserve">PV2AC efficiencies</t>
  </si>
  <si>
    <t xml:space="preserve">eta_PV2AC,t (5%)</t>
  </si>
  <si>
    <t xml:space="preserve">eta_PV2AC_5</t>
  </si>
  <si>
    <t xml:space="preserve">eta_PV2AC,t (10%)</t>
  </si>
  <si>
    <t xml:space="preserve">eta_PV2AC_10</t>
  </si>
  <si>
    <t xml:space="preserve">eta_PV2AC,t (20%)</t>
  </si>
  <si>
    <t xml:space="preserve">eta_PV2AC_20</t>
  </si>
  <si>
    <t xml:space="preserve">eta_PV2AC,t (25%)</t>
  </si>
  <si>
    <t xml:space="preserve">eta_PV2AC_25</t>
  </si>
  <si>
    <t xml:space="preserve">eta_PV2AC,t (30%)</t>
  </si>
  <si>
    <t xml:space="preserve">eta_PV2AC_30</t>
  </si>
  <si>
    <t xml:space="preserve">eta_PV2AC,t (50%)</t>
  </si>
  <si>
    <t xml:space="preserve">eta_PV2AC_50</t>
  </si>
  <si>
    <t xml:space="preserve">eta_PV2AC,t (75%)</t>
  </si>
  <si>
    <t xml:space="preserve">eta_PV2AC_75</t>
  </si>
  <si>
    <t xml:space="preserve">eta_PV2AC,t (100%)</t>
  </si>
  <si>
    <t xml:space="preserve">eta_PV2AC_100</t>
  </si>
  <si>
    <t xml:space="preserve">PV2BAT sampling points (exact output power/nominal output power)</t>
  </si>
  <si>
    <t xml:space="preserve">p_PV2BAT_5</t>
  </si>
  <si>
    <t xml:space="preserve">p_PV2BAT_10</t>
  </si>
  <si>
    <t xml:space="preserve">p_PV2BAT_20</t>
  </si>
  <si>
    <t xml:space="preserve">p_PV2BAT_25</t>
  </si>
  <si>
    <t xml:space="preserve">p_PV2BAT_30</t>
  </si>
  <si>
    <t xml:space="preserve">p_PV2BAT_50</t>
  </si>
  <si>
    <t xml:space="preserve">p_PV2BAT_75</t>
  </si>
  <si>
    <t xml:space="preserve">p_PV2BAT_100</t>
  </si>
  <si>
    <t xml:space="preserve">PV2BAT efficiencies</t>
  </si>
  <si>
    <t xml:space="preserve">eta_PV2BAT,t (5%)</t>
  </si>
  <si>
    <t xml:space="preserve">eta_PV2BAT_5</t>
  </si>
  <si>
    <t xml:space="preserve">eta_PV2BAT,t (10%)</t>
  </si>
  <si>
    <t xml:space="preserve">eta_PV2BAT_10</t>
  </si>
  <si>
    <t xml:space="preserve">eta_PV2BAT,t (20%)</t>
  </si>
  <si>
    <t xml:space="preserve">eta_PV2BAT_20</t>
  </si>
  <si>
    <t xml:space="preserve">eta_PV2BAT,t (25%)</t>
  </si>
  <si>
    <t xml:space="preserve">eta_PV2BAT_25</t>
  </si>
  <si>
    <t xml:space="preserve">eta_PV2BAT,t (30%)</t>
  </si>
  <si>
    <t xml:space="preserve">eta_PV2BAT_30</t>
  </si>
  <si>
    <t xml:space="preserve">eta_PV2BAT,t (50%)</t>
  </si>
  <si>
    <t xml:space="preserve">eta_PV2BAT_50</t>
  </si>
  <si>
    <t xml:space="preserve">eta_PV2BAT,t (75%)</t>
  </si>
  <si>
    <t xml:space="preserve">eta_PV2BAT_75</t>
  </si>
  <si>
    <t xml:space="preserve">eta_PV2BAT,t (100%)</t>
  </si>
  <si>
    <t xml:space="preserve">eta_PV2BAT_100</t>
  </si>
  <si>
    <t xml:space="preserve">AC2BAT sampling points (exact output power/nominal output power)</t>
  </si>
  <si>
    <t xml:space="preserve">p_AC2BAT_5</t>
  </si>
  <si>
    <t xml:space="preserve">p_AC2BAT_10</t>
  </si>
  <si>
    <t xml:space="preserve">p_AC2BAT_20</t>
  </si>
  <si>
    <t xml:space="preserve">p_AC2BAT_25</t>
  </si>
  <si>
    <t xml:space="preserve">p_AC2BAT_30</t>
  </si>
  <si>
    <t xml:space="preserve">p_AC2BAT_50</t>
  </si>
  <si>
    <t xml:space="preserve">p_AC2BAT_75</t>
  </si>
  <si>
    <t xml:space="preserve">p_AC2BAT_100</t>
  </si>
  <si>
    <t xml:space="preserve">AC2BAT efficiencies</t>
  </si>
  <si>
    <t xml:space="preserve">eta_AC2BAT (5%)</t>
  </si>
  <si>
    <t xml:space="preserve">eta_AC2BAT_5</t>
  </si>
  <si>
    <t xml:space="preserve">eta_AC2BAT (10%)</t>
  </si>
  <si>
    <t xml:space="preserve">eta_AC2BAT_10</t>
  </si>
  <si>
    <t xml:space="preserve">eta_AC2BAT (20%)</t>
  </si>
  <si>
    <t xml:space="preserve">eta_AC2BAT_20</t>
  </si>
  <si>
    <t xml:space="preserve">eta_AC2BAT (25%)</t>
  </si>
  <si>
    <t xml:space="preserve">eta_AC2BAT_25</t>
  </si>
  <si>
    <t xml:space="preserve">eta_AC2BAT (30%)</t>
  </si>
  <si>
    <t xml:space="preserve">eta_AC2BAT_30</t>
  </si>
  <si>
    <t xml:space="preserve">eta_AC2BAT (50%)</t>
  </si>
  <si>
    <t xml:space="preserve">eta_AC2BAT_50</t>
  </si>
  <si>
    <t xml:space="preserve">eta_AC2BAT (75%)</t>
  </si>
  <si>
    <t xml:space="preserve">eta_AC2BAT_75</t>
  </si>
  <si>
    <t xml:space="preserve">eta_AC2BAT (100%)</t>
  </si>
  <si>
    <t xml:space="preserve">eta_AC2BAT_100</t>
  </si>
  <si>
    <t xml:space="preserve">BAT2AC sampling points (exact output power/nominal output power)</t>
  </si>
  <si>
    <t xml:space="preserve">p_BAT2AC_5</t>
  </si>
  <si>
    <t xml:space="preserve">p_BAT2AC_10</t>
  </si>
  <si>
    <t xml:space="preserve">p_BAT2AC_20</t>
  </si>
  <si>
    <t xml:space="preserve">p_BAT2AC_25</t>
  </si>
  <si>
    <t xml:space="preserve">p_BAT2AC_30</t>
  </si>
  <si>
    <t xml:space="preserve">p_BAT2AC_50</t>
  </si>
  <si>
    <t xml:space="preserve">p_BAT2AC_75</t>
  </si>
  <si>
    <t xml:space="preserve">p_BAT2AC_100</t>
  </si>
  <si>
    <t xml:space="preserve">BAT2AC efficiencies</t>
  </si>
  <si>
    <t xml:space="preserve">eta_BAT2AC (5%)</t>
  </si>
  <si>
    <t xml:space="preserve">eta_BAT2AC_5</t>
  </si>
  <si>
    <t xml:space="preserve">eta_BAT2AC (10%)</t>
  </si>
  <si>
    <t xml:space="preserve">eta_BAT2AC_10</t>
  </si>
  <si>
    <t xml:space="preserve">eta_BAT2AC (20%)</t>
  </si>
  <si>
    <t xml:space="preserve">eta_BAT2AC_20</t>
  </si>
  <si>
    <t xml:space="preserve">eta_BAT2AC (25%)</t>
  </si>
  <si>
    <t xml:space="preserve">eta_BAT2AC_25</t>
  </si>
  <si>
    <t xml:space="preserve">eta_BAT2AC (30%)</t>
  </si>
  <si>
    <t xml:space="preserve">eta_BAT2AC_30</t>
  </si>
  <si>
    <t xml:space="preserve">eta_BAT2AC (50%)</t>
  </si>
  <si>
    <t xml:space="preserve">eta_BAT2AC_50</t>
  </si>
  <si>
    <t xml:space="preserve">eta_BAT2AC (75%)</t>
  </si>
  <si>
    <t xml:space="preserve">eta_BAT2AC_75</t>
  </si>
  <si>
    <t xml:space="preserve">eta_BAT2AC (100%)</t>
  </si>
  <si>
    <t xml:space="preserve">eta_BAT2AC_100</t>
  </si>
  <si>
    <t xml:space="preserve">BAT2PV sampling points (exact output power/nominal output power)</t>
  </si>
  <si>
    <t xml:space="preserve">p_BAT2PV_5</t>
  </si>
  <si>
    <t xml:space="preserve">p_BAT2PV_10</t>
  </si>
  <si>
    <t xml:space="preserve">p_BAT2PV_20</t>
  </si>
  <si>
    <t xml:space="preserve">p_BAT2PV_25</t>
  </si>
  <si>
    <t xml:space="preserve">p_BAT2PV_30</t>
  </si>
  <si>
    <t xml:space="preserve">p_BAT2PV_50</t>
  </si>
  <si>
    <t xml:space="preserve">p_BAT2PV_75</t>
  </si>
  <si>
    <t xml:space="preserve">p_BAT2PV_100</t>
  </si>
  <si>
    <t xml:space="preserve">BAT2PV efficiencies</t>
  </si>
  <si>
    <t xml:space="preserve">eta_BAT2PV (5%)</t>
  </si>
  <si>
    <t xml:space="preserve">eta_BAT2PV_5</t>
  </si>
  <si>
    <t xml:space="preserve">eta_BAT2PV (10%)</t>
  </si>
  <si>
    <t xml:space="preserve">eta_BAT2PV_10</t>
  </si>
  <si>
    <t xml:space="preserve">eta_BAT2PV (20%)</t>
  </si>
  <si>
    <t xml:space="preserve">eta_BAT2PV_20</t>
  </si>
  <si>
    <t xml:space="preserve">eta_BAT2PV (25%)</t>
  </si>
  <si>
    <t xml:space="preserve">eta_BAT2PV_25</t>
  </si>
  <si>
    <t xml:space="preserve">eta_BAT2PV (30%)</t>
  </si>
  <si>
    <t xml:space="preserve">eta_BAT2PV_30</t>
  </si>
  <si>
    <t xml:space="preserve">eta_BAT2PV (50%)</t>
  </si>
  <si>
    <t xml:space="preserve">eta_BAT2PV_50</t>
  </si>
  <si>
    <t xml:space="preserve">eta_BAT2PV (75%)</t>
  </si>
  <si>
    <t xml:space="preserve">eta_BAT2PV_75</t>
  </si>
  <si>
    <t xml:space="preserve">eta_BAT2PV (100%)</t>
  </si>
  <si>
    <t xml:space="preserve">eta_BAT2PV_100</t>
  </si>
  <si>
    <t xml:space="preserve">Settings for the assessment with the System Performance Index (SPI)</t>
  </si>
  <si>
    <t xml:space="preserve">1st reference case for SPI (5 kWp)</t>
  </si>
  <si>
    <t xml:space="preserve">ref_1</t>
  </si>
  <si>
    <t xml:space="preserve">yes or no</t>
  </si>
  <si>
    <t xml:space="preserve">yes</t>
  </si>
  <si>
    <t xml:space="preserve">no</t>
  </si>
  <si>
    <t xml:space="preserve">2nd reference case for SPI (10 kWp)</t>
  </si>
  <si>
    <t xml:space="preserve">ref_2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</si>
</sst>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\ %"/>
    <numFmt numFmtId="167" formatCode="0.0"/>
    <numFmt numFmtId="168" formatCode="0\ %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137520</xdr:colOff>
      <xdr:row>1</xdr:row>
      <xdr:rowOff>70560</xdr:rowOff>
    </xdr:from>
    <xdr:to>
      <xdr:col>13</xdr:col>
      <xdr:colOff>331200</xdr:colOff>
      <xdr:row>18</xdr:row>
      <xdr:rowOff>137880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4947480" y="261000"/>
          <a:ext cx="9282960" cy="330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3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4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5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6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7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8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9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0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1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2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3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4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5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6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7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8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19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0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1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2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3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4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5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6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7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8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29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30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31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32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136080</xdr:colOff>
      <xdr:row>44</xdr:row>
      <xdr:rowOff>126720</xdr:rowOff>
    </xdr:to>
    <xdr:sp>
      <xdr:nvSpPr>
        <xdr:cNvPr id="33" name="CustomShape 1" hidden="1"/>
        <xdr:cNvSpPr/>
      </xdr:nvSpPr>
      <xdr:spPr>
        <a:xfrm>
          <a:off x="0" y="0"/>
          <a:ext cx="11884680" cy="783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5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6" activeCellId="0" sqref="H26"/>
    </sheetView>
  </sheetViews>
  <sheetFormatPr defaultColWidth="11.515625"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9"/>
    <col collapsed="false" customWidth="true" hidden="false" outlineLevel="0" max="3" min="3" style="1" width="13.17"/>
    <col collapsed="false" customWidth="false" hidden="false" outlineLevel="0" max="7" min="4" style="1" width="11.5"/>
    <col collapsed="false" customWidth="true" hidden="false" outlineLevel="0" max="9" min="8" style="1" width="19"/>
    <col collapsed="false" customWidth="true" hidden="false" outlineLevel="0" max="10" min="10" style="1" width="22.33"/>
    <col collapsed="false" customWidth="true" hidden="false" outlineLevel="0" max="14" min="11" style="1" width="19"/>
    <col collapsed="false" customWidth="false" hidden="false" outlineLevel="0" max="1024" min="15" style="1" width="11.5"/>
  </cols>
  <sheetData>
    <row r="2" customFormat="false" ht="15" hidden="false" customHeight="false" outlineLevel="0" collapsed="false">
      <c r="B2" s="2" t="s">
        <v>0</v>
      </c>
      <c r="C2" s="2" t="s">
        <v>1</v>
      </c>
      <c r="D2" s="2"/>
      <c r="E2" s="2"/>
      <c r="F2" s="2"/>
    </row>
    <row r="3" customFormat="false" ht="15" hidden="false" customHeight="false" outlineLevel="0" collapsed="false">
      <c r="B3" s="1" t="s">
        <v>2</v>
      </c>
      <c r="C3" s="1" t="s">
        <v>3</v>
      </c>
    </row>
    <row r="4" customFormat="false" ht="15" hidden="false" customHeight="false" outlineLevel="0" collapsed="false">
      <c r="B4" s="1" t="s">
        <v>4</v>
      </c>
      <c r="C4" s="1" t="s">
        <v>5</v>
      </c>
    </row>
    <row r="5" customFormat="false" ht="15" hidden="false" customHeight="false" outlineLevel="0" collapsed="false">
      <c r="B5" s="1" t="s">
        <v>6</v>
      </c>
      <c r="C5" s="1" t="s">
        <v>7</v>
      </c>
    </row>
    <row r="6" customFormat="false" ht="15" hidden="false" customHeight="false" outlineLevel="0" collapsed="false">
      <c r="B6" s="1" t="s">
        <v>8</v>
      </c>
      <c r="C6" s="1" t="s">
        <v>9</v>
      </c>
    </row>
    <row r="7" customFormat="false" ht="15" hidden="false" customHeight="false" outlineLevel="0" collapsed="false">
      <c r="B7" s="1" t="s">
        <v>10</v>
      </c>
      <c r="C7" s="1" t="s">
        <v>11</v>
      </c>
    </row>
    <row r="8" customFormat="false" ht="15" hidden="false" customHeight="false" outlineLevel="0" collapsed="false">
      <c r="B8" s="1" t="s">
        <v>12</v>
      </c>
      <c r="C8" s="1" t="s">
        <v>13</v>
      </c>
    </row>
    <row r="9" customFormat="false" ht="15" hidden="false" customHeight="false" outlineLevel="0" collapsed="false">
      <c r="B9" s="1" t="s">
        <v>14</v>
      </c>
      <c r="C9" s="1" t="s">
        <v>15</v>
      </c>
    </row>
    <row r="10" customFormat="false" ht="15" hidden="false" customHeight="false" outlineLevel="0" collapsed="false">
      <c r="B10" s="1" t="s">
        <v>16</v>
      </c>
      <c r="C10" s="1" t="s">
        <v>17</v>
      </c>
    </row>
    <row r="11" customFormat="false" ht="15" hidden="false" customHeight="false" outlineLevel="0" collapsed="false">
      <c r="B11" s="1" t="s">
        <v>18</v>
      </c>
      <c r="C11" s="1" t="s">
        <v>19</v>
      </c>
    </row>
    <row r="12" customFormat="false" ht="15" hidden="false" customHeight="false" outlineLevel="0" collapsed="false">
      <c r="B12" s="1" t="s">
        <v>20</v>
      </c>
      <c r="C12" s="1" t="s">
        <v>21</v>
      </c>
    </row>
    <row r="13" customFormat="false" ht="15" hidden="false" customHeight="false" outlineLevel="0" collapsed="false">
      <c r="B13" s="1" t="s">
        <v>22</v>
      </c>
      <c r="C13" s="1" t="s">
        <v>23</v>
      </c>
    </row>
    <row r="14" customFormat="false" ht="15" hidden="false" customHeight="false" outlineLevel="0" collapsed="false">
      <c r="B14" s="1" t="s">
        <v>24</v>
      </c>
      <c r="C14" s="1" t="s">
        <v>25</v>
      </c>
    </row>
    <row r="15" customFormat="false" ht="15" hidden="false" customHeight="false" outlineLevel="0" collapsed="false">
      <c r="B15" s="1" t="s">
        <v>26</v>
      </c>
      <c r="C15" s="1" t="s">
        <v>27</v>
      </c>
    </row>
    <row r="16" customFormat="false" ht="15" hidden="false" customHeight="false" outlineLevel="0" collapsed="false">
      <c r="B16" s="1" t="s">
        <v>28</v>
      </c>
      <c r="C16" s="1" t="s">
        <v>29</v>
      </c>
    </row>
    <row r="17" customFormat="false" ht="15" hidden="false" customHeight="false" outlineLevel="0" collapsed="false">
      <c r="B17" s="1" t="s">
        <v>30</v>
      </c>
      <c r="C17" s="1" t="s">
        <v>31</v>
      </c>
    </row>
    <row r="28" customFormat="false" ht="15" hidden="false" customHeight="false" outlineLevel="0" collapsed="false">
      <c r="B28" s="3"/>
      <c r="C28" s="3"/>
    </row>
    <row r="29" customFormat="false" ht="15" hidden="false" customHeight="false" outlineLevel="0" collapsed="false">
      <c r="B29" s="3"/>
      <c r="C29" s="3"/>
    </row>
    <row r="30" customFormat="false" ht="15" hidden="false" customHeight="false" outlineLevel="0" collapsed="false">
      <c r="B30" s="3"/>
      <c r="C30" s="3"/>
    </row>
    <row r="31" customFormat="false" ht="15" hidden="false" customHeight="false" outlineLevel="0" collapsed="false">
      <c r="B31" s="3"/>
      <c r="C31" s="3"/>
    </row>
    <row r="32" customFormat="false" ht="15" hidden="false" customHeight="false" outlineLevel="0" collapsed="false">
      <c r="B32" s="3"/>
      <c r="C32" s="3"/>
    </row>
    <row r="33" customFormat="false" ht="15" hidden="false" customHeight="false" outlineLevel="0" collapsed="false">
      <c r="B33" s="3"/>
      <c r="C33" s="3"/>
    </row>
    <row r="34" customFormat="false" ht="15" hidden="false" customHeight="false" outlineLevel="0" collapsed="false">
      <c r="B34" s="3"/>
      <c r="C34" s="3"/>
    </row>
    <row r="35" customFormat="false" ht="15" hidden="false" customHeight="false" outlineLevel="0" collapsed="false">
      <c r="B35" s="3"/>
      <c r="C35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6" ySplit="7" topLeftCell="G8" activePane="bottomRight" state="frozen"/>
      <selection pane="topLeft" activeCell="A1" activeCellId="0" sqref="A1"/>
      <selection pane="topRight" activeCell="G1" activeCellId="0" sqref="G1"/>
      <selection pane="bottomLeft" activeCell="A8" activeCellId="0" sqref="A8"/>
      <selection pane="bottomRight" activeCell="G6" activeCellId="0" sqref="G6"/>
    </sheetView>
  </sheetViews>
  <sheetFormatPr defaultColWidth="8.83984375" defaultRowHeight="13.8" zeroHeight="false" outlineLevelRow="0" outlineLevelCol="0"/>
  <cols>
    <col collapsed="false" customWidth="true" hidden="false" outlineLevel="0" max="1" min="1" style="4" width="9"/>
    <col collapsed="false" customWidth="true" hidden="false" outlineLevel="0" max="2" min="2" style="4" width="15.49"/>
    <col collapsed="false" customWidth="true" hidden="false" outlineLevel="0" max="3" min="3" style="4" width="23.34"/>
    <col collapsed="false" customWidth="true" hidden="false" outlineLevel="0" max="4" min="4" style="4" width="17"/>
    <col collapsed="false" customWidth="true" hidden="false" outlineLevel="0" max="5" min="5" style="4" width="15.34"/>
    <col collapsed="false" customWidth="true" hidden="false" outlineLevel="0" max="6" min="6" style="5" width="14.5"/>
    <col collapsed="false" customWidth="true" hidden="false" outlineLevel="0" max="7" min="7" style="4" width="18.51"/>
    <col collapsed="false" customWidth="true" hidden="false" outlineLevel="0" max="8" min="8" style="4" width="16.33"/>
    <col collapsed="false" customWidth="true" hidden="false" outlineLevel="0" max="11" min="9" style="6" width="18.51"/>
    <col collapsed="false" customWidth="true" hidden="false" outlineLevel="0" max="12" min="12" style="5" width="19.5"/>
    <col collapsed="false" customWidth="true" hidden="false" outlineLevel="0" max="13" min="13" style="4" width="16.16"/>
    <col collapsed="false" customWidth="false" hidden="false" outlineLevel="0" max="14" min="14" style="7" width="8.83"/>
    <col collapsed="false" customWidth="false" hidden="false" outlineLevel="0" max="18" min="15" style="5" width="8.83"/>
    <col collapsed="false" customWidth="true" hidden="false" outlineLevel="0" max="1024" min="1024" style="0" width="11.52"/>
  </cols>
  <sheetData>
    <row r="1" s="7" customFormat="true" ht="13.8" hidden="false" customHeight="false" outlineLevel="0" collapsed="false">
      <c r="D1" s="7" t="s">
        <v>32</v>
      </c>
      <c r="E1" s="7" t="s">
        <v>33</v>
      </c>
      <c r="F1" s="8" t="s">
        <v>34</v>
      </c>
      <c r="H1" s="7" t="s">
        <v>35</v>
      </c>
      <c r="L1" s="9" t="s">
        <v>29</v>
      </c>
      <c r="M1" s="9" t="s">
        <v>29</v>
      </c>
      <c r="O1" s="10" t="s">
        <v>36</v>
      </c>
      <c r="P1" s="10"/>
      <c r="Q1" s="10"/>
      <c r="R1" s="10"/>
      <c r="AMJ1" s="0"/>
    </row>
    <row r="2" customFormat="false" ht="13.8" hidden="false" customHeight="false" outlineLevel="0" collapsed="false">
      <c r="B2" s="4" t="s">
        <v>37</v>
      </c>
      <c r="D2" s="5"/>
      <c r="E2" s="5" t="s">
        <v>38</v>
      </c>
      <c r="G2" s="11" t="n">
        <v>1</v>
      </c>
      <c r="H2" s="5" t="n">
        <v>2</v>
      </c>
      <c r="I2" s="5" t="n">
        <v>3</v>
      </c>
      <c r="J2" s="5" t="n">
        <v>4</v>
      </c>
      <c r="K2" s="5" t="n">
        <v>5</v>
      </c>
      <c r="L2" s="5" t="n">
        <v>6</v>
      </c>
      <c r="M2" s="5" t="n">
        <v>7</v>
      </c>
      <c r="N2" s="12" t="s">
        <v>39</v>
      </c>
      <c r="O2" s="4"/>
      <c r="P2" s="4"/>
      <c r="Q2" s="4"/>
      <c r="R2" s="4"/>
    </row>
    <row r="3" customFormat="false" ht="13.8" hidden="false" customHeight="false" outlineLevel="0" collapsed="false">
      <c r="B3" s="4" t="s">
        <v>6</v>
      </c>
      <c r="C3" s="4" t="s">
        <v>7</v>
      </c>
      <c r="D3" s="5"/>
      <c r="E3" s="5" t="s">
        <v>40</v>
      </c>
      <c r="G3" s="5" t="s">
        <v>41</v>
      </c>
      <c r="H3" s="5" t="s">
        <v>42</v>
      </c>
      <c r="I3" s="13" t="s">
        <v>43</v>
      </c>
      <c r="J3" s="13" t="s">
        <v>44</v>
      </c>
      <c r="K3" s="13" t="s">
        <v>45</v>
      </c>
      <c r="L3" s="13" t="s">
        <v>46</v>
      </c>
      <c r="M3" s="5" t="s">
        <v>47</v>
      </c>
    </row>
    <row r="4" customFormat="false" ht="13.8" hidden="false" customHeight="false" outlineLevel="0" collapsed="false">
      <c r="B4" s="4" t="s">
        <v>20</v>
      </c>
      <c r="C4" s="4" t="s">
        <v>21</v>
      </c>
      <c r="D4" s="5"/>
      <c r="E4" s="5" t="s">
        <v>48</v>
      </c>
      <c r="F4" s="5" t="s">
        <v>49</v>
      </c>
      <c r="G4" s="4" t="s">
        <v>50</v>
      </c>
      <c r="H4" s="6" t="s">
        <v>51</v>
      </c>
      <c r="I4" s="6" t="s">
        <v>52</v>
      </c>
      <c r="J4" s="6" t="s">
        <v>52</v>
      </c>
      <c r="K4" s="14" t="s">
        <v>53</v>
      </c>
      <c r="L4" s="15" t="s">
        <v>54</v>
      </c>
      <c r="M4" s="16" t="s">
        <v>54</v>
      </c>
      <c r="N4" s="7" t="s">
        <v>55</v>
      </c>
      <c r="O4" s="16" t="s">
        <v>56</v>
      </c>
      <c r="P4" s="16" t="s">
        <v>57</v>
      </c>
      <c r="Q4" s="16" t="s">
        <v>58</v>
      </c>
      <c r="R4" s="16" t="s">
        <v>59</v>
      </c>
    </row>
    <row r="5" customFormat="false" ht="13.8" hidden="false" customHeight="false" outlineLevel="0" collapsed="false">
      <c r="B5" s="4" t="s">
        <v>22</v>
      </c>
      <c r="C5" s="4" t="s">
        <v>23</v>
      </c>
      <c r="D5" s="5"/>
      <c r="E5" s="5" t="s">
        <v>60</v>
      </c>
      <c r="F5" s="5" t="s">
        <v>61</v>
      </c>
      <c r="G5" s="4" t="s">
        <v>62</v>
      </c>
      <c r="H5" s="6" t="s">
        <v>63</v>
      </c>
      <c r="I5" s="6" t="s">
        <v>64</v>
      </c>
      <c r="J5" s="6" t="s">
        <v>65</v>
      </c>
      <c r="K5" s="14" t="s">
        <v>66</v>
      </c>
      <c r="L5" s="16" t="s">
        <v>67</v>
      </c>
      <c r="M5" s="16" t="s">
        <v>68</v>
      </c>
      <c r="N5" s="7" t="s">
        <v>55</v>
      </c>
      <c r="O5" s="16" t="s">
        <v>2</v>
      </c>
      <c r="P5" s="16" t="s">
        <v>8</v>
      </c>
      <c r="Q5" s="16" t="s">
        <v>30</v>
      </c>
      <c r="R5" s="16" t="s">
        <v>28</v>
      </c>
    </row>
    <row r="6" customFormat="false" ht="13.8" hidden="false" customHeight="false" outlineLevel="0" collapsed="false">
      <c r="E6" s="5" t="s">
        <v>69</v>
      </c>
      <c r="F6" s="5" t="s">
        <v>70</v>
      </c>
      <c r="H6" s="6"/>
      <c r="I6" s="6" t="s">
        <v>71</v>
      </c>
      <c r="J6" s="6" t="s">
        <v>71</v>
      </c>
      <c r="K6" s="14" t="s">
        <v>71</v>
      </c>
      <c r="L6" s="16" t="s">
        <v>55</v>
      </c>
      <c r="M6" s="16"/>
      <c r="N6" s="7" t="s">
        <v>55</v>
      </c>
      <c r="O6" s="16" t="s">
        <v>72</v>
      </c>
      <c r="P6" s="16" t="s">
        <v>72</v>
      </c>
      <c r="Q6" s="16" t="s">
        <v>72</v>
      </c>
      <c r="R6" s="16" t="s">
        <v>24</v>
      </c>
    </row>
    <row r="7" customFormat="false" ht="13.8" hidden="false" customHeight="false" outlineLevel="0" collapsed="false">
      <c r="E7" s="5" t="s">
        <v>73</v>
      </c>
      <c r="F7" s="5" t="s">
        <v>74</v>
      </c>
      <c r="H7" s="6"/>
      <c r="I7" s="4" t="s">
        <v>75</v>
      </c>
      <c r="J7" s="4" t="s">
        <v>76</v>
      </c>
      <c r="K7" s="17" t="s">
        <v>76</v>
      </c>
      <c r="L7" s="16" t="s">
        <v>55</v>
      </c>
      <c r="M7" s="16"/>
      <c r="N7" s="7" t="s">
        <v>55</v>
      </c>
    </row>
    <row r="8" customFormat="false" ht="13.8" hidden="false" customHeight="false" outlineLevel="0" collapsed="false">
      <c r="E8" s="5" t="s">
        <v>77</v>
      </c>
      <c r="F8" s="5" t="s">
        <v>78</v>
      </c>
      <c r="G8" s="16"/>
      <c r="H8" s="16"/>
      <c r="L8" s="15"/>
      <c r="M8" s="16"/>
      <c r="O8" s="16" t="s">
        <v>55</v>
      </c>
      <c r="P8" s="5" t="s">
        <v>55</v>
      </c>
      <c r="Q8" s="5" t="s">
        <v>55</v>
      </c>
      <c r="R8" s="5" t="s">
        <v>55</v>
      </c>
    </row>
    <row r="9" customFormat="false" ht="13.8" hidden="false" customHeight="false" outlineLevel="0" collapsed="false">
      <c r="E9" s="5" t="s">
        <v>79</v>
      </c>
      <c r="F9" s="5" t="s">
        <v>80</v>
      </c>
      <c r="G9" s="5"/>
      <c r="H9" s="5" t="s">
        <v>55</v>
      </c>
      <c r="L9" s="16"/>
      <c r="M9" s="16"/>
      <c r="O9" s="5" t="s">
        <v>55</v>
      </c>
      <c r="P9" s="5" t="s">
        <v>55</v>
      </c>
      <c r="Q9" s="5" t="s">
        <v>55</v>
      </c>
      <c r="R9" s="5" t="s">
        <v>55</v>
      </c>
    </row>
    <row r="10" customFormat="false" ht="13.8" hidden="false" customHeight="false" outlineLevel="0" collapsed="false">
      <c r="E10" s="5" t="s">
        <v>81</v>
      </c>
      <c r="F10" s="5" t="s">
        <v>81</v>
      </c>
      <c r="G10" s="5"/>
      <c r="H10" s="5" t="s">
        <v>55</v>
      </c>
      <c r="L10" s="16"/>
      <c r="M10" s="16"/>
      <c r="N10" s="7" t="s">
        <v>55</v>
      </c>
      <c r="O10" s="5" t="s">
        <v>55</v>
      </c>
      <c r="P10" s="5" t="s">
        <v>55</v>
      </c>
      <c r="Q10" s="5" t="s">
        <v>55</v>
      </c>
      <c r="R10" s="5" t="s">
        <v>55</v>
      </c>
    </row>
    <row r="11" customFormat="false" ht="13.8" hidden="false" customHeight="false" outlineLevel="0" collapsed="false">
      <c r="E11" s="5" t="s">
        <v>82</v>
      </c>
      <c r="F11" s="5" t="s">
        <v>83</v>
      </c>
      <c r="G11" s="16" t="s">
        <v>56</v>
      </c>
      <c r="H11" s="16" t="s">
        <v>56</v>
      </c>
      <c r="I11" s="15" t="s">
        <v>57</v>
      </c>
      <c r="J11" s="15" t="s">
        <v>57</v>
      </c>
      <c r="K11" s="16" t="s">
        <v>57</v>
      </c>
      <c r="L11" s="16" t="s">
        <v>59</v>
      </c>
      <c r="M11" s="16" t="s">
        <v>59</v>
      </c>
      <c r="O11" s="16" t="s">
        <v>56</v>
      </c>
      <c r="P11" s="16" t="s">
        <v>57</v>
      </c>
      <c r="Q11" s="16" t="s">
        <v>58</v>
      </c>
      <c r="R11" s="16" t="s">
        <v>59</v>
      </c>
    </row>
    <row r="12" customFormat="false" ht="13.8" hidden="false" customHeight="false" outlineLevel="0" collapsed="false">
      <c r="E12" s="5" t="s">
        <v>84</v>
      </c>
      <c r="F12" s="5" t="s">
        <v>85</v>
      </c>
      <c r="G12" s="16" t="s">
        <v>2</v>
      </c>
      <c r="H12" s="16" t="s">
        <v>2</v>
      </c>
      <c r="I12" s="15" t="s">
        <v>8</v>
      </c>
      <c r="J12" s="15" t="s">
        <v>8</v>
      </c>
      <c r="K12" s="16" t="s">
        <v>8</v>
      </c>
      <c r="L12" s="16" t="s">
        <v>28</v>
      </c>
      <c r="M12" s="16" t="s">
        <v>28</v>
      </c>
      <c r="O12" s="16" t="s">
        <v>2</v>
      </c>
      <c r="P12" s="16" t="s">
        <v>8</v>
      </c>
      <c r="Q12" s="16" t="s">
        <v>30</v>
      </c>
      <c r="R12" s="16" t="s">
        <v>28</v>
      </c>
    </row>
    <row r="13" customFormat="false" ht="13.8" hidden="false" customHeight="false" outlineLevel="0" collapsed="false">
      <c r="E13" s="5" t="s">
        <v>86</v>
      </c>
      <c r="F13" s="5" t="s">
        <v>86</v>
      </c>
      <c r="G13" s="16" t="s">
        <v>87</v>
      </c>
      <c r="H13" s="16" t="s">
        <v>72</v>
      </c>
      <c r="I13" s="15" t="s">
        <v>72</v>
      </c>
      <c r="J13" s="15" t="s">
        <v>72</v>
      </c>
      <c r="K13" s="16" t="s">
        <v>72</v>
      </c>
      <c r="L13" s="16" t="s">
        <v>24</v>
      </c>
      <c r="M13" s="16" t="s">
        <v>24</v>
      </c>
      <c r="O13" s="16" t="s">
        <v>72</v>
      </c>
      <c r="P13" s="16" t="s">
        <v>72</v>
      </c>
      <c r="Q13" s="16" t="s">
        <v>72</v>
      </c>
      <c r="R13" s="16" t="s">
        <v>24</v>
      </c>
    </row>
    <row r="14" s="7" customFormat="true" ht="13.8" hidden="false" customHeight="false" outlineLevel="0" collapsed="false">
      <c r="A14" s="7" t="s">
        <v>88</v>
      </c>
      <c r="F14" s="8"/>
      <c r="H14" s="8" t="s">
        <v>55</v>
      </c>
      <c r="I14" s="18"/>
      <c r="J14" s="18"/>
      <c r="K14" s="8" t="s">
        <v>55</v>
      </c>
      <c r="L14" s="8"/>
      <c r="M14" s="8"/>
      <c r="O14" s="8" t="s">
        <v>55</v>
      </c>
      <c r="P14" s="8" t="s">
        <v>55</v>
      </c>
      <c r="Q14" s="8" t="s">
        <v>55</v>
      </c>
      <c r="R14" s="8"/>
      <c r="AMJ14" s="0"/>
    </row>
    <row r="15" customFormat="false" ht="13.8" hidden="false" customHeight="false" outlineLevel="0" collapsed="false">
      <c r="B15" s="4" t="s">
        <v>89</v>
      </c>
      <c r="D15" s="4" t="s">
        <v>90</v>
      </c>
      <c r="E15" s="4" t="s">
        <v>91</v>
      </c>
      <c r="F15" s="5" t="s">
        <v>92</v>
      </c>
      <c r="G15" s="5" t="s">
        <v>22</v>
      </c>
      <c r="H15" s="5" t="s">
        <v>22</v>
      </c>
      <c r="I15" s="13" t="n">
        <v>5686</v>
      </c>
      <c r="J15" s="13" t="n">
        <v>10380</v>
      </c>
      <c r="K15" s="19" t="n">
        <v>10222.5</v>
      </c>
      <c r="L15" s="19" t="n">
        <v>4764.16757820415</v>
      </c>
      <c r="M15" s="20" t="n">
        <v>10214.5045965271</v>
      </c>
      <c r="O15" s="5" t="s">
        <v>22</v>
      </c>
      <c r="P15" s="5" t="s">
        <v>6</v>
      </c>
      <c r="Q15" s="5" t="s">
        <v>6</v>
      </c>
      <c r="R15" s="5" t="s">
        <v>6</v>
      </c>
    </row>
    <row r="16" customFormat="false" ht="13.8" hidden="false" customHeight="false" outlineLevel="0" collapsed="false">
      <c r="B16" s="4" t="s">
        <v>93</v>
      </c>
      <c r="D16" s="4" t="s">
        <v>94</v>
      </c>
      <c r="E16" s="4" t="s">
        <v>95</v>
      </c>
      <c r="F16" s="5" t="s">
        <v>92</v>
      </c>
      <c r="G16" s="5" t="s">
        <v>22</v>
      </c>
      <c r="H16" s="5" t="s">
        <v>22</v>
      </c>
      <c r="I16" s="13" t="s">
        <v>20</v>
      </c>
      <c r="J16" s="13" t="s">
        <v>20</v>
      </c>
      <c r="K16" s="5" t="s">
        <v>20</v>
      </c>
      <c r="L16" s="5" t="n">
        <v>4600</v>
      </c>
      <c r="M16" s="5" t="n">
        <v>10000</v>
      </c>
      <c r="O16" s="5" t="s">
        <v>22</v>
      </c>
      <c r="P16" s="5" t="s">
        <v>20</v>
      </c>
      <c r="Q16" s="5" t="s">
        <v>22</v>
      </c>
      <c r="R16" s="5" t="s">
        <v>6</v>
      </c>
    </row>
    <row r="17" s="21" customFormat="true" ht="13.8" hidden="false" customHeight="false" outlineLevel="0" collapsed="false">
      <c r="B17" s="21" t="s">
        <v>96</v>
      </c>
      <c r="F17" s="22"/>
      <c r="G17" s="22"/>
      <c r="H17" s="22" t="s">
        <v>55</v>
      </c>
      <c r="I17" s="23"/>
      <c r="J17" s="23"/>
      <c r="K17" s="22" t="s">
        <v>55</v>
      </c>
      <c r="L17" s="22"/>
      <c r="M17" s="22"/>
      <c r="N17" s="7"/>
      <c r="O17" s="22" t="s">
        <v>55</v>
      </c>
      <c r="P17" s="22" t="s">
        <v>55</v>
      </c>
      <c r="Q17" s="22" t="s">
        <v>55</v>
      </c>
      <c r="R17" s="22"/>
      <c r="AMJ17" s="0"/>
    </row>
    <row r="18" customFormat="false" ht="13.8" hidden="false" customHeight="false" outlineLevel="0" collapsed="false">
      <c r="C18" s="4" t="s">
        <v>97</v>
      </c>
      <c r="D18" s="4" t="s">
        <v>98</v>
      </c>
      <c r="E18" s="4" t="s">
        <v>99</v>
      </c>
      <c r="F18" s="5" t="s">
        <v>100</v>
      </c>
      <c r="G18" s="5" t="s">
        <v>22</v>
      </c>
      <c r="H18" s="5" t="s">
        <v>22</v>
      </c>
      <c r="I18" s="13" t="n">
        <v>120</v>
      </c>
      <c r="J18" s="13" t="n">
        <v>120</v>
      </c>
      <c r="K18" s="5" t="n">
        <v>80</v>
      </c>
      <c r="L18" s="5" t="n">
        <v>100</v>
      </c>
      <c r="M18" s="5" t="n">
        <v>125</v>
      </c>
      <c r="O18" s="5" t="s">
        <v>22</v>
      </c>
      <c r="P18" s="5" t="s">
        <v>6</v>
      </c>
      <c r="Q18" s="5" t="s">
        <v>6</v>
      </c>
      <c r="R18" s="5" t="s">
        <v>6</v>
      </c>
    </row>
    <row r="19" customFormat="false" ht="13.8" hidden="false" customHeight="false" outlineLevel="0" collapsed="false">
      <c r="C19" s="4" t="s">
        <v>101</v>
      </c>
      <c r="D19" s="4" t="s">
        <v>102</v>
      </c>
      <c r="E19" s="4" t="s">
        <v>103</v>
      </c>
      <c r="F19" s="5" t="s">
        <v>100</v>
      </c>
      <c r="G19" s="5" t="s">
        <v>22</v>
      </c>
      <c r="H19" s="5" t="s">
        <v>22</v>
      </c>
      <c r="I19" s="13" t="n">
        <v>570</v>
      </c>
      <c r="J19" s="13" t="n">
        <v>570</v>
      </c>
      <c r="K19" s="5" t="n">
        <v>610</v>
      </c>
      <c r="L19" s="5" t="n">
        <v>400</v>
      </c>
      <c r="M19" s="5" t="n">
        <v>580</v>
      </c>
      <c r="O19" s="5" t="s">
        <v>22</v>
      </c>
      <c r="P19" s="5" t="s">
        <v>6</v>
      </c>
      <c r="Q19" s="5" t="s">
        <v>6</v>
      </c>
      <c r="R19" s="5" t="s">
        <v>6</v>
      </c>
    </row>
    <row r="20" customFormat="false" ht="13.8" hidden="false" customHeight="false" outlineLevel="0" collapsed="false">
      <c r="C20" s="4" t="s">
        <v>104</v>
      </c>
      <c r="D20" s="4" t="s">
        <v>105</v>
      </c>
      <c r="E20" s="4" t="s">
        <v>106</v>
      </c>
      <c r="F20" s="5" t="s">
        <v>100</v>
      </c>
      <c r="G20" s="5" t="s">
        <v>22</v>
      </c>
      <c r="H20" s="5" t="s">
        <v>22</v>
      </c>
      <c r="I20" s="13" t="n">
        <v>1000</v>
      </c>
      <c r="J20" s="13" t="n">
        <v>1000</v>
      </c>
      <c r="K20" s="5" t="n">
        <v>1000</v>
      </c>
      <c r="L20" s="5" t="n">
        <v>600</v>
      </c>
      <c r="M20" s="5" t="n">
        <v>1000</v>
      </c>
      <c r="O20" s="5" t="s">
        <v>22</v>
      </c>
      <c r="P20" s="5" t="s">
        <v>6</v>
      </c>
      <c r="Q20" s="5" t="s">
        <v>6</v>
      </c>
      <c r="R20" s="5" t="s">
        <v>6</v>
      </c>
    </row>
    <row r="21" s="21" customFormat="true" ht="13.8" hidden="false" customHeight="false" outlineLevel="0" collapsed="false">
      <c r="B21" s="21" t="s">
        <v>107</v>
      </c>
      <c r="F21" s="22"/>
      <c r="G21" s="22"/>
      <c r="H21" s="22" t="s">
        <v>55</v>
      </c>
      <c r="I21" s="23"/>
      <c r="J21" s="23"/>
      <c r="K21" s="22" t="s">
        <v>55</v>
      </c>
      <c r="L21" s="22"/>
      <c r="M21" s="22"/>
      <c r="N21" s="7"/>
      <c r="O21" s="22" t="s">
        <v>55</v>
      </c>
      <c r="P21" s="22" t="s">
        <v>55</v>
      </c>
      <c r="Q21" s="22" t="s">
        <v>55</v>
      </c>
      <c r="R21" s="22"/>
      <c r="AMJ21" s="0"/>
    </row>
    <row r="22" customFormat="false" ht="13.8" hidden="false" customHeight="false" outlineLevel="0" collapsed="false">
      <c r="C22" s="4" t="s">
        <v>97</v>
      </c>
      <c r="D22" s="4" t="s">
        <v>108</v>
      </c>
      <c r="E22" s="4" t="s">
        <v>109</v>
      </c>
      <c r="F22" s="5" t="s">
        <v>100</v>
      </c>
      <c r="G22" s="5" t="s">
        <v>22</v>
      </c>
      <c r="H22" s="5" t="s">
        <v>22</v>
      </c>
      <c r="I22" s="13" t="n">
        <v>225</v>
      </c>
      <c r="J22" s="13" t="n">
        <v>405</v>
      </c>
      <c r="K22" s="5" t="n">
        <v>278</v>
      </c>
      <c r="L22" s="5" t="n">
        <v>175</v>
      </c>
      <c r="M22" s="5" t="n">
        <v>320</v>
      </c>
      <c r="O22" s="5" t="s">
        <v>22</v>
      </c>
      <c r="P22" s="5" t="s">
        <v>6</v>
      </c>
      <c r="Q22" s="5" t="s">
        <v>22</v>
      </c>
      <c r="R22" s="5" t="s">
        <v>6</v>
      </c>
    </row>
    <row r="23" customFormat="false" ht="13.8" hidden="false" customHeight="false" outlineLevel="0" collapsed="false">
      <c r="C23" s="4" t="s">
        <v>104</v>
      </c>
      <c r="D23" s="4" t="s">
        <v>110</v>
      </c>
      <c r="E23" s="4" t="s">
        <v>111</v>
      </c>
      <c r="F23" s="5" t="s">
        <v>100</v>
      </c>
      <c r="G23" s="5" t="s">
        <v>22</v>
      </c>
      <c r="H23" s="5" t="s">
        <v>22</v>
      </c>
      <c r="I23" s="13" t="n">
        <v>720</v>
      </c>
      <c r="J23" s="13" t="n">
        <v>720</v>
      </c>
      <c r="K23" s="5" t="n">
        <v>800</v>
      </c>
      <c r="L23" s="5" t="n">
        <v>500</v>
      </c>
      <c r="M23" s="5" t="n">
        <v>800</v>
      </c>
      <c r="O23" s="5" t="s">
        <v>22</v>
      </c>
      <c r="P23" s="5" t="s">
        <v>6</v>
      </c>
      <c r="Q23" s="5" t="s">
        <v>22</v>
      </c>
      <c r="R23" s="5" t="s">
        <v>6</v>
      </c>
    </row>
    <row r="24" s="7" customFormat="true" ht="13.8" hidden="false" customHeight="false" outlineLevel="0" collapsed="false">
      <c r="A24" s="7" t="s">
        <v>112</v>
      </c>
      <c r="F24" s="8"/>
      <c r="G24" s="8"/>
      <c r="H24" s="8" t="s">
        <v>55</v>
      </c>
      <c r="I24" s="18"/>
      <c r="J24" s="18"/>
      <c r="K24" s="8" t="s">
        <v>55</v>
      </c>
      <c r="L24" s="8"/>
      <c r="M24" s="8"/>
      <c r="O24" s="8" t="s">
        <v>55</v>
      </c>
      <c r="P24" s="8" t="s">
        <v>55</v>
      </c>
      <c r="Q24" s="8" t="s">
        <v>55</v>
      </c>
      <c r="R24" s="8"/>
      <c r="AMJ24" s="0"/>
    </row>
    <row r="25" customFormat="false" ht="13.8" hidden="false" customHeight="false" outlineLevel="0" collapsed="false">
      <c r="B25" s="4" t="s">
        <v>93</v>
      </c>
      <c r="D25" s="4" t="s">
        <v>113</v>
      </c>
      <c r="E25" s="4" t="s">
        <v>95</v>
      </c>
      <c r="F25" s="5" t="s">
        <v>92</v>
      </c>
      <c r="G25" s="5" t="s">
        <v>20</v>
      </c>
      <c r="H25" s="5" t="s">
        <v>20</v>
      </c>
      <c r="I25" s="24" t="n">
        <v>5487</v>
      </c>
      <c r="J25" s="24" t="n">
        <v>9921</v>
      </c>
      <c r="K25" s="19" t="n">
        <v>10042.4</v>
      </c>
      <c r="L25" s="5" t="s">
        <v>20</v>
      </c>
      <c r="M25" s="5" t="s">
        <v>20</v>
      </c>
      <c r="O25" s="5" t="s">
        <v>20</v>
      </c>
      <c r="P25" s="5" t="s">
        <v>6</v>
      </c>
      <c r="Q25" s="5" t="s">
        <v>22</v>
      </c>
      <c r="R25" s="5" t="s">
        <v>20</v>
      </c>
    </row>
    <row r="26" customFormat="false" ht="13.8" hidden="false" customHeight="false" outlineLevel="0" collapsed="false">
      <c r="B26" s="4" t="s">
        <v>114</v>
      </c>
      <c r="D26" s="4" t="s">
        <v>115</v>
      </c>
      <c r="E26" s="4" t="s">
        <v>116</v>
      </c>
      <c r="F26" s="5" t="s">
        <v>92</v>
      </c>
      <c r="G26" s="5" t="s">
        <v>20</v>
      </c>
      <c r="H26" s="5" t="s">
        <v>20</v>
      </c>
      <c r="I26" s="24" t="s">
        <v>22</v>
      </c>
      <c r="J26" s="24" t="s">
        <v>22</v>
      </c>
      <c r="K26" s="19" t="n">
        <v>9997.2</v>
      </c>
      <c r="L26" s="5" t="s">
        <v>20</v>
      </c>
      <c r="M26" s="5" t="s">
        <v>20</v>
      </c>
      <c r="O26" s="5" t="s">
        <v>20</v>
      </c>
      <c r="P26" s="5" t="s">
        <v>22</v>
      </c>
      <c r="Q26" s="5" t="s">
        <v>20</v>
      </c>
      <c r="R26" s="5" t="s">
        <v>20</v>
      </c>
    </row>
    <row r="27" customFormat="false" ht="13.8" hidden="false" customHeight="false" outlineLevel="0" collapsed="false">
      <c r="B27" s="4" t="s">
        <v>117</v>
      </c>
      <c r="D27" s="4" t="s">
        <v>118</v>
      </c>
      <c r="E27" s="4" t="s">
        <v>116</v>
      </c>
      <c r="F27" s="5" t="s">
        <v>92</v>
      </c>
      <c r="G27" s="19" t="n">
        <v>1000</v>
      </c>
      <c r="H27" s="5" t="n">
        <v>3572</v>
      </c>
      <c r="I27" s="13" t="s">
        <v>20</v>
      </c>
      <c r="J27" s="24" t="s">
        <v>20</v>
      </c>
      <c r="K27" s="5" t="s">
        <v>20</v>
      </c>
      <c r="L27" s="5" t="s">
        <v>20</v>
      </c>
      <c r="M27" s="5" t="s">
        <v>20</v>
      </c>
      <c r="O27" s="5" t="s">
        <v>6</v>
      </c>
      <c r="P27" s="5" t="s">
        <v>20</v>
      </c>
      <c r="Q27" s="5" t="s">
        <v>20</v>
      </c>
      <c r="R27" s="5" t="s">
        <v>20</v>
      </c>
    </row>
    <row r="28" customFormat="false" ht="13.8" hidden="false" customHeight="false" outlineLevel="0" collapsed="false">
      <c r="B28" s="4" t="s">
        <v>119</v>
      </c>
      <c r="D28" s="4" t="s">
        <v>120</v>
      </c>
      <c r="E28" s="4" t="s">
        <v>121</v>
      </c>
      <c r="F28" s="5" t="s">
        <v>92</v>
      </c>
      <c r="G28" s="19" t="n">
        <v>1000</v>
      </c>
      <c r="H28" s="5" t="n">
        <v>3507</v>
      </c>
      <c r="I28" s="13" t="s">
        <v>20</v>
      </c>
      <c r="J28" s="24" t="s">
        <v>20</v>
      </c>
      <c r="K28" s="5" t="s">
        <v>20</v>
      </c>
      <c r="L28" s="5" t="s">
        <v>20</v>
      </c>
      <c r="M28" s="5" t="s">
        <v>20</v>
      </c>
      <c r="O28" s="5" t="s">
        <v>6</v>
      </c>
      <c r="P28" s="5" t="s">
        <v>20</v>
      </c>
      <c r="Q28" s="5" t="s">
        <v>20</v>
      </c>
      <c r="R28" s="5" t="s">
        <v>20</v>
      </c>
    </row>
    <row r="29" customFormat="false" ht="13.8" hidden="false" customHeight="false" outlineLevel="0" collapsed="false">
      <c r="B29" s="4" t="s">
        <v>119</v>
      </c>
      <c r="D29" s="4" t="s">
        <v>122</v>
      </c>
      <c r="E29" s="4" t="s">
        <v>121</v>
      </c>
      <c r="F29" s="5" t="s">
        <v>92</v>
      </c>
      <c r="G29" s="5" t="s">
        <v>20</v>
      </c>
      <c r="H29" s="5" t="s">
        <v>20</v>
      </c>
      <c r="I29" s="24" t="n">
        <v>3157</v>
      </c>
      <c r="J29" s="24" t="n">
        <v>5776</v>
      </c>
      <c r="K29" s="19" t="n">
        <v>9822.6</v>
      </c>
      <c r="L29" s="5" t="s">
        <v>20</v>
      </c>
      <c r="M29" s="5" t="s">
        <v>20</v>
      </c>
      <c r="O29" s="5" t="s">
        <v>20</v>
      </c>
      <c r="P29" s="5" t="s">
        <v>6</v>
      </c>
      <c r="Q29" s="5" t="s">
        <v>22</v>
      </c>
      <c r="R29" s="5" t="s">
        <v>20</v>
      </c>
    </row>
    <row r="30" s="7" customFormat="true" ht="13.8" hidden="false" customHeight="false" outlineLevel="0" collapsed="false">
      <c r="A30" s="7" t="s">
        <v>123</v>
      </c>
      <c r="F30" s="8"/>
      <c r="G30" s="8"/>
      <c r="H30" s="8" t="s">
        <v>55</v>
      </c>
      <c r="I30" s="18"/>
      <c r="J30" s="18"/>
      <c r="K30" s="8" t="s">
        <v>55</v>
      </c>
      <c r="L30" s="8" t="s">
        <v>55</v>
      </c>
      <c r="M30" s="8" t="s">
        <v>55</v>
      </c>
      <c r="O30" s="8" t="s">
        <v>55</v>
      </c>
      <c r="P30" s="8" t="s">
        <v>55</v>
      </c>
      <c r="Q30" s="8" t="s">
        <v>55</v>
      </c>
      <c r="R30" s="8" t="s">
        <v>55</v>
      </c>
      <c r="AMJ30" s="0"/>
    </row>
    <row r="31" customFormat="false" ht="13.8" hidden="false" customHeight="false" outlineLevel="0" collapsed="false">
      <c r="B31" s="4" t="s">
        <v>124</v>
      </c>
      <c r="D31" s="4" t="s">
        <v>118</v>
      </c>
      <c r="E31" s="4" t="s">
        <v>125</v>
      </c>
      <c r="F31" s="5" t="s">
        <v>92</v>
      </c>
      <c r="G31" s="5" t="s">
        <v>20</v>
      </c>
      <c r="H31" s="5" t="s">
        <v>20</v>
      </c>
      <c r="I31" s="13" t="s">
        <v>20</v>
      </c>
      <c r="J31" s="13" t="s">
        <v>20</v>
      </c>
      <c r="K31" s="5" t="s">
        <v>20</v>
      </c>
      <c r="L31" s="5" t="s">
        <v>20</v>
      </c>
      <c r="M31" s="5" t="s">
        <v>20</v>
      </c>
      <c r="O31" s="5" t="s">
        <v>20</v>
      </c>
      <c r="P31" s="5" t="s">
        <v>20</v>
      </c>
      <c r="Q31" s="5" t="s">
        <v>6</v>
      </c>
      <c r="R31" s="5" t="s">
        <v>20</v>
      </c>
    </row>
    <row r="32" customFormat="false" ht="13.8" hidden="false" customHeight="false" outlineLevel="0" collapsed="false">
      <c r="B32" s="4" t="s">
        <v>126</v>
      </c>
      <c r="D32" s="4" t="s">
        <v>120</v>
      </c>
      <c r="E32" s="4" t="s">
        <v>127</v>
      </c>
      <c r="F32" s="5" t="s">
        <v>92</v>
      </c>
      <c r="G32" s="5" t="s">
        <v>20</v>
      </c>
      <c r="H32" s="5" t="s">
        <v>20</v>
      </c>
      <c r="I32" s="13" t="s">
        <v>20</v>
      </c>
      <c r="J32" s="13" t="s">
        <v>20</v>
      </c>
      <c r="K32" s="5" t="s">
        <v>20</v>
      </c>
      <c r="L32" s="5" t="s">
        <v>20</v>
      </c>
      <c r="M32" s="5" t="s">
        <v>20</v>
      </c>
      <c r="O32" s="5" t="s">
        <v>20</v>
      </c>
      <c r="P32" s="5" t="s">
        <v>20</v>
      </c>
      <c r="Q32" s="5" t="s">
        <v>6</v>
      </c>
      <c r="R32" s="5" t="s">
        <v>20</v>
      </c>
    </row>
    <row r="33" s="7" customFormat="true" ht="13.8" hidden="false" customHeight="false" outlineLevel="0" collapsed="false">
      <c r="A33" s="7" t="s">
        <v>128</v>
      </c>
      <c r="F33" s="8"/>
      <c r="G33" s="8"/>
      <c r="H33" s="8" t="s">
        <v>55</v>
      </c>
      <c r="I33" s="18"/>
      <c r="J33" s="18"/>
      <c r="K33" s="8" t="s">
        <v>55</v>
      </c>
      <c r="L33" s="8"/>
      <c r="M33" s="8"/>
      <c r="O33" s="8" t="s">
        <v>55</v>
      </c>
      <c r="P33" s="8" t="s">
        <v>55</v>
      </c>
      <c r="Q33" s="8" t="s">
        <v>55</v>
      </c>
      <c r="R33" s="8"/>
      <c r="AMJ33" s="0"/>
    </row>
    <row r="34" customFormat="false" ht="13.8" hidden="false" customHeight="false" outlineLevel="0" collapsed="false">
      <c r="B34" s="4" t="s">
        <v>129</v>
      </c>
      <c r="D34" s="4" t="s">
        <v>130</v>
      </c>
      <c r="E34" s="4" t="s">
        <v>131</v>
      </c>
      <c r="F34" s="5" t="s">
        <v>92</v>
      </c>
      <c r="G34" s="19" t="n">
        <v>950</v>
      </c>
      <c r="H34" s="19" t="n">
        <v>3391.8</v>
      </c>
      <c r="I34" s="24" t="n">
        <v>3445</v>
      </c>
      <c r="J34" s="24" t="n">
        <v>6214</v>
      </c>
      <c r="K34" s="19" t="n">
        <v>9723.6</v>
      </c>
      <c r="L34" s="5" t="s">
        <v>20</v>
      </c>
      <c r="M34" s="5" t="s">
        <v>20</v>
      </c>
      <c r="O34" s="5" t="s">
        <v>6</v>
      </c>
      <c r="P34" s="5" t="s">
        <v>6</v>
      </c>
      <c r="Q34" s="5" t="s">
        <v>6</v>
      </c>
      <c r="R34" s="5" t="s">
        <v>20</v>
      </c>
    </row>
    <row r="35" customFormat="false" ht="13.8" hidden="false" customHeight="false" outlineLevel="0" collapsed="false">
      <c r="B35" s="4" t="s">
        <v>132</v>
      </c>
      <c r="D35" s="4" t="s">
        <v>133</v>
      </c>
      <c r="E35" s="4" t="s">
        <v>134</v>
      </c>
      <c r="F35" s="5" t="s">
        <v>92</v>
      </c>
      <c r="G35" s="19" t="n">
        <v>1053</v>
      </c>
      <c r="H35" s="5" t="n">
        <v>3719</v>
      </c>
      <c r="I35" s="24" t="n">
        <v>3319</v>
      </c>
      <c r="J35" s="24" t="n">
        <v>6008</v>
      </c>
      <c r="K35" s="19" t="n">
        <v>10060.2</v>
      </c>
      <c r="L35" s="5" t="s">
        <v>20</v>
      </c>
      <c r="M35" s="5" t="s">
        <v>20</v>
      </c>
      <c r="O35" s="5" t="s">
        <v>6</v>
      </c>
      <c r="P35" s="5" t="s">
        <v>6</v>
      </c>
      <c r="Q35" s="5" t="s">
        <v>6</v>
      </c>
      <c r="R35" s="5" t="s">
        <v>20</v>
      </c>
    </row>
    <row r="36" s="7" customFormat="true" ht="13.8" hidden="false" customHeight="false" outlineLevel="0" collapsed="false">
      <c r="A36" s="7" t="s">
        <v>5</v>
      </c>
      <c r="F36" s="8"/>
      <c r="G36" s="8"/>
      <c r="H36" s="8" t="s">
        <v>55</v>
      </c>
      <c r="I36" s="18"/>
      <c r="J36" s="18"/>
      <c r="K36" s="8" t="s">
        <v>55</v>
      </c>
      <c r="L36" s="8"/>
      <c r="M36" s="8"/>
      <c r="O36" s="8" t="s">
        <v>55</v>
      </c>
      <c r="P36" s="8" t="s">
        <v>55</v>
      </c>
      <c r="Q36" s="8" t="s">
        <v>55</v>
      </c>
      <c r="R36" s="8"/>
      <c r="AMJ36" s="0"/>
    </row>
    <row r="37" s="21" customFormat="true" ht="13.8" hidden="false" customHeight="false" outlineLevel="0" collapsed="false">
      <c r="B37" s="21" t="s">
        <v>135</v>
      </c>
      <c r="F37" s="22"/>
      <c r="G37" s="22"/>
      <c r="H37" s="22" t="s">
        <v>55</v>
      </c>
      <c r="I37" s="23"/>
      <c r="J37" s="23"/>
      <c r="K37" s="22" t="s">
        <v>55</v>
      </c>
      <c r="L37" s="22"/>
      <c r="M37" s="22"/>
      <c r="N37" s="7"/>
      <c r="O37" s="22" t="s">
        <v>55</v>
      </c>
      <c r="P37" s="22" t="s">
        <v>55</v>
      </c>
      <c r="Q37" s="22" t="s">
        <v>55</v>
      </c>
      <c r="R37" s="22"/>
      <c r="AMJ37" s="0"/>
    </row>
    <row r="38" customFormat="false" ht="13.8" hidden="false" customHeight="false" outlineLevel="0" collapsed="false">
      <c r="C38" s="4" t="s">
        <v>97</v>
      </c>
      <c r="D38" s="4" t="s">
        <v>136</v>
      </c>
      <c r="E38" s="4" t="s">
        <v>137</v>
      </c>
      <c r="F38" s="5" t="s">
        <v>100</v>
      </c>
      <c r="G38" s="5" t="s">
        <v>20</v>
      </c>
      <c r="H38" s="5" t="n">
        <v>42</v>
      </c>
      <c r="I38" s="24" t="n">
        <v>200</v>
      </c>
      <c r="J38" s="24" t="n">
        <v>360</v>
      </c>
      <c r="K38" s="5" t="n">
        <v>360</v>
      </c>
      <c r="L38" s="5" t="s">
        <v>20</v>
      </c>
      <c r="M38" s="5" t="s">
        <v>20</v>
      </c>
      <c r="O38" s="5" t="s">
        <v>6</v>
      </c>
      <c r="P38" s="5" t="s">
        <v>6</v>
      </c>
      <c r="Q38" s="5" t="s">
        <v>6</v>
      </c>
      <c r="R38" s="5" t="s">
        <v>20</v>
      </c>
    </row>
    <row r="39" customFormat="false" ht="13.8" hidden="false" customHeight="false" outlineLevel="0" collapsed="false">
      <c r="C39" s="4" t="s">
        <v>101</v>
      </c>
      <c r="D39" s="4" t="s">
        <v>138</v>
      </c>
      <c r="E39" s="4" t="s">
        <v>139</v>
      </c>
      <c r="F39" s="5" t="s">
        <v>100</v>
      </c>
      <c r="G39" s="5" t="s">
        <v>20</v>
      </c>
      <c r="H39" s="5" t="n">
        <v>51.8</v>
      </c>
      <c r="I39" s="24" t="n">
        <v>256</v>
      </c>
      <c r="J39" s="24" t="n">
        <v>460</v>
      </c>
      <c r="K39" s="5" t="n">
        <v>460</v>
      </c>
      <c r="L39" s="5" t="s">
        <v>20</v>
      </c>
      <c r="M39" s="5" t="s">
        <v>20</v>
      </c>
      <c r="O39" s="5" t="s">
        <v>6</v>
      </c>
      <c r="P39" s="5" t="s">
        <v>6</v>
      </c>
      <c r="Q39" s="5" t="s">
        <v>6</v>
      </c>
      <c r="R39" s="5" t="s">
        <v>20</v>
      </c>
    </row>
    <row r="40" customFormat="false" ht="13.8" hidden="false" customHeight="false" outlineLevel="0" collapsed="false">
      <c r="C40" s="4" t="s">
        <v>104</v>
      </c>
      <c r="D40" s="4" t="s">
        <v>140</v>
      </c>
      <c r="E40" s="4" t="s">
        <v>141</v>
      </c>
      <c r="F40" s="5" t="s">
        <v>100</v>
      </c>
      <c r="G40" s="5" t="s">
        <v>20</v>
      </c>
      <c r="H40" s="5" t="n">
        <v>58.8</v>
      </c>
      <c r="I40" s="24" t="n">
        <v>282</v>
      </c>
      <c r="J40" s="24" t="n">
        <v>500</v>
      </c>
      <c r="K40" s="5" t="n">
        <v>500</v>
      </c>
      <c r="L40" s="5" t="s">
        <v>20</v>
      </c>
      <c r="M40" s="5" t="s">
        <v>20</v>
      </c>
      <c r="O40" s="5" t="s">
        <v>6</v>
      </c>
      <c r="P40" s="5" t="s">
        <v>6</v>
      </c>
      <c r="Q40" s="5" t="s">
        <v>6</v>
      </c>
      <c r="R40" s="5" t="s">
        <v>20</v>
      </c>
    </row>
    <row r="41" s="21" customFormat="true" ht="13.8" hidden="false" customHeight="false" outlineLevel="0" collapsed="false">
      <c r="B41" s="21" t="s">
        <v>142</v>
      </c>
      <c r="F41" s="22"/>
      <c r="G41" s="22"/>
      <c r="H41" s="22" t="s">
        <v>55</v>
      </c>
      <c r="I41" s="23"/>
      <c r="J41" s="23"/>
      <c r="K41" s="22" t="s">
        <v>55</v>
      </c>
      <c r="L41" s="22"/>
      <c r="M41" s="22"/>
      <c r="N41" s="7"/>
      <c r="O41" s="22" t="s">
        <v>55</v>
      </c>
      <c r="P41" s="22" t="s">
        <v>55</v>
      </c>
      <c r="Q41" s="22" t="s">
        <v>55</v>
      </c>
      <c r="R41" s="22"/>
      <c r="AMJ41" s="0"/>
    </row>
    <row r="42" customFormat="false" ht="13.8" hidden="false" customHeight="false" outlineLevel="0" collapsed="false">
      <c r="C42" s="25" t="s">
        <v>143</v>
      </c>
      <c r="D42" s="4" t="s">
        <v>144</v>
      </c>
      <c r="E42" s="4" t="s">
        <v>145</v>
      </c>
      <c r="F42" s="5" t="s">
        <v>146</v>
      </c>
      <c r="G42" s="26" t="n">
        <v>1</v>
      </c>
      <c r="H42" s="26" t="n">
        <v>8.885</v>
      </c>
      <c r="I42" s="27" t="n">
        <v>5.757</v>
      </c>
      <c r="J42" s="27" t="n">
        <v>10.612</v>
      </c>
      <c r="K42" s="28" t="n">
        <v>9.6919</v>
      </c>
      <c r="L42" s="5" t="s">
        <v>20</v>
      </c>
      <c r="M42" s="5" t="s">
        <v>20</v>
      </c>
      <c r="O42" s="5" t="s">
        <v>22</v>
      </c>
      <c r="P42" s="5" t="s">
        <v>22</v>
      </c>
      <c r="Q42" s="5" t="s">
        <v>22</v>
      </c>
      <c r="R42" s="5" t="s">
        <v>20</v>
      </c>
    </row>
    <row r="43" customFormat="false" ht="13.8" hidden="false" customHeight="false" outlineLevel="0" collapsed="false">
      <c r="C43" s="25" t="s">
        <v>147</v>
      </c>
      <c r="D43" s="4" t="s">
        <v>148</v>
      </c>
      <c r="E43" s="4" t="s">
        <v>149</v>
      </c>
      <c r="F43" s="5" t="s">
        <v>146</v>
      </c>
      <c r="G43" s="26" t="n">
        <v>1</v>
      </c>
      <c r="H43" s="26" t="n">
        <v>8.867</v>
      </c>
      <c r="I43" s="27" t="n">
        <v>5.606</v>
      </c>
      <c r="J43" s="27" t="n">
        <v>10.441</v>
      </c>
      <c r="K43" s="28" t="n">
        <v>9.62</v>
      </c>
      <c r="L43" s="5" t="s">
        <v>20</v>
      </c>
      <c r="M43" s="5" t="s">
        <v>20</v>
      </c>
      <c r="O43" s="5" t="s">
        <v>22</v>
      </c>
      <c r="P43" s="5" t="s">
        <v>22</v>
      </c>
      <c r="Q43" s="5" t="s">
        <v>22</v>
      </c>
      <c r="R43" s="5" t="s">
        <v>20</v>
      </c>
    </row>
    <row r="44" customFormat="false" ht="13.8" hidden="false" customHeight="false" outlineLevel="0" collapsed="false">
      <c r="C44" s="25" t="s">
        <v>150</v>
      </c>
      <c r="D44" s="4" t="s">
        <v>151</v>
      </c>
      <c r="E44" s="4" t="s">
        <v>152</v>
      </c>
      <c r="F44" s="5" t="s">
        <v>146</v>
      </c>
      <c r="G44" s="26" t="n">
        <v>1</v>
      </c>
      <c r="H44" s="26" t="n">
        <v>8.787</v>
      </c>
      <c r="I44" s="27" t="n">
        <v>5.68</v>
      </c>
      <c r="J44" s="27" t="n">
        <v>10.468</v>
      </c>
      <c r="K44" s="28" t="n">
        <v>9.8253</v>
      </c>
      <c r="L44" s="5" t="s">
        <v>20</v>
      </c>
      <c r="M44" s="5" t="s">
        <v>20</v>
      </c>
      <c r="O44" s="5" t="s">
        <v>22</v>
      </c>
      <c r="P44" s="5" t="s">
        <v>22</v>
      </c>
      <c r="Q44" s="5" t="s">
        <v>22</v>
      </c>
      <c r="R44" s="5" t="s">
        <v>20</v>
      </c>
    </row>
    <row r="45" s="17" customFormat="true" ht="13.8" hidden="false" customHeight="false" outlineLevel="0" collapsed="false">
      <c r="A45" s="29"/>
      <c r="C45" s="30" t="s">
        <v>153</v>
      </c>
      <c r="D45" s="17" t="s">
        <v>154</v>
      </c>
      <c r="E45" s="17" t="s">
        <v>155</v>
      </c>
      <c r="F45" s="31" t="s">
        <v>146</v>
      </c>
      <c r="G45" s="32" t="n">
        <v>1</v>
      </c>
      <c r="H45" s="33" t="n">
        <f aca="false">IF(AND(IF(H42="c",0,1),IF(H43="c",0,1),IF(H44="c",0,1))=1,"c",AVERAGE(H42:H44))</f>
        <v>8.84633333333333</v>
      </c>
      <c r="I45" s="33" t="n">
        <f aca="false">IF(AND(IF(I42="v",0,1),IF(I43="v",0,1),IF(I44="v",0,1))=TRUE(),AVERAGE(I42:I44),"v")</f>
        <v>5.681</v>
      </c>
      <c r="J45" s="33" t="n">
        <f aca="false">IF(AND(IF(J42="c",0,1),IF(J43="c",0,1),IF(J44="c",0,1))=1,"c",AVERAGE(J42:J44))</f>
        <v>10.507</v>
      </c>
      <c r="K45" s="33" t="str">
        <f aca="false">IF(AND(IF(K42="c",0,1),IF(K43="c",0,1),IF(K44="c",0,1))=1,"c",AVERAGE(K42:K44))</f>
        <v>c</v>
      </c>
      <c r="L45" s="31" t="s">
        <v>20</v>
      </c>
      <c r="M45" s="5" t="s">
        <v>20</v>
      </c>
      <c r="N45" s="7"/>
      <c r="O45" s="31" t="s">
        <v>6</v>
      </c>
      <c r="P45" s="31" t="s">
        <v>6</v>
      </c>
      <c r="Q45" s="31" t="s">
        <v>6</v>
      </c>
      <c r="R45" s="31" t="s">
        <v>20</v>
      </c>
      <c r="AMJ45" s="0"/>
    </row>
    <row r="46" s="21" customFormat="true" ht="13.8" hidden="false" customHeight="false" outlineLevel="0" collapsed="false">
      <c r="B46" s="21" t="s">
        <v>156</v>
      </c>
      <c r="F46" s="22"/>
      <c r="G46" s="22"/>
      <c r="H46" s="22" t="s">
        <v>55</v>
      </c>
      <c r="I46" s="23"/>
      <c r="J46" s="23"/>
      <c r="K46" s="22" t="s">
        <v>55</v>
      </c>
      <c r="L46" s="22"/>
      <c r="M46" s="22"/>
      <c r="N46" s="7"/>
      <c r="O46" s="22" t="s">
        <v>55</v>
      </c>
      <c r="P46" s="22" t="s">
        <v>55</v>
      </c>
      <c r="Q46" s="22" t="s">
        <v>55</v>
      </c>
      <c r="R46" s="22"/>
      <c r="AMJ46" s="0"/>
    </row>
    <row r="47" customFormat="false" ht="13.8" hidden="false" customHeight="false" outlineLevel="0" collapsed="false">
      <c r="C47" s="25" t="s">
        <v>143</v>
      </c>
      <c r="D47" s="4" t="s">
        <v>157</v>
      </c>
      <c r="E47" s="4" t="s">
        <v>158</v>
      </c>
      <c r="F47" s="5" t="s">
        <v>159</v>
      </c>
      <c r="G47" s="26" t="n">
        <v>94</v>
      </c>
      <c r="H47" s="26" t="n">
        <v>96.4</v>
      </c>
      <c r="I47" s="27" t="n">
        <v>95.08</v>
      </c>
      <c r="J47" s="27" t="n">
        <v>95.39</v>
      </c>
      <c r="K47" s="28" t="n">
        <v>95.9252147749317</v>
      </c>
      <c r="L47" s="5" t="s">
        <v>20</v>
      </c>
      <c r="M47" s="5" t="s">
        <v>20</v>
      </c>
      <c r="O47" s="5" t="s">
        <v>22</v>
      </c>
      <c r="P47" s="5" t="s">
        <v>22</v>
      </c>
      <c r="Q47" s="5" t="s">
        <v>22</v>
      </c>
      <c r="R47" s="5" t="s">
        <v>20</v>
      </c>
    </row>
    <row r="48" customFormat="false" ht="13.8" hidden="false" customHeight="false" outlineLevel="0" collapsed="false">
      <c r="C48" s="25" t="s">
        <v>147</v>
      </c>
      <c r="D48" s="4" t="s">
        <v>160</v>
      </c>
      <c r="E48" s="4" t="s">
        <v>161</v>
      </c>
      <c r="F48" s="5" t="s">
        <v>159</v>
      </c>
      <c r="G48" s="26" t="n">
        <v>95</v>
      </c>
      <c r="H48" s="26" t="n">
        <v>97.2</v>
      </c>
      <c r="I48" s="27" t="n">
        <v>95.2</v>
      </c>
      <c r="J48" s="27" t="n">
        <v>95.48</v>
      </c>
      <c r="K48" s="28" t="n">
        <v>96.4972114111463</v>
      </c>
      <c r="L48" s="5" t="s">
        <v>20</v>
      </c>
      <c r="M48" s="5" t="s">
        <v>20</v>
      </c>
      <c r="O48" s="5" t="s">
        <v>22</v>
      </c>
      <c r="P48" s="5" t="s">
        <v>22</v>
      </c>
      <c r="Q48" s="5" t="s">
        <v>22</v>
      </c>
      <c r="R48" s="5" t="s">
        <v>20</v>
      </c>
    </row>
    <row r="49" customFormat="false" ht="13.8" hidden="false" customHeight="false" outlineLevel="0" collapsed="false">
      <c r="C49" s="25" t="s">
        <v>150</v>
      </c>
      <c r="D49" s="4" t="s">
        <v>162</v>
      </c>
      <c r="E49" s="4" t="s">
        <v>163</v>
      </c>
      <c r="F49" s="5" t="s">
        <v>159</v>
      </c>
      <c r="G49" s="26" t="n">
        <v>96</v>
      </c>
      <c r="H49" s="26" t="n">
        <v>97</v>
      </c>
      <c r="I49" s="27" t="n">
        <v>94.17</v>
      </c>
      <c r="J49" s="27" t="n">
        <v>94.98</v>
      </c>
      <c r="K49" s="28" t="n">
        <v>95.9858150485532</v>
      </c>
      <c r="L49" s="5" t="s">
        <v>20</v>
      </c>
      <c r="M49" s="5" t="s">
        <v>20</v>
      </c>
      <c r="O49" s="5" t="s">
        <v>22</v>
      </c>
      <c r="P49" s="5" t="s">
        <v>22</v>
      </c>
      <c r="Q49" s="5" t="s">
        <v>22</v>
      </c>
      <c r="R49" s="5" t="s">
        <v>20</v>
      </c>
    </row>
    <row r="50" s="17" customFormat="true" ht="13.8" hidden="false" customHeight="false" outlineLevel="0" collapsed="false">
      <c r="A50" s="29"/>
      <c r="C50" s="17" t="s">
        <v>153</v>
      </c>
      <c r="D50" s="17" t="s">
        <v>164</v>
      </c>
      <c r="E50" s="17" t="s">
        <v>165</v>
      </c>
      <c r="F50" s="31" t="s">
        <v>159</v>
      </c>
      <c r="G50" s="32" t="n">
        <v>95</v>
      </c>
      <c r="H50" s="33" t="n">
        <f aca="false">IF(AND(IF(H47="c",0,1),IF(H48="c",0,1),IF(H49="c",0,1))=1,"c",AVERAGE(H47:H49))</f>
        <v>96.8666666666667</v>
      </c>
      <c r="I50" s="33" t="n">
        <f aca="false">IF(AND(IF(I47="v",0,1),IF(I48="v",0,1),IF(I49="v",0,1))=TRUE(),AVERAGE(I47:I49),"v")</f>
        <v>94.8166666666667</v>
      </c>
      <c r="J50" s="33" t="n">
        <f aca="false">IF(AND(IF(J47="c",0,1),IF(J48="c",0,1),IF(J49="c",0,1))=1,"c",AVERAGE(J47:J49))</f>
        <v>95.2833333333333</v>
      </c>
      <c r="K50" s="33" t="str">
        <f aca="false">IF(AND(IF(K47="c",0,1),IF(K48="c",0,1),IF(K49="c",0,1))=1,"c",AVERAGE(K47:K49))</f>
        <v>c</v>
      </c>
      <c r="L50" s="31" t="s">
        <v>20</v>
      </c>
      <c r="M50" s="5" t="s">
        <v>20</v>
      </c>
      <c r="N50" s="7"/>
      <c r="O50" s="34" t="str">
        <f aca="false">IF(AND(IF(O47="c",0,1),IF(O48="c",0,1),IF(O49="c",0,1))=1,AVERAGE(O47:O49),"c")</f>
        <v>c</v>
      </c>
      <c r="P50" s="34" t="str">
        <f aca="false">IF(AND(IF(P47="c",0,1),IF(P48="c",0,1),IF(P49="c",0,1))=1,AVERAGE(P47:P49),"c")</f>
        <v>c</v>
      </c>
      <c r="Q50" s="34" t="str">
        <f aca="false">IF(AND(IF(Q47="c",0,1),IF(Q48="c",0,1),IF(Q49="c",0,1))=1,AVERAGE(Q47:Q49),"c")</f>
        <v>c</v>
      </c>
      <c r="R50" s="31" t="s">
        <v>20</v>
      </c>
      <c r="AMJ50" s="0"/>
    </row>
    <row r="51" s="7" customFormat="true" ht="13.8" hidden="false" customHeight="false" outlineLevel="0" collapsed="false">
      <c r="A51" s="7" t="s">
        <v>166</v>
      </c>
      <c r="F51" s="8"/>
      <c r="G51" s="8"/>
      <c r="H51" s="8" t="s">
        <v>55</v>
      </c>
      <c r="I51" s="18"/>
      <c r="J51" s="18"/>
      <c r="K51" s="8" t="s">
        <v>55</v>
      </c>
      <c r="L51" s="8"/>
      <c r="M51" s="8"/>
      <c r="O51" s="8" t="s">
        <v>55</v>
      </c>
      <c r="P51" s="8" t="s">
        <v>55</v>
      </c>
      <c r="Q51" s="8" t="s">
        <v>55</v>
      </c>
      <c r="R51" s="8"/>
      <c r="AMJ51" s="0"/>
    </row>
    <row r="52" s="21" customFormat="true" ht="13.8" hidden="false" customHeight="false" outlineLevel="0" collapsed="false">
      <c r="B52" s="21" t="s">
        <v>167</v>
      </c>
      <c r="F52" s="22"/>
      <c r="G52" s="22"/>
      <c r="H52" s="22" t="s">
        <v>55</v>
      </c>
      <c r="I52" s="23"/>
      <c r="J52" s="23"/>
      <c r="K52" s="22" t="s">
        <v>55</v>
      </c>
      <c r="L52" s="22"/>
      <c r="M52" s="22"/>
      <c r="N52" s="7"/>
      <c r="O52" s="22" t="s">
        <v>55</v>
      </c>
      <c r="P52" s="22" t="s">
        <v>55</v>
      </c>
      <c r="Q52" s="22" t="s">
        <v>55</v>
      </c>
      <c r="R52" s="22"/>
      <c r="AMJ52" s="0"/>
    </row>
    <row r="53" customFormat="false" ht="13.8" hidden="false" customHeight="false" outlineLevel="0" collapsed="false">
      <c r="A53" s="28"/>
      <c r="B53" s="28"/>
      <c r="C53" s="4" t="s">
        <v>168</v>
      </c>
      <c r="D53" s="4" t="s">
        <v>169</v>
      </c>
      <c r="E53" s="4" t="s">
        <v>170</v>
      </c>
      <c r="F53" s="5" t="s">
        <v>92</v>
      </c>
      <c r="G53" s="5" t="n">
        <v>5</v>
      </c>
      <c r="H53" s="5" t="n">
        <v>14.9</v>
      </c>
      <c r="I53" s="13" t="s">
        <v>20</v>
      </c>
      <c r="J53" s="27" t="s">
        <v>20</v>
      </c>
      <c r="K53" s="5" t="s">
        <v>20</v>
      </c>
      <c r="L53" s="5" t="s">
        <v>20</v>
      </c>
      <c r="M53" s="5" t="s">
        <v>20</v>
      </c>
      <c r="O53" s="5" t="s">
        <v>6</v>
      </c>
      <c r="P53" s="5" t="s">
        <v>20</v>
      </c>
      <c r="Q53" s="5" t="s">
        <v>20</v>
      </c>
      <c r="R53" s="5" t="s">
        <v>20</v>
      </c>
    </row>
    <row r="54" customFormat="false" ht="13.8" hidden="false" customHeight="false" outlineLevel="0" collapsed="false">
      <c r="A54" s="28"/>
      <c r="B54" s="28"/>
      <c r="C54" s="4" t="s">
        <v>171</v>
      </c>
      <c r="D54" s="4" t="s">
        <v>172</v>
      </c>
      <c r="E54" s="4" t="s">
        <v>173</v>
      </c>
      <c r="F54" s="5" t="s">
        <v>92</v>
      </c>
      <c r="G54" s="5" t="n">
        <v>0.02</v>
      </c>
      <c r="H54" s="5" t="n">
        <v>0.1</v>
      </c>
      <c r="I54" s="27" t="n">
        <v>0.15</v>
      </c>
      <c r="J54" s="27" t="n">
        <v>0.15</v>
      </c>
      <c r="K54" s="5" t="n">
        <v>44</v>
      </c>
      <c r="L54" s="5" t="s">
        <v>20</v>
      </c>
      <c r="M54" s="5" t="s">
        <v>20</v>
      </c>
      <c r="O54" s="5" t="s">
        <v>6</v>
      </c>
      <c r="P54" s="5" t="s">
        <v>6</v>
      </c>
      <c r="Q54" s="5" t="s">
        <v>6</v>
      </c>
      <c r="R54" s="5" t="s">
        <v>20</v>
      </c>
    </row>
    <row r="55" s="21" customFormat="true" ht="13.8" hidden="false" customHeight="false" outlineLevel="0" collapsed="false">
      <c r="B55" s="21" t="s">
        <v>174</v>
      </c>
      <c r="F55" s="22"/>
      <c r="G55" s="22"/>
      <c r="H55" s="22" t="s">
        <v>55</v>
      </c>
      <c r="I55" s="23" t="s">
        <v>55</v>
      </c>
      <c r="J55" s="23"/>
      <c r="K55" s="22" t="s">
        <v>55</v>
      </c>
      <c r="L55" s="22"/>
      <c r="M55" s="22"/>
      <c r="N55" s="7"/>
      <c r="O55" s="22" t="s">
        <v>55</v>
      </c>
      <c r="P55" s="22" t="s">
        <v>55</v>
      </c>
      <c r="Q55" s="22" t="s">
        <v>55</v>
      </c>
      <c r="R55" s="22"/>
      <c r="AMJ55" s="0"/>
    </row>
    <row r="56" customFormat="false" ht="13.8" hidden="false" customHeight="false" outlineLevel="0" collapsed="false">
      <c r="A56" s="28"/>
      <c r="B56" s="28"/>
      <c r="C56" s="4" t="s">
        <v>168</v>
      </c>
      <c r="D56" s="4" t="s">
        <v>175</v>
      </c>
      <c r="E56" s="4" t="s">
        <v>176</v>
      </c>
      <c r="F56" s="5" t="s">
        <v>92</v>
      </c>
      <c r="G56" s="5" t="n">
        <v>10</v>
      </c>
      <c r="H56" s="5" t="n">
        <v>12.1</v>
      </c>
      <c r="I56" s="27" t="n">
        <v>4.47</v>
      </c>
      <c r="J56" s="27" t="n">
        <v>4.47</v>
      </c>
      <c r="K56" s="5" t="n">
        <v>9</v>
      </c>
      <c r="L56" s="5" t="s">
        <v>20</v>
      </c>
      <c r="M56" s="5" t="s">
        <v>20</v>
      </c>
      <c r="O56" s="5" t="s">
        <v>6</v>
      </c>
      <c r="P56" s="5" t="s">
        <v>6</v>
      </c>
      <c r="Q56" s="5" t="s">
        <v>6</v>
      </c>
      <c r="R56" s="5" t="s">
        <v>20</v>
      </c>
    </row>
    <row r="57" customFormat="false" ht="13.8" hidden="false" customHeight="false" outlineLevel="0" collapsed="false">
      <c r="A57" s="28"/>
      <c r="B57" s="28"/>
      <c r="C57" s="4" t="s">
        <v>171</v>
      </c>
      <c r="D57" s="4" t="s">
        <v>177</v>
      </c>
      <c r="E57" s="4" t="s">
        <v>178</v>
      </c>
      <c r="F57" s="5" t="s">
        <v>92</v>
      </c>
      <c r="G57" s="5" t="n">
        <v>0</v>
      </c>
      <c r="H57" s="5" t="n">
        <v>0</v>
      </c>
      <c r="I57" s="27" t="n">
        <v>4.56</v>
      </c>
      <c r="J57" s="27" t="n">
        <v>4.71</v>
      </c>
      <c r="K57" s="5" t="n">
        <v>0</v>
      </c>
      <c r="L57" s="5" t="s">
        <v>20</v>
      </c>
      <c r="M57" s="5" t="s">
        <v>20</v>
      </c>
      <c r="O57" s="5" t="s">
        <v>6</v>
      </c>
      <c r="P57" s="5" t="s">
        <v>6</v>
      </c>
      <c r="Q57" s="5" t="s">
        <v>6</v>
      </c>
      <c r="R57" s="5" t="s">
        <v>20</v>
      </c>
    </row>
    <row r="58" s="21" customFormat="true" ht="13.8" hidden="false" customHeight="false" outlineLevel="0" collapsed="false">
      <c r="B58" s="21" t="s">
        <v>179</v>
      </c>
      <c r="F58" s="22"/>
      <c r="G58" s="22"/>
      <c r="H58" s="22" t="s">
        <v>55</v>
      </c>
      <c r="I58" s="23" t="s">
        <v>55</v>
      </c>
      <c r="J58" s="23"/>
      <c r="K58" s="22" t="s">
        <v>55</v>
      </c>
      <c r="L58" s="22"/>
      <c r="M58" s="22"/>
      <c r="N58" s="7"/>
      <c r="O58" s="22" t="s">
        <v>55</v>
      </c>
      <c r="P58" s="22" t="s">
        <v>55</v>
      </c>
      <c r="Q58" s="22" t="s">
        <v>55</v>
      </c>
      <c r="R58" s="22"/>
      <c r="AMJ58" s="0"/>
    </row>
    <row r="59" customFormat="false" ht="13.8" hidden="false" customHeight="false" outlineLevel="0" collapsed="false">
      <c r="B59" s="4" t="s">
        <v>180</v>
      </c>
      <c r="C59" s="4" t="s">
        <v>168</v>
      </c>
      <c r="D59" s="4" t="s">
        <v>181</v>
      </c>
      <c r="E59" s="4" t="s">
        <v>182</v>
      </c>
      <c r="F59" s="5" t="s">
        <v>92</v>
      </c>
      <c r="G59" s="5" t="s">
        <v>22</v>
      </c>
      <c r="H59" s="5" t="s">
        <v>22</v>
      </c>
      <c r="I59" s="13" t="s">
        <v>20</v>
      </c>
      <c r="J59" s="27" t="s">
        <v>20</v>
      </c>
      <c r="K59" s="5" t="s">
        <v>20</v>
      </c>
      <c r="L59" s="5" t="n">
        <v>1</v>
      </c>
      <c r="M59" s="5" t="n">
        <v>5</v>
      </c>
      <c r="O59" s="5" t="s">
        <v>22</v>
      </c>
      <c r="P59" s="5" t="s">
        <v>20</v>
      </c>
      <c r="Q59" s="5" t="s">
        <v>22</v>
      </c>
      <c r="R59" s="5" t="s">
        <v>6</v>
      </c>
    </row>
    <row r="60" customFormat="false" ht="13.8" hidden="false" customHeight="false" outlineLevel="0" collapsed="false">
      <c r="B60" s="4" t="s">
        <v>179</v>
      </c>
      <c r="C60" s="4" t="s">
        <v>168</v>
      </c>
      <c r="D60" s="4" t="s">
        <v>183</v>
      </c>
      <c r="E60" s="4" t="s">
        <v>184</v>
      </c>
      <c r="F60" s="5" t="s">
        <v>92</v>
      </c>
      <c r="G60" s="26" t="n">
        <v>2</v>
      </c>
      <c r="H60" s="5" t="n">
        <v>1</v>
      </c>
      <c r="I60" s="27" t="n">
        <v>1.55</v>
      </c>
      <c r="J60" s="27" t="n">
        <v>1.77</v>
      </c>
      <c r="K60" s="5" t="n">
        <v>1</v>
      </c>
      <c r="L60" s="5" t="s">
        <v>20</v>
      </c>
      <c r="M60" s="5" t="s">
        <v>20</v>
      </c>
      <c r="O60" s="5" t="s">
        <v>6</v>
      </c>
      <c r="P60" s="5" t="s">
        <v>6</v>
      </c>
      <c r="Q60" s="5" t="s">
        <v>6</v>
      </c>
      <c r="R60" s="5" t="s">
        <v>20</v>
      </c>
    </row>
    <row r="61" s="7" customFormat="true" ht="13.8" hidden="false" customHeight="false" outlineLevel="0" collapsed="false">
      <c r="A61" s="7" t="s">
        <v>185</v>
      </c>
      <c r="F61" s="8"/>
      <c r="G61" s="8"/>
      <c r="H61" s="8" t="s">
        <v>55</v>
      </c>
      <c r="I61" s="18" t="s">
        <v>55</v>
      </c>
      <c r="J61" s="18"/>
      <c r="K61" s="8" t="s">
        <v>55</v>
      </c>
      <c r="L61" s="8"/>
      <c r="M61" s="8"/>
      <c r="O61" s="8" t="s">
        <v>55</v>
      </c>
      <c r="P61" s="8" t="s">
        <v>55</v>
      </c>
      <c r="Q61" s="8" t="s">
        <v>55</v>
      </c>
      <c r="R61" s="8"/>
      <c r="AMJ61" s="0"/>
    </row>
    <row r="62" customFormat="false" ht="13.8" hidden="false" customHeight="false" outlineLevel="0" collapsed="false">
      <c r="B62" s="4" t="s">
        <v>186</v>
      </c>
      <c r="D62" s="4" t="s">
        <v>187</v>
      </c>
      <c r="E62" s="4" t="s">
        <v>188</v>
      </c>
      <c r="F62" s="5" t="s">
        <v>92</v>
      </c>
      <c r="G62" s="5" t="n">
        <v>0</v>
      </c>
      <c r="H62" s="5" t="n">
        <v>0.6</v>
      </c>
      <c r="I62" s="35" t="n">
        <v>0</v>
      </c>
      <c r="J62" s="35" t="n">
        <v>1.34</v>
      </c>
      <c r="K62" s="5" t="n">
        <v>1</v>
      </c>
      <c r="L62" s="5" t="s">
        <v>20</v>
      </c>
      <c r="M62" s="5" t="s">
        <v>20</v>
      </c>
      <c r="O62" s="5" t="s">
        <v>6</v>
      </c>
      <c r="P62" s="5" t="s">
        <v>6</v>
      </c>
      <c r="Q62" s="5" t="s">
        <v>6</v>
      </c>
      <c r="R62" s="5" t="s">
        <v>20</v>
      </c>
      <c r="S62" s="26"/>
      <c r="T62" s="27"/>
    </row>
    <row r="63" customFormat="false" ht="13.8" hidden="false" customHeight="false" outlineLevel="0" collapsed="false">
      <c r="B63" s="4" t="s">
        <v>189</v>
      </c>
      <c r="D63" s="4" t="s">
        <v>190</v>
      </c>
      <c r="E63" s="4" t="s">
        <v>191</v>
      </c>
      <c r="F63" s="5" t="s">
        <v>92</v>
      </c>
      <c r="G63" s="5" t="n">
        <v>0</v>
      </c>
      <c r="H63" s="5" t="n">
        <v>2.1</v>
      </c>
      <c r="I63" s="35" t="n">
        <v>13.84</v>
      </c>
      <c r="J63" s="35" t="n">
        <v>10.97</v>
      </c>
      <c r="K63" s="5" t="n">
        <v>2.9</v>
      </c>
      <c r="L63" s="5" t="s">
        <v>20</v>
      </c>
      <c r="M63" s="5" t="s">
        <v>20</v>
      </c>
      <c r="O63" s="5" t="s">
        <v>6</v>
      </c>
      <c r="P63" s="5" t="s">
        <v>6</v>
      </c>
      <c r="Q63" s="5" t="s">
        <v>6</v>
      </c>
      <c r="R63" s="5" t="s">
        <v>20</v>
      </c>
      <c r="S63" s="4"/>
      <c r="T63" s="6"/>
    </row>
    <row r="64" customFormat="false" ht="13.8" hidden="false" customHeight="false" outlineLevel="0" collapsed="false">
      <c r="B64" s="4" t="s">
        <v>192</v>
      </c>
      <c r="D64" s="4" t="s">
        <v>193</v>
      </c>
      <c r="E64" s="4" t="s">
        <v>194</v>
      </c>
      <c r="F64" s="5" t="s">
        <v>92</v>
      </c>
      <c r="G64" s="5" t="n">
        <v>0</v>
      </c>
      <c r="H64" s="5" t="n">
        <v>1.9</v>
      </c>
      <c r="I64" s="35" t="n">
        <v>1.98</v>
      </c>
      <c r="J64" s="35" t="n">
        <v>2.98</v>
      </c>
      <c r="K64" s="5" t="n">
        <v>3</v>
      </c>
      <c r="L64" s="5" t="s">
        <v>20</v>
      </c>
      <c r="M64" s="5" t="s">
        <v>20</v>
      </c>
      <c r="O64" s="5" t="s">
        <v>6</v>
      </c>
      <c r="P64" s="5" t="s">
        <v>6</v>
      </c>
      <c r="Q64" s="5" t="s">
        <v>6</v>
      </c>
      <c r="R64" s="5" t="s">
        <v>20</v>
      </c>
      <c r="S64" s="26"/>
      <c r="T64" s="27"/>
    </row>
    <row r="65" customFormat="false" ht="13.8" hidden="false" customHeight="false" outlineLevel="0" collapsed="false">
      <c r="B65" s="4" t="s">
        <v>195</v>
      </c>
      <c r="D65" s="4" t="s">
        <v>196</v>
      </c>
      <c r="E65" s="4" t="s">
        <v>197</v>
      </c>
      <c r="F65" s="5" t="s">
        <v>92</v>
      </c>
      <c r="G65" s="5" t="n">
        <v>0</v>
      </c>
      <c r="H65" s="5" t="n">
        <v>0.8</v>
      </c>
      <c r="I65" s="35" t="n">
        <v>2.86</v>
      </c>
      <c r="J65" s="35" t="n">
        <v>2.65</v>
      </c>
      <c r="K65" s="5" t="n">
        <v>1.2</v>
      </c>
      <c r="L65" s="5" t="s">
        <v>20</v>
      </c>
      <c r="M65" s="5" t="s">
        <v>20</v>
      </c>
      <c r="O65" s="5" t="s">
        <v>6</v>
      </c>
      <c r="P65" s="5" t="s">
        <v>6</v>
      </c>
      <c r="Q65" s="5" t="s">
        <v>6</v>
      </c>
      <c r="R65" s="5" t="s">
        <v>20</v>
      </c>
    </row>
    <row r="66" customFormat="false" ht="13.8" hidden="false" customHeight="false" outlineLevel="0" collapsed="false">
      <c r="A66" s="28"/>
      <c r="B66" s="4" t="s">
        <v>198</v>
      </c>
      <c r="D66" s="4" t="s">
        <v>199</v>
      </c>
      <c r="E66" s="4" t="s">
        <v>200</v>
      </c>
      <c r="F66" s="5" t="s">
        <v>201</v>
      </c>
      <c r="G66" s="5" t="n">
        <v>0</v>
      </c>
      <c r="H66" s="5" t="n">
        <v>1.6</v>
      </c>
      <c r="I66" s="5" t="n">
        <v>0.63</v>
      </c>
      <c r="J66" s="36" t="n">
        <v>0.61</v>
      </c>
      <c r="K66" s="5" t="n">
        <v>1.6</v>
      </c>
      <c r="L66" s="5" t="s">
        <v>20</v>
      </c>
      <c r="M66" s="5" t="s">
        <v>20</v>
      </c>
      <c r="O66" s="5" t="s">
        <v>6</v>
      </c>
      <c r="P66" s="5" t="s">
        <v>6</v>
      </c>
      <c r="Q66" s="5" t="s">
        <v>6</v>
      </c>
      <c r="R66" s="5" t="s">
        <v>20</v>
      </c>
    </row>
    <row r="67" customFormat="false" ht="13.8" hidden="false" customHeight="false" outlineLevel="0" collapsed="false">
      <c r="A67" s="28"/>
      <c r="B67" s="4" t="s">
        <v>202</v>
      </c>
      <c r="D67" s="4" t="s">
        <v>203</v>
      </c>
      <c r="E67" s="4" t="s">
        <v>204</v>
      </c>
      <c r="F67" s="5" t="s">
        <v>201</v>
      </c>
      <c r="G67" s="5" t="n">
        <v>0</v>
      </c>
      <c r="H67" s="5" t="n">
        <v>3.8</v>
      </c>
      <c r="I67" s="5" t="n">
        <v>2.79</v>
      </c>
      <c r="J67" s="36" t="n">
        <v>2.74</v>
      </c>
      <c r="K67" s="5" t="n">
        <v>14.2</v>
      </c>
      <c r="L67" s="5" t="s">
        <v>20</v>
      </c>
      <c r="M67" s="5" t="s">
        <v>20</v>
      </c>
      <c r="O67" s="5" t="s">
        <v>6</v>
      </c>
      <c r="P67" s="5" t="s">
        <v>6</v>
      </c>
      <c r="Q67" s="5" t="s">
        <v>6</v>
      </c>
      <c r="R67" s="5" t="s">
        <v>20</v>
      </c>
    </row>
    <row r="68" s="7" customFormat="true" ht="13.8" hidden="false" customHeight="false" outlineLevel="0" collapsed="false">
      <c r="A68" s="7" t="s">
        <v>205</v>
      </c>
      <c r="F68" s="8"/>
      <c r="G68" s="8"/>
      <c r="H68" s="8" t="s">
        <v>55</v>
      </c>
      <c r="I68" s="18"/>
      <c r="J68" s="18"/>
      <c r="K68" s="8" t="s">
        <v>55</v>
      </c>
      <c r="L68" s="8"/>
      <c r="M68" s="8"/>
      <c r="O68" s="8" t="s">
        <v>55</v>
      </c>
      <c r="P68" s="8" t="s">
        <v>55</v>
      </c>
      <c r="Q68" s="8" t="s">
        <v>55</v>
      </c>
      <c r="R68" s="8"/>
      <c r="AMJ68" s="0"/>
    </row>
    <row r="69" s="21" customFormat="true" ht="13.8" hidden="false" customHeight="false" outlineLevel="0" collapsed="false">
      <c r="B69" s="21" t="s">
        <v>206</v>
      </c>
      <c r="C69" s="21" t="s">
        <v>207</v>
      </c>
      <c r="F69" s="22"/>
      <c r="G69" s="22"/>
      <c r="H69" s="22" t="s">
        <v>55</v>
      </c>
      <c r="I69" s="23"/>
      <c r="J69" s="23"/>
      <c r="K69" s="22" t="s">
        <v>55</v>
      </c>
      <c r="L69" s="22"/>
      <c r="M69" s="22"/>
      <c r="N69" s="7"/>
      <c r="O69" s="22" t="s">
        <v>55</v>
      </c>
      <c r="P69" s="22" t="s">
        <v>55</v>
      </c>
      <c r="Q69" s="22" t="s">
        <v>55</v>
      </c>
      <c r="R69" s="22"/>
      <c r="AMJ69" s="0"/>
    </row>
    <row r="70" customFormat="false" ht="13.8" hidden="false" customHeight="false" outlineLevel="0" collapsed="false">
      <c r="C70" s="37" t="n">
        <v>0.05</v>
      </c>
      <c r="E70" s="38" t="s">
        <v>208</v>
      </c>
      <c r="G70" s="5" t="s">
        <v>22</v>
      </c>
      <c r="H70" s="5" t="s">
        <v>22</v>
      </c>
      <c r="I70" s="35" t="n">
        <v>0.0439219974485147</v>
      </c>
      <c r="J70" s="35" t="n">
        <v>0.047</v>
      </c>
      <c r="K70" s="39" t="n">
        <v>0.0466820680315462</v>
      </c>
      <c r="L70" s="5" t="s">
        <v>6</v>
      </c>
      <c r="M70" s="5" t="n">
        <v>0.05</v>
      </c>
      <c r="O70" s="5" t="s">
        <v>22</v>
      </c>
      <c r="P70" s="5" t="s">
        <v>6</v>
      </c>
      <c r="Q70" s="5" t="s">
        <v>22</v>
      </c>
      <c r="R70" s="5" t="s">
        <v>6</v>
      </c>
    </row>
    <row r="71" customFormat="false" ht="13.8" hidden="false" customHeight="false" outlineLevel="0" collapsed="false">
      <c r="C71" s="37" t="n">
        <v>0.1</v>
      </c>
      <c r="E71" s="38" t="s">
        <v>209</v>
      </c>
      <c r="G71" s="5" t="s">
        <v>22</v>
      </c>
      <c r="H71" s="5" t="s">
        <v>22</v>
      </c>
      <c r="I71" s="35" t="n">
        <v>0.095297977036632</v>
      </c>
      <c r="J71" s="35" t="n">
        <v>0.099</v>
      </c>
      <c r="K71" s="39" t="n">
        <v>0.0946188162192305</v>
      </c>
      <c r="L71" s="37" t="n">
        <f aca="false">0.1*5/4.6</f>
        <v>0.108695652173913</v>
      </c>
      <c r="M71" s="37" t="n">
        <v>0.1</v>
      </c>
      <c r="O71" s="5" t="s">
        <v>22</v>
      </c>
      <c r="P71" s="5" t="s">
        <v>6</v>
      </c>
      <c r="Q71" s="5" t="s">
        <v>22</v>
      </c>
      <c r="R71" s="5" t="s">
        <v>6</v>
      </c>
    </row>
    <row r="72" customFormat="false" ht="13.8" hidden="false" customHeight="false" outlineLevel="0" collapsed="false">
      <c r="C72" s="37" t="n">
        <v>0.2</v>
      </c>
      <c r="E72" s="38" t="s">
        <v>210</v>
      </c>
      <c r="G72" s="5" t="s">
        <v>22</v>
      </c>
      <c r="H72" s="5" t="s">
        <v>22</v>
      </c>
      <c r="I72" s="35" t="n">
        <v>0.197175141242938</v>
      </c>
      <c r="J72" s="35" t="n">
        <v>0.201</v>
      </c>
      <c r="K72" s="39" t="n">
        <v>0.19791085796224</v>
      </c>
      <c r="L72" s="5" t="s">
        <v>6</v>
      </c>
      <c r="M72" s="5" t="n">
        <v>0.2</v>
      </c>
      <c r="O72" s="5" t="s">
        <v>22</v>
      </c>
      <c r="P72" s="5" t="s">
        <v>6</v>
      </c>
      <c r="Q72" s="5" t="s">
        <v>22</v>
      </c>
      <c r="R72" s="5" t="s">
        <v>6</v>
      </c>
    </row>
    <row r="73" customFormat="false" ht="13.8" hidden="false" customHeight="false" outlineLevel="0" collapsed="false">
      <c r="C73" s="37" t="n">
        <v>0.25</v>
      </c>
      <c r="E73" s="38" t="s">
        <v>211</v>
      </c>
      <c r="G73" s="5" t="s">
        <v>22</v>
      </c>
      <c r="H73" s="5" t="s">
        <v>22</v>
      </c>
      <c r="I73" s="35" t="n">
        <v>0.247639876070713</v>
      </c>
      <c r="J73" s="35" t="n">
        <v>0.252</v>
      </c>
      <c r="K73" s="39" t="n">
        <v>0.24536963275711</v>
      </c>
      <c r="L73" s="37" t="n">
        <f aca="false">0.25*5/4.6</f>
        <v>0.271739130434783</v>
      </c>
      <c r="M73" s="37" t="n">
        <v>0.25</v>
      </c>
      <c r="O73" s="5" t="s">
        <v>22</v>
      </c>
      <c r="P73" s="5" t="s">
        <v>6</v>
      </c>
      <c r="Q73" s="5" t="s">
        <v>22</v>
      </c>
      <c r="R73" s="5" t="s">
        <v>6</v>
      </c>
    </row>
    <row r="74" customFormat="false" ht="13.8" hidden="false" customHeight="false" outlineLevel="0" collapsed="false">
      <c r="C74" s="37" t="n">
        <v>0.3</v>
      </c>
      <c r="E74" s="38" t="s">
        <v>212</v>
      </c>
      <c r="G74" s="5" t="s">
        <v>22</v>
      </c>
      <c r="H74" s="5" t="s">
        <v>22</v>
      </c>
      <c r="I74" s="35" t="n">
        <v>0.29768543830873</v>
      </c>
      <c r="J74" s="35" t="n">
        <v>0.303</v>
      </c>
      <c r="K74" s="39" t="n">
        <v>0.300904166334741</v>
      </c>
      <c r="L74" s="5" t="s">
        <v>6</v>
      </c>
      <c r="M74" s="5" t="n">
        <v>0.3</v>
      </c>
      <c r="O74" s="5" t="s">
        <v>22</v>
      </c>
      <c r="P74" s="5" t="s">
        <v>6</v>
      </c>
      <c r="Q74" s="5" t="s">
        <v>22</v>
      </c>
      <c r="R74" s="5" t="s">
        <v>6</v>
      </c>
    </row>
    <row r="75" customFormat="false" ht="13.8" hidden="false" customHeight="false" outlineLevel="0" collapsed="false">
      <c r="C75" s="37" t="n">
        <v>0.5</v>
      </c>
      <c r="E75" s="38" t="s">
        <v>213</v>
      </c>
      <c r="G75" s="5" t="s">
        <v>22</v>
      </c>
      <c r="H75" s="5" t="s">
        <v>22</v>
      </c>
      <c r="I75" s="35" t="n">
        <v>0.500091124476034</v>
      </c>
      <c r="J75" s="35" t="n">
        <v>0.506</v>
      </c>
      <c r="K75" s="39" t="n">
        <v>0.498347008683183</v>
      </c>
      <c r="L75" s="37" t="n">
        <f aca="false">0.5*5/4.6</f>
        <v>0.543478260869565</v>
      </c>
      <c r="M75" s="37" t="n">
        <v>0.5</v>
      </c>
      <c r="O75" s="5" t="s">
        <v>22</v>
      </c>
      <c r="P75" s="5" t="s">
        <v>6</v>
      </c>
      <c r="Q75" s="5" t="s">
        <v>22</v>
      </c>
      <c r="R75" s="5" t="s">
        <v>6</v>
      </c>
    </row>
    <row r="76" customFormat="false" ht="13.8" hidden="false" customHeight="false" outlineLevel="0" collapsed="false">
      <c r="C76" s="37" t="n">
        <v>0.75</v>
      </c>
      <c r="E76" s="38" t="s">
        <v>214</v>
      </c>
      <c r="G76" s="5" t="s">
        <v>22</v>
      </c>
      <c r="H76" s="5" t="s">
        <v>22</v>
      </c>
      <c r="I76" s="35" t="n">
        <v>0.750683433570257</v>
      </c>
      <c r="J76" s="35" t="n">
        <v>0.755</v>
      </c>
      <c r="K76" s="39" t="n">
        <v>0.749472237712101</v>
      </c>
      <c r="L76" s="37" t="n">
        <f aca="false">0.75*5/4.6</f>
        <v>0.815217391304348</v>
      </c>
      <c r="M76" s="37" t="n">
        <v>0.75</v>
      </c>
      <c r="O76" s="5" t="s">
        <v>22</v>
      </c>
      <c r="P76" s="5" t="s">
        <v>6</v>
      </c>
      <c r="Q76" s="5" t="s">
        <v>22</v>
      </c>
      <c r="R76" s="5" t="s">
        <v>6</v>
      </c>
    </row>
    <row r="77" customFormat="false" ht="13.8" hidden="false" customHeight="false" outlineLevel="0" collapsed="false">
      <c r="C77" s="37" t="n">
        <v>1</v>
      </c>
      <c r="E77" s="38" t="s">
        <v>215</v>
      </c>
      <c r="G77" s="5" t="s">
        <v>22</v>
      </c>
      <c r="H77" s="5" t="s">
        <v>22</v>
      </c>
      <c r="I77" s="35" t="n">
        <v>1</v>
      </c>
      <c r="J77" s="35" t="n">
        <v>1</v>
      </c>
      <c r="K77" s="39" t="n">
        <v>1</v>
      </c>
      <c r="L77" s="37" t="n">
        <v>1</v>
      </c>
      <c r="M77" s="37" t="n">
        <v>1</v>
      </c>
      <c r="O77" s="5" t="s">
        <v>22</v>
      </c>
      <c r="P77" s="5" t="s">
        <v>6</v>
      </c>
      <c r="Q77" s="5" t="s">
        <v>22</v>
      </c>
      <c r="R77" s="5" t="s">
        <v>6</v>
      </c>
    </row>
    <row r="78" s="21" customFormat="true" ht="13.8" hidden="false" customHeight="false" outlineLevel="0" collapsed="false">
      <c r="B78" s="21" t="s">
        <v>216</v>
      </c>
      <c r="C78" s="21" t="s">
        <v>207</v>
      </c>
      <c r="F78" s="22"/>
      <c r="G78" s="22" t="s">
        <v>55</v>
      </c>
      <c r="H78" s="22" t="s">
        <v>55</v>
      </c>
      <c r="I78" s="23"/>
      <c r="J78" s="23"/>
      <c r="K78" s="40" t="s">
        <v>55</v>
      </c>
      <c r="L78" s="22"/>
      <c r="M78" s="22"/>
      <c r="N78" s="7"/>
      <c r="O78" s="22" t="s">
        <v>55</v>
      </c>
      <c r="P78" s="22" t="s">
        <v>55</v>
      </c>
      <c r="Q78" s="22" t="s">
        <v>55</v>
      </c>
      <c r="R78" s="22"/>
      <c r="AMJ78" s="0"/>
    </row>
    <row r="79" customFormat="false" ht="13.8" hidden="false" customHeight="false" outlineLevel="0" collapsed="false">
      <c r="C79" s="37" t="n">
        <v>0.05</v>
      </c>
      <c r="D79" s="4" t="s">
        <v>217</v>
      </c>
      <c r="E79" s="38" t="s">
        <v>218</v>
      </c>
      <c r="F79" s="5" t="s">
        <v>159</v>
      </c>
      <c r="G79" s="5" t="s">
        <v>22</v>
      </c>
      <c r="H79" s="5" t="s">
        <v>22</v>
      </c>
      <c r="I79" s="35" t="n">
        <v>86.94</v>
      </c>
      <c r="J79" s="35" t="n">
        <v>91.03</v>
      </c>
      <c r="K79" s="39" t="n">
        <v>93.7937183464588</v>
      </c>
      <c r="L79" s="5" t="s">
        <v>6</v>
      </c>
      <c r="M79" s="5" t="n">
        <v>94.4</v>
      </c>
      <c r="O79" s="5" t="s">
        <v>22</v>
      </c>
      <c r="P79" s="5" t="s">
        <v>6</v>
      </c>
      <c r="Q79" s="5" t="s">
        <v>22</v>
      </c>
      <c r="R79" s="5" t="s">
        <v>6</v>
      </c>
    </row>
    <row r="80" customFormat="false" ht="13.8" hidden="false" customHeight="false" outlineLevel="0" collapsed="false">
      <c r="C80" s="37" t="n">
        <v>0.1</v>
      </c>
      <c r="D80" s="4" t="s">
        <v>219</v>
      </c>
      <c r="E80" s="38" t="s">
        <v>220</v>
      </c>
      <c r="F80" s="5" t="s">
        <v>159</v>
      </c>
      <c r="G80" s="5" t="s">
        <v>22</v>
      </c>
      <c r="H80" s="5" t="s">
        <v>22</v>
      </c>
      <c r="I80" s="35" t="n">
        <v>92.72</v>
      </c>
      <c r="J80" s="35" t="n">
        <v>94.8</v>
      </c>
      <c r="K80" s="39" t="n">
        <v>96.3969802295197</v>
      </c>
      <c r="L80" s="26" t="n">
        <v>95.41</v>
      </c>
      <c r="M80" s="26" t="n">
        <v>96.6</v>
      </c>
      <c r="O80" s="5" t="s">
        <v>22</v>
      </c>
      <c r="P80" s="5" t="s">
        <v>6</v>
      </c>
      <c r="Q80" s="5" t="s">
        <v>22</v>
      </c>
      <c r="R80" s="5" t="s">
        <v>6</v>
      </c>
    </row>
    <row r="81" customFormat="false" ht="13.8" hidden="false" customHeight="false" outlineLevel="0" collapsed="false">
      <c r="C81" s="37" t="n">
        <v>0.2</v>
      </c>
      <c r="D81" s="4" t="s">
        <v>221</v>
      </c>
      <c r="E81" s="38" t="s">
        <v>222</v>
      </c>
      <c r="F81" s="5" t="s">
        <v>159</v>
      </c>
      <c r="G81" s="5" t="s">
        <v>22</v>
      </c>
      <c r="H81" s="5" t="s">
        <v>22</v>
      </c>
      <c r="I81" s="35" t="n">
        <v>95.34</v>
      </c>
      <c r="J81" s="35" t="n">
        <v>96.31</v>
      </c>
      <c r="K81" s="39" t="n">
        <v>97.6460797053753</v>
      </c>
      <c r="L81" s="5" t="s">
        <v>6</v>
      </c>
      <c r="M81" s="5" t="n">
        <v>97.8</v>
      </c>
      <c r="O81" s="5" t="s">
        <v>22</v>
      </c>
      <c r="P81" s="5" t="s">
        <v>6</v>
      </c>
      <c r="Q81" s="5" t="s">
        <v>22</v>
      </c>
      <c r="R81" s="5" t="s">
        <v>6</v>
      </c>
    </row>
    <row r="82" customFormat="false" ht="13.8" hidden="false" customHeight="false" outlineLevel="0" collapsed="false">
      <c r="C82" s="37" t="n">
        <v>0.25</v>
      </c>
      <c r="D82" s="4" t="s">
        <v>223</v>
      </c>
      <c r="E82" s="38" t="s">
        <v>224</v>
      </c>
      <c r="F82" s="5" t="s">
        <v>159</v>
      </c>
      <c r="G82" s="5" t="s">
        <v>22</v>
      </c>
      <c r="H82" s="5" t="s">
        <v>22</v>
      </c>
      <c r="I82" s="35" t="n">
        <v>95.84</v>
      </c>
      <c r="J82" s="35" t="n">
        <v>96.52</v>
      </c>
      <c r="K82" s="39" t="n">
        <v>97.8979496462706</v>
      </c>
      <c r="L82" s="26" t="n">
        <v>96.8</v>
      </c>
      <c r="M82" s="26" t="n">
        <v>98.1</v>
      </c>
      <c r="O82" s="5" t="s">
        <v>22</v>
      </c>
      <c r="P82" s="5" t="s">
        <v>6</v>
      </c>
      <c r="Q82" s="5" t="s">
        <v>22</v>
      </c>
      <c r="R82" s="5" t="s">
        <v>6</v>
      </c>
    </row>
    <row r="83" customFormat="false" ht="13.8" hidden="false" customHeight="false" outlineLevel="0" collapsed="false">
      <c r="C83" s="37" t="n">
        <v>0.3</v>
      </c>
      <c r="D83" s="4" t="s">
        <v>225</v>
      </c>
      <c r="E83" s="38" t="s">
        <v>226</v>
      </c>
      <c r="F83" s="5" t="s">
        <v>159</v>
      </c>
      <c r="G83" s="5" t="s">
        <v>22</v>
      </c>
      <c r="H83" s="5" t="s">
        <v>22</v>
      </c>
      <c r="I83" s="35" t="n">
        <v>96.11</v>
      </c>
      <c r="J83" s="35" t="n">
        <v>96.65</v>
      </c>
      <c r="K83" s="39" t="n">
        <v>97.9922955658597</v>
      </c>
      <c r="L83" s="5" t="s">
        <v>6</v>
      </c>
      <c r="M83" s="5" t="n">
        <v>98.2</v>
      </c>
      <c r="O83" s="5" t="s">
        <v>22</v>
      </c>
      <c r="P83" s="5" t="s">
        <v>6</v>
      </c>
      <c r="Q83" s="5" t="s">
        <v>22</v>
      </c>
      <c r="R83" s="5" t="s">
        <v>6</v>
      </c>
    </row>
    <row r="84" customFormat="false" ht="13.8" hidden="false" customHeight="false" outlineLevel="0" collapsed="false">
      <c r="C84" s="37" t="n">
        <v>0.5</v>
      </c>
      <c r="D84" s="4" t="s">
        <v>227</v>
      </c>
      <c r="E84" s="38" t="s">
        <v>228</v>
      </c>
      <c r="F84" s="5" t="s">
        <v>159</v>
      </c>
      <c r="G84" s="5" t="s">
        <v>22</v>
      </c>
      <c r="H84" s="5" t="s">
        <v>22</v>
      </c>
      <c r="I84" s="35" t="n">
        <v>96.6</v>
      </c>
      <c r="J84" s="35" t="n">
        <v>96.71</v>
      </c>
      <c r="K84" s="39" t="n">
        <v>98.0848822299671</v>
      </c>
      <c r="L84" s="26" t="n">
        <v>97.11</v>
      </c>
      <c r="M84" s="26" t="n">
        <v>98.3</v>
      </c>
      <c r="O84" s="5" t="s">
        <v>22</v>
      </c>
      <c r="P84" s="5" t="s">
        <v>6</v>
      </c>
      <c r="Q84" s="5" t="s">
        <v>22</v>
      </c>
      <c r="R84" s="5" t="s">
        <v>6</v>
      </c>
    </row>
    <row r="85" customFormat="false" ht="13.8" hidden="false" customHeight="false" outlineLevel="0" collapsed="false">
      <c r="C85" s="37" t="n">
        <v>0.75</v>
      </c>
      <c r="D85" s="4" t="s">
        <v>229</v>
      </c>
      <c r="E85" s="38" t="s">
        <v>230</v>
      </c>
      <c r="F85" s="5" t="s">
        <v>159</v>
      </c>
      <c r="G85" s="5" t="s">
        <v>22</v>
      </c>
      <c r="H85" s="5" t="s">
        <v>22</v>
      </c>
      <c r="I85" s="35" t="n">
        <v>96.63</v>
      </c>
      <c r="J85" s="35" t="n">
        <v>96.21</v>
      </c>
      <c r="K85" s="39" t="n">
        <v>98.0355336199904</v>
      </c>
      <c r="L85" s="26" t="n">
        <v>96.79</v>
      </c>
      <c r="M85" s="26" t="n">
        <v>98.2</v>
      </c>
      <c r="O85" s="5" t="s">
        <v>22</v>
      </c>
      <c r="P85" s="5" t="s">
        <v>6</v>
      </c>
      <c r="Q85" s="5" t="s">
        <v>22</v>
      </c>
      <c r="R85" s="5" t="s">
        <v>6</v>
      </c>
    </row>
    <row r="86" customFormat="false" ht="13.8" hidden="false" customHeight="false" outlineLevel="0" collapsed="false">
      <c r="C86" s="37" t="n">
        <v>1</v>
      </c>
      <c r="D86" s="4" t="s">
        <v>231</v>
      </c>
      <c r="E86" s="38" t="s">
        <v>232</v>
      </c>
      <c r="F86" s="5" t="s">
        <v>159</v>
      </c>
      <c r="G86" s="5" t="s">
        <v>22</v>
      </c>
      <c r="H86" s="5" t="s">
        <v>22</v>
      </c>
      <c r="I86" s="35" t="n">
        <v>96.5</v>
      </c>
      <c r="J86" s="35" t="n">
        <v>95.56</v>
      </c>
      <c r="K86" s="39" t="n">
        <v>97.8970419482268</v>
      </c>
      <c r="L86" s="26" t="n">
        <v>96.5541183111356</v>
      </c>
      <c r="M86" s="26" t="n">
        <v>97.9</v>
      </c>
      <c r="O86" s="5" t="s">
        <v>22</v>
      </c>
      <c r="P86" s="5" t="s">
        <v>6</v>
      </c>
      <c r="Q86" s="5" t="s">
        <v>22</v>
      </c>
      <c r="R86" s="5" t="s">
        <v>6</v>
      </c>
    </row>
    <row r="87" s="21" customFormat="true" ht="13.8" hidden="false" customHeight="false" outlineLevel="0" collapsed="false">
      <c r="B87" s="21" t="s">
        <v>233</v>
      </c>
      <c r="C87" s="21" t="s">
        <v>207</v>
      </c>
      <c r="F87" s="22"/>
      <c r="G87" s="22" t="s">
        <v>55</v>
      </c>
      <c r="H87" s="22" t="s">
        <v>55</v>
      </c>
      <c r="I87" s="23"/>
      <c r="J87" s="23"/>
      <c r="K87" s="40" t="s">
        <v>55</v>
      </c>
      <c r="L87" s="22"/>
      <c r="M87" s="22"/>
      <c r="N87" s="7"/>
      <c r="O87" s="22" t="s">
        <v>55</v>
      </c>
      <c r="P87" s="22" t="s">
        <v>55</v>
      </c>
      <c r="Q87" s="22" t="s">
        <v>55</v>
      </c>
      <c r="R87" s="22"/>
      <c r="AMJ87" s="0"/>
    </row>
    <row r="88" customFormat="false" ht="13.8" hidden="false" customHeight="false" outlineLevel="0" collapsed="false">
      <c r="C88" s="37" t="n">
        <v>0.05</v>
      </c>
      <c r="D88" s="38"/>
      <c r="E88" s="38" t="s">
        <v>234</v>
      </c>
      <c r="G88" s="5" t="s">
        <v>20</v>
      </c>
      <c r="H88" s="5" t="s">
        <v>20</v>
      </c>
      <c r="I88" s="35" t="n">
        <v>0.03</v>
      </c>
      <c r="J88" s="35" t="n">
        <v>0.04</v>
      </c>
      <c r="K88" s="39" t="n">
        <v>0.0438212184787527</v>
      </c>
      <c r="L88" s="5" t="s">
        <v>20</v>
      </c>
      <c r="M88" s="5" t="s">
        <v>20</v>
      </c>
      <c r="O88" s="5" t="s">
        <v>20</v>
      </c>
      <c r="P88" s="5" t="s">
        <v>6</v>
      </c>
      <c r="Q88" s="5" t="s">
        <v>6</v>
      </c>
      <c r="R88" s="5" t="s">
        <v>20</v>
      </c>
    </row>
    <row r="89" customFormat="false" ht="13.8" hidden="false" customHeight="false" outlineLevel="0" collapsed="false">
      <c r="C89" s="37" t="n">
        <v>0.1</v>
      </c>
      <c r="D89" s="38"/>
      <c r="E89" s="38" t="s">
        <v>235</v>
      </c>
      <c r="G89" s="5" t="s">
        <v>20</v>
      </c>
      <c r="H89" s="5" t="s">
        <v>20</v>
      </c>
      <c r="I89" s="35" t="n">
        <v>0.08</v>
      </c>
      <c r="J89" s="35" t="n">
        <v>0.09</v>
      </c>
      <c r="K89" s="39" t="n">
        <v>0.0919618248385372</v>
      </c>
      <c r="L89" s="5" t="s">
        <v>20</v>
      </c>
      <c r="M89" s="5" t="s">
        <v>20</v>
      </c>
      <c r="O89" s="5" t="s">
        <v>20</v>
      </c>
      <c r="P89" s="5" t="s">
        <v>6</v>
      </c>
      <c r="Q89" s="5" t="s">
        <v>6</v>
      </c>
      <c r="R89" s="5" t="s">
        <v>20</v>
      </c>
    </row>
    <row r="90" customFormat="false" ht="13.8" hidden="false" customHeight="false" outlineLevel="0" collapsed="false">
      <c r="C90" s="37" t="n">
        <v>0.2</v>
      </c>
      <c r="D90" s="38"/>
      <c r="E90" s="38" t="s">
        <v>236</v>
      </c>
      <c r="G90" s="5" t="s">
        <v>20</v>
      </c>
      <c r="H90" s="5" t="s">
        <v>20</v>
      </c>
      <c r="I90" s="35" t="n">
        <v>0.19</v>
      </c>
      <c r="J90" s="35" t="n">
        <v>0.19</v>
      </c>
      <c r="K90" s="39" t="n">
        <v>0.194783824920811</v>
      </c>
      <c r="L90" s="5" t="s">
        <v>20</v>
      </c>
      <c r="M90" s="5" t="s">
        <v>20</v>
      </c>
      <c r="O90" s="5" t="s">
        <v>20</v>
      </c>
      <c r="P90" s="5" t="s">
        <v>6</v>
      </c>
      <c r="Q90" s="5" t="s">
        <v>6</v>
      </c>
      <c r="R90" s="5" t="s">
        <v>20</v>
      </c>
    </row>
    <row r="91" customFormat="false" ht="13.8" hidden="false" customHeight="false" outlineLevel="0" collapsed="false">
      <c r="C91" s="37" t="n">
        <v>0.25</v>
      </c>
      <c r="D91" s="38"/>
      <c r="E91" s="38" t="s">
        <v>237</v>
      </c>
      <c r="G91" s="5" t="s">
        <v>20</v>
      </c>
      <c r="H91" s="5" t="s">
        <v>20</v>
      </c>
      <c r="I91" s="35" t="n">
        <v>0.24</v>
      </c>
      <c r="J91" s="35" t="n">
        <v>0.24</v>
      </c>
      <c r="K91" s="39" t="n">
        <v>0.242770167427702</v>
      </c>
      <c r="L91" s="5" t="s">
        <v>20</v>
      </c>
      <c r="M91" s="5" t="s">
        <v>20</v>
      </c>
      <c r="O91" s="5" t="s">
        <v>20</v>
      </c>
      <c r="P91" s="5" t="s">
        <v>6</v>
      </c>
      <c r="Q91" s="5" t="s">
        <v>6</v>
      </c>
      <c r="R91" s="5" t="s">
        <v>20</v>
      </c>
    </row>
    <row r="92" customFormat="false" ht="13.8" hidden="false" customHeight="false" outlineLevel="0" collapsed="false">
      <c r="C92" s="37" t="n">
        <v>0.3</v>
      </c>
      <c r="D92" s="38"/>
      <c r="E92" s="38" t="s">
        <v>238</v>
      </c>
      <c r="G92" s="5" t="s">
        <v>20</v>
      </c>
      <c r="H92" s="5" t="s">
        <v>20</v>
      </c>
      <c r="I92" s="35" t="n">
        <v>0.29</v>
      </c>
      <c r="J92" s="35" t="n">
        <v>0.29</v>
      </c>
      <c r="K92" s="39" t="n">
        <v>0.298305154469538</v>
      </c>
      <c r="L92" s="5" t="s">
        <v>20</v>
      </c>
      <c r="M92" s="5" t="s">
        <v>20</v>
      </c>
      <c r="O92" s="5" t="s">
        <v>20</v>
      </c>
      <c r="P92" s="5" t="s">
        <v>6</v>
      </c>
      <c r="Q92" s="5" t="s">
        <v>6</v>
      </c>
      <c r="R92" s="5" t="s">
        <v>20</v>
      </c>
    </row>
    <row r="93" customFormat="false" ht="13.8" hidden="false" customHeight="false" outlineLevel="0" collapsed="false">
      <c r="C93" s="37" t="n">
        <v>0.5</v>
      </c>
      <c r="D93" s="38"/>
      <c r="E93" s="38" t="s">
        <v>239</v>
      </c>
      <c r="G93" s="5" t="s">
        <v>20</v>
      </c>
      <c r="H93" s="5" t="s">
        <v>20</v>
      </c>
      <c r="I93" s="35" t="n">
        <v>0.49</v>
      </c>
      <c r="J93" s="35" t="n">
        <v>0.5</v>
      </c>
      <c r="K93" s="39" t="n">
        <v>0.497202682134189</v>
      </c>
      <c r="L93" s="5" t="s">
        <v>20</v>
      </c>
      <c r="M93" s="5" t="s">
        <v>20</v>
      </c>
      <c r="O93" s="5" t="s">
        <v>20</v>
      </c>
      <c r="P93" s="5" t="s">
        <v>6</v>
      </c>
      <c r="Q93" s="5" t="s">
        <v>6</v>
      </c>
      <c r="R93" s="5" t="s">
        <v>20</v>
      </c>
    </row>
    <row r="94" customFormat="false" ht="13.8" hidden="false" customHeight="false" outlineLevel="0" collapsed="false">
      <c r="C94" s="37" t="n">
        <v>0.75</v>
      </c>
      <c r="D94" s="38"/>
      <c r="E94" s="38" t="s">
        <v>240</v>
      </c>
      <c r="G94" s="5" t="s">
        <v>20</v>
      </c>
      <c r="H94" s="5" t="s">
        <v>20</v>
      </c>
      <c r="I94" s="35" t="n">
        <v>0.75</v>
      </c>
      <c r="J94" s="35" t="n">
        <v>0.75</v>
      </c>
      <c r="K94" s="39" t="n">
        <v>0.751141552511416</v>
      </c>
      <c r="L94" s="5" t="s">
        <v>20</v>
      </c>
      <c r="M94" s="5" t="s">
        <v>20</v>
      </c>
      <c r="O94" s="5" t="s">
        <v>20</v>
      </c>
      <c r="P94" s="5" t="s">
        <v>6</v>
      </c>
      <c r="Q94" s="5" t="s">
        <v>6</v>
      </c>
      <c r="R94" s="5" t="s">
        <v>20</v>
      </c>
    </row>
    <row r="95" customFormat="false" ht="13.8" hidden="false" customHeight="false" outlineLevel="0" collapsed="false">
      <c r="C95" s="37" t="n">
        <v>1</v>
      </c>
      <c r="D95" s="38"/>
      <c r="E95" s="38" t="s">
        <v>241</v>
      </c>
      <c r="G95" s="5" t="s">
        <v>20</v>
      </c>
      <c r="H95" s="5" t="s">
        <v>20</v>
      </c>
      <c r="I95" s="35" t="n">
        <v>1</v>
      </c>
      <c r="J95" s="35" t="n">
        <v>1</v>
      </c>
      <c r="K95" s="39" t="n">
        <v>1</v>
      </c>
      <c r="L95" s="5" t="s">
        <v>20</v>
      </c>
      <c r="M95" s="5" t="s">
        <v>20</v>
      </c>
      <c r="O95" s="5" t="s">
        <v>20</v>
      </c>
      <c r="P95" s="5" t="s">
        <v>6</v>
      </c>
      <c r="Q95" s="5" t="s">
        <v>6</v>
      </c>
      <c r="R95" s="5" t="s">
        <v>20</v>
      </c>
    </row>
    <row r="96" s="21" customFormat="true" ht="13.8" hidden="false" customHeight="false" outlineLevel="0" collapsed="false">
      <c r="B96" s="21" t="s">
        <v>242</v>
      </c>
      <c r="C96" s="21" t="s">
        <v>207</v>
      </c>
      <c r="F96" s="22"/>
      <c r="G96" s="22" t="s">
        <v>55</v>
      </c>
      <c r="H96" s="22" t="s">
        <v>55</v>
      </c>
      <c r="I96" s="23"/>
      <c r="J96" s="23"/>
      <c r="K96" s="40" t="s">
        <v>55</v>
      </c>
      <c r="L96" s="22"/>
      <c r="M96" s="22"/>
      <c r="N96" s="7"/>
      <c r="O96" s="22" t="s">
        <v>55</v>
      </c>
      <c r="P96" s="22" t="s">
        <v>55</v>
      </c>
      <c r="Q96" s="22" t="s">
        <v>55</v>
      </c>
      <c r="R96" s="22"/>
      <c r="AMJ96" s="0"/>
    </row>
    <row r="97" customFormat="false" ht="13.8" hidden="false" customHeight="false" outlineLevel="0" collapsed="false">
      <c r="C97" s="37" t="n">
        <v>0.05</v>
      </c>
      <c r="D97" s="4" t="s">
        <v>243</v>
      </c>
      <c r="E97" s="38" t="s">
        <v>244</v>
      </c>
      <c r="F97" s="5" t="s">
        <v>159</v>
      </c>
      <c r="G97" s="5" t="s">
        <v>20</v>
      </c>
      <c r="H97" s="5" t="s">
        <v>20</v>
      </c>
      <c r="I97" s="13" t="n">
        <v>73.65</v>
      </c>
      <c r="J97" s="13" t="n">
        <v>83.83</v>
      </c>
      <c r="K97" s="39" t="n">
        <v>93.3231733748249</v>
      </c>
      <c r="L97" s="5" t="s">
        <v>20</v>
      </c>
      <c r="M97" s="5" t="s">
        <v>20</v>
      </c>
      <c r="O97" s="5" t="s">
        <v>20</v>
      </c>
      <c r="P97" s="5" t="s">
        <v>6</v>
      </c>
      <c r="Q97" s="5" t="s">
        <v>6</v>
      </c>
      <c r="R97" s="5" t="s">
        <v>20</v>
      </c>
    </row>
    <row r="98" customFormat="false" ht="13.8" hidden="false" customHeight="false" outlineLevel="0" collapsed="false">
      <c r="C98" s="37" t="n">
        <v>0.1</v>
      </c>
      <c r="D98" s="4" t="s">
        <v>245</v>
      </c>
      <c r="E98" s="38" t="s">
        <v>246</v>
      </c>
      <c r="F98" s="5" t="s">
        <v>159</v>
      </c>
      <c r="G98" s="5" t="s">
        <v>20</v>
      </c>
      <c r="H98" s="5" t="s">
        <v>20</v>
      </c>
      <c r="I98" s="13" t="n">
        <v>85.82</v>
      </c>
      <c r="J98" s="13" t="n">
        <v>91.34</v>
      </c>
      <c r="K98" s="39" t="n">
        <v>96.6501323793911</v>
      </c>
      <c r="L98" s="5" t="s">
        <v>20</v>
      </c>
      <c r="M98" s="5" t="s">
        <v>20</v>
      </c>
      <c r="O98" s="5" t="s">
        <v>20</v>
      </c>
      <c r="P98" s="5" t="s">
        <v>6</v>
      </c>
      <c r="Q98" s="5" t="s">
        <v>6</v>
      </c>
      <c r="R98" s="5" t="s">
        <v>20</v>
      </c>
    </row>
    <row r="99" customFormat="false" ht="13.8" hidden="false" customHeight="false" outlineLevel="0" collapsed="false">
      <c r="C99" s="37" t="n">
        <v>0.2</v>
      </c>
      <c r="D99" s="4" t="s">
        <v>247</v>
      </c>
      <c r="E99" s="38" t="s">
        <v>248</v>
      </c>
      <c r="F99" s="5" t="s">
        <v>159</v>
      </c>
      <c r="G99" s="5" t="s">
        <v>20</v>
      </c>
      <c r="H99" s="5" t="s">
        <v>20</v>
      </c>
      <c r="I99" s="13" t="n">
        <v>91.71</v>
      </c>
      <c r="J99" s="13" t="n">
        <v>94.78</v>
      </c>
      <c r="K99" s="39" t="n">
        <v>97.871349207031</v>
      </c>
      <c r="L99" s="5" t="s">
        <v>20</v>
      </c>
      <c r="M99" s="5" t="s">
        <v>20</v>
      </c>
      <c r="O99" s="5" t="s">
        <v>20</v>
      </c>
      <c r="P99" s="5" t="s">
        <v>6</v>
      </c>
      <c r="Q99" s="5" t="s">
        <v>6</v>
      </c>
      <c r="R99" s="5" t="s">
        <v>20</v>
      </c>
    </row>
    <row r="100" customFormat="false" ht="13.8" hidden="false" customHeight="false" outlineLevel="0" collapsed="false">
      <c r="C100" s="37" t="n">
        <v>0.25</v>
      </c>
      <c r="D100" s="4" t="s">
        <v>249</v>
      </c>
      <c r="E100" s="38" t="s">
        <v>250</v>
      </c>
      <c r="F100" s="5" t="s">
        <v>159</v>
      </c>
      <c r="G100" s="5" t="s">
        <v>20</v>
      </c>
      <c r="H100" s="5" t="s">
        <v>20</v>
      </c>
      <c r="I100" s="13" t="n">
        <v>92.85</v>
      </c>
      <c r="J100" s="13" t="n">
        <v>95.57</v>
      </c>
      <c r="K100" s="39" t="n">
        <v>98.2071633736887</v>
      </c>
      <c r="L100" s="5" t="s">
        <v>20</v>
      </c>
      <c r="M100" s="5" t="s">
        <v>20</v>
      </c>
      <c r="O100" s="5" t="s">
        <v>20</v>
      </c>
      <c r="P100" s="5" t="s">
        <v>6</v>
      </c>
      <c r="Q100" s="5" t="s">
        <v>6</v>
      </c>
      <c r="R100" s="5" t="s">
        <v>20</v>
      </c>
    </row>
    <row r="101" customFormat="false" ht="13.8" hidden="false" customHeight="false" outlineLevel="0" collapsed="false">
      <c r="C101" s="37" t="n">
        <v>0.3</v>
      </c>
      <c r="D101" s="4" t="s">
        <v>251</v>
      </c>
      <c r="E101" s="38" t="s">
        <v>252</v>
      </c>
      <c r="F101" s="5" t="s">
        <v>159</v>
      </c>
      <c r="G101" s="5" t="s">
        <v>20</v>
      </c>
      <c r="H101" s="5" t="s">
        <v>20</v>
      </c>
      <c r="I101" s="13" t="n">
        <v>93.55</v>
      </c>
      <c r="J101" s="13" t="n">
        <v>96.04</v>
      </c>
      <c r="K101" s="39" t="n">
        <v>98.4825254647813</v>
      </c>
      <c r="L101" s="5" t="s">
        <v>20</v>
      </c>
      <c r="M101" s="5" t="s">
        <v>20</v>
      </c>
      <c r="O101" s="5" t="s">
        <v>20</v>
      </c>
      <c r="P101" s="5" t="s">
        <v>6</v>
      </c>
      <c r="Q101" s="5" t="s">
        <v>6</v>
      </c>
      <c r="R101" s="5" t="s">
        <v>20</v>
      </c>
    </row>
    <row r="102" customFormat="false" ht="13.8" hidden="false" customHeight="false" outlineLevel="0" collapsed="false">
      <c r="C102" s="37" t="n">
        <v>0.5</v>
      </c>
      <c r="D102" s="4" t="s">
        <v>253</v>
      </c>
      <c r="E102" s="38" t="s">
        <v>254</v>
      </c>
      <c r="F102" s="5" t="s">
        <v>159</v>
      </c>
      <c r="G102" s="5" t="s">
        <v>20</v>
      </c>
      <c r="H102" s="5" t="s">
        <v>20</v>
      </c>
      <c r="I102" s="13" t="n">
        <v>95.06</v>
      </c>
      <c r="J102" s="13" t="n">
        <v>96.95</v>
      </c>
      <c r="K102" s="39" t="n">
        <v>98.9116686268137</v>
      </c>
      <c r="L102" s="5" t="s">
        <v>20</v>
      </c>
      <c r="M102" s="5" t="s">
        <v>20</v>
      </c>
      <c r="O102" s="5" t="s">
        <v>20</v>
      </c>
      <c r="P102" s="5" t="s">
        <v>6</v>
      </c>
      <c r="Q102" s="5" t="s">
        <v>6</v>
      </c>
      <c r="R102" s="5" t="s">
        <v>20</v>
      </c>
    </row>
    <row r="103" customFormat="false" ht="13.8" hidden="false" customHeight="false" outlineLevel="0" collapsed="false">
      <c r="C103" s="37" t="n">
        <v>0.75</v>
      </c>
      <c r="D103" s="4" t="s">
        <v>255</v>
      </c>
      <c r="E103" s="38" t="s">
        <v>256</v>
      </c>
      <c r="F103" s="5" t="s">
        <v>159</v>
      </c>
      <c r="G103" s="5" t="s">
        <v>20</v>
      </c>
      <c r="H103" s="5" t="s">
        <v>20</v>
      </c>
      <c r="I103" s="13" t="n">
        <v>95.71</v>
      </c>
      <c r="J103" s="13" t="n">
        <v>97.34</v>
      </c>
      <c r="K103" s="39" t="n">
        <v>99.0776279628208</v>
      </c>
      <c r="L103" s="5" t="s">
        <v>20</v>
      </c>
      <c r="M103" s="5" t="s">
        <v>20</v>
      </c>
      <c r="O103" s="5" t="s">
        <v>20</v>
      </c>
      <c r="P103" s="5" t="s">
        <v>6</v>
      </c>
      <c r="Q103" s="5" t="s">
        <v>6</v>
      </c>
      <c r="R103" s="5" t="s">
        <v>20</v>
      </c>
    </row>
    <row r="104" customFormat="false" ht="13.8" hidden="false" customHeight="false" outlineLevel="0" collapsed="false">
      <c r="C104" s="37" t="n">
        <v>1</v>
      </c>
      <c r="D104" s="4" t="s">
        <v>257</v>
      </c>
      <c r="E104" s="38" t="s">
        <v>258</v>
      </c>
      <c r="F104" s="5" t="s">
        <v>159</v>
      </c>
      <c r="G104" s="5" t="s">
        <v>20</v>
      </c>
      <c r="H104" s="5" t="s">
        <v>20</v>
      </c>
      <c r="I104" s="13" t="n">
        <v>96.07</v>
      </c>
      <c r="J104" s="13" t="n">
        <v>97.36</v>
      </c>
      <c r="K104" s="39" t="n">
        <v>99.0701430670616</v>
      </c>
      <c r="L104" s="5" t="s">
        <v>20</v>
      </c>
      <c r="M104" s="5" t="s">
        <v>20</v>
      </c>
      <c r="O104" s="5" t="s">
        <v>20</v>
      </c>
      <c r="P104" s="5" t="s">
        <v>6</v>
      </c>
      <c r="Q104" s="5" t="s">
        <v>6</v>
      </c>
      <c r="R104" s="5" t="s">
        <v>20</v>
      </c>
    </row>
    <row r="105" s="21" customFormat="true" ht="13.8" hidden="false" customHeight="false" outlineLevel="0" collapsed="false">
      <c r="B105" s="21" t="s">
        <v>259</v>
      </c>
      <c r="C105" s="21" t="s">
        <v>207</v>
      </c>
      <c r="F105" s="22"/>
      <c r="G105" s="22"/>
      <c r="H105" s="22" t="s">
        <v>55</v>
      </c>
      <c r="I105" s="23"/>
      <c r="J105" s="23"/>
      <c r="K105" s="40" t="s">
        <v>55</v>
      </c>
      <c r="L105" s="22"/>
      <c r="M105" s="22"/>
      <c r="N105" s="7"/>
      <c r="O105" s="22" t="s">
        <v>55</v>
      </c>
      <c r="P105" s="22" t="s">
        <v>55</v>
      </c>
      <c r="Q105" s="22" t="s">
        <v>55</v>
      </c>
      <c r="R105" s="22"/>
      <c r="AMJ105" s="0"/>
    </row>
    <row r="106" customFormat="false" ht="13.8" hidden="false" customHeight="false" outlineLevel="0" collapsed="false">
      <c r="C106" s="37" t="n">
        <v>0.05</v>
      </c>
      <c r="D106" s="38"/>
      <c r="E106" s="38" t="s">
        <v>260</v>
      </c>
      <c r="G106" s="39" t="n">
        <v>0.0477170947650178</v>
      </c>
      <c r="H106" s="41" t="n">
        <v>0.0287163158205083</v>
      </c>
      <c r="I106" s="13" t="s">
        <v>22</v>
      </c>
      <c r="J106" s="13" t="s">
        <v>22</v>
      </c>
      <c r="K106" s="39" t="n">
        <v>0.0477170947650178</v>
      </c>
      <c r="L106" s="5" t="s">
        <v>20</v>
      </c>
      <c r="M106" s="5" t="s">
        <v>20</v>
      </c>
      <c r="O106" s="5" t="s">
        <v>6</v>
      </c>
      <c r="P106" s="5" t="s">
        <v>22</v>
      </c>
      <c r="Q106" s="5" t="s">
        <v>20</v>
      </c>
      <c r="R106" s="5" t="s">
        <v>20</v>
      </c>
    </row>
    <row r="107" customFormat="false" ht="13.8" hidden="false" customHeight="false" outlineLevel="0" collapsed="false">
      <c r="C107" s="37" t="n">
        <v>0.1</v>
      </c>
      <c r="D107" s="38"/>
      <c r="E107" s="38" t="s">
        <v>261</v>
      </c>
      <c r="G107" s="39" t="n">
        <v>0.0983270705718845</v>
      </c>
      <c r="H107" s="41" t="n">
        <v>0.0788077127189103</v>
      </c>
      <c r="I107" s="13" t="s">
        <v>22</v>
      </c>
      <c r="J107" s="13" t="s">
        <v>22</v>
      </c>
      <c r="K107" s="39" t="n">
        <v>0.0983270705718845</v>
      </c>
      <c r="L107" s="5" t="s">
        <v>20</v>
      </c>
      <c r="M107" s="5" t="s">
        <v>20</v>
      </c>
      <c r="O107" s="5" t="s">
        <v>6</v>
      </c>
      <c r="P107" s="5" t="s">
        <v>22</v>
      </c>
      <c r="Q107" s="5" t="s">
        <v>20</v>
      </c>
      <c r="R107" s="5" t="s">
        <v>20</v>
      </c>
    </row>
    <row r="108" customFormat="false" ht="13.8" hidden="false" customHeight="false" outlineLevel="0" collapsed="false">
      <c r="C108" s="37" t="n">
        <v>0.2</v>
      </c>
      <c r="D108" s="38"/>
      <c r="E108" s="38" t="s">
        <v>262</v>
      </c>
      <c r="G108" s="39" t="n">
        <v>0.198569001904566</v>
      </c>
      <c r="H108" s="41" t="n">
        <v>0.186656052833304</v>
      </c>
      <c r="I108" s="13" t="s">
        <v>22</v>
      </c>
      <c r="J108" s="13" t="s">
        <v>22</v>
      </c>
      <c r="K108" s="39" t="n">
        <v>0.198569001904566</v>
      </c>
      <c r="L108" s="5" t="s">
        <v>20</v>
      </c>
      <c r="M108" s="5" t="s">
        <v>20</v>
      </c>
      <c r="O108" s="5" t="s">
        <v>6</v>
      </c>
      <c r="P108" s="5" t="s">
        <v>22</v>
      </c>
      <c r="Q108" s="5" t="s">
        <v>20</v>
      </c>
      <c r="R108" s="5" t="s">
        <v>20</v>
      </c>
    </row>
    <row r="109" customFormat="false" ht="13.8" hidden="false" customHeight="false" outlineLevel="0" collapsed="false">
      <c r="C109" s="37" t="n">
        <v>0.25</v>
      </c>
      <c r="D109" s="38"/>
      <c r="E109" s="38" t="s">
        <v>263</v>
      </c>
      <c r="G109" s="39" t="n">
        <v>0.248818654449992</v>
      </c>
      <c r="H109" s="41" t="n">
        <v>0.236835898343063</v>
      </c>
      <c r="I109" s="13" t="s">
        <v>22</v>
      </c>
      <c r="J109" s="13" t="s">
        <v>22</v>
      </c>
      <c r="K109" s="39" t="n">
        <v>0.248818654449992</v>
      </c>
      <c r="L109" s="5" t="s">
        <v>20</v>
      </c>
      <c r="M109" s="5" t="s">
        <v>20</v>
      </c>
      <c r="O109" s="5" t="s">
        <v>6</v>
      </c>
      <c r="P109" s="5" t="s">
        <v>22</v>
      </c>
      <c r="Q109" s="5" t="s">
        <v>20</v>
      </c>
      <c r="R109" s="5" t="s">
        <v>20</v>
      </c>
    </row>
    <row r="110" customFormat="false" ht="13.8" hidden="false" customHeight="false" outlineLevel="0" collapsed="false">
      <c r="C110" s="37" t="n">
        <v>0.3</v>
      </c>
      <c r="D110" s="38"/>
      <c r="E110" s="38" t="s">
        <v>264</v>
      </c>
      <c r="G110" s="39" t="n">
        <v>0.298913882740516</v>
      </c>
      <c r="H110" s="41" t="n">
        <v>0.294622324429506</v>
      </c>
      <c r="I110" s="13" t="s">
        <v>22</v>
      </c>
      <c r="J110" s="13" t="s">
        <v>22</v>
      </c>
      <c r="K110" s="39" t="n">
        <v>0.298913882740516</v>
      </c>
      <c r="L110" s="5" t="s">
        <v>20</v>
      </c>
      <c r="M110" s="5" t="s">
        <v>20</v>
      </c>
      <c r="O110" s="5" t="s">
        <v>6</v>
      </c>
      <c r="P110" s="5" t="s">
        <v>22</v>
      </c>
      <c r="Q110" s="5" t="s">
        <v>20</v>
      </c>
      <c r="R110" s="5" t="s">
        <v>20</v>
      </c>
    </row>
    <row r="111" customFormat="false" ht="13.8" hidden="false" customHeight="false" outlineLevel="0" collapsed="false">
      <c r="C111" s="37" t="n">
        <v>0.5</v>
      </c>
      <c r="D111" s="38"/>
      <c r="E111" s="38" t="s">
        <v>265</v>
      </c>
      <c r="G111" s="39" t="n">
        <v>0.498543264528749</v>
      </c>
      <c r="H111" s="41" t="n">
        <v>0.4987027537001</v>
      </c>
      <c r="I111" s="13" t="s">
        <v>22</v>
      </c>
      <c r="J111" s="13" t="s">
        <v>22</v>
      </c>
      <c r="K111" s="39" t="n">
        <v>0.498543264528749</v>
      </c>
      <c r="L111" s="5" t="s">
        <v>20</v>
      </c>
      <c r="M111" s="5" t="s">
        <v>20</v>
      </c>
      <c r="O111" s="5" t="s">
        <v>6</v>
      </c>
      <c r="P111" s="5" t="s">
        <v>22</v>
      </c>
      <c r="Q111" s="5" t="s">
        <v>20</v>
      </c>
      <c r="R111" s="5" t="s">
        <v>20</v>
      </c>
    </row>
    <row r="112" customFormat="false" ht="13.8" hidden="false" customHeight="false" outlineLevel="0" collapsed="false">
      <c r="C112" s="37" t="n">
        <v>0.75</v>
      </c>
      <c r="D112" s="38"/>
      <c r="E112" s="38" t="s">
        <v>266</v>
      </c>
      <c r="G112" s="39" t="n">
        <v>0.746414783548669</v>
      </c>
      <c r="H112" s="41" t="n">
        <v>0.754643552096232</v>
      </c>
      <c r="I112" s="13" t="s">
        <v>22</v>
      </c>
      <c r="J112" s="13" t="s">
        <v>22</v>
      </c>
      <c r="K112" s="39" t="n">
        <v>0.746414783548669</v>
      </c>
      <c r="L112" s="5" t="s">
        <v>20</v>
      </c>
      <c r="M112" s="5" t="s">
        <v>20</v>
      </c>
      <c r="O112" s="5" t="s">
        <v>6</v>
      </c>
      <c r="P112" s="5" t="s">
        <v>22</v>
      </c>
      <c r="Q112" s="5" t="s">
        <v>20</v>
      </c>
      <c r="R112" s="5" t="s">
        <v>20</v>
      </c>
    </row>
    <row r="113" customFormat="false" ht="13.8" hidden="false" customHeight="false" outlineLevel="0" collapsed="false">
      <c r="C113" s="37" t="n">
        <v>1</v>
      </c>
      <c r="D113" s="38"/>
      <c r="E113" s="38" t="s">
        <v>267</v>
      </c>
      <c r="G113" s="39" t="n">
        <v>1</v>
      </c>
      <c r="H113" s="41" t="n">
        <v>1</v>
      </c>
      <c r="I113" s="13" t="s">
        <v>22</v>
      </c>
      <c r="J113" s="13" t="s">
        <v>22</v>
      </c>
      <c r="K113" s="39" t="n">
        <v>1</v>
      </c>
      <c r="L113" s="5" t="s">
        <v>20</v>
      </c>
      <c r="M113" s="5" t="s">
        <v>20</v>
      </c>
      <c r="O113" s="5" t="s">
        <v>6</v>
      </c>
      <c r="P113" s="5" t="s">
        <v>22</v>
      </c>
      <c r="Q113" s="5" t="s">
        <v>20</v>
      </c>
      <c r="R113" s="5" t="s">
        <v>20</v>
      </c>
    </row>
    <row r="114" s="21" customFormat="true" ht="13.8" hidden="false" customHeight="false" outlineLevel="0" collapsed="false">
      <c r="B114" s="21" t="s">
        <v>268</v>
      </c>
      <c r="C114" s="21" t="s">
        <v>207</v>
      </c>
      <c r="F114" s="22"/>
      <c r="G114" s="40"/>
      <c r="H114" s="40" t="s">
        <v>55</v>
      </c>
      <c r="I114" s="23"/>
      <c r="J114" s="23"/>
      <c r="K114" s="40" t="s">
        <v>55</v>
      </c>
      <c r="L114" s="22"/>
      <c r="M114" s="22"/>
      <c r="N114" s="7"/>
      <c r="O114" s="22" t="s">
        <v>55</v>
      </c>
      <c r="P114" s="22" t="s">
        <v>55</v>
      </c>
      <c r="Q114" s="22" t="s">
        <v>55</v>
      </c>
      <c r="R114" s="22"/>
      <c r="AMJ114" s="0"/>
    </row>
    <row r="115" customFormat="false" ht="13.8" hidden="false" customHeight="false" outlineLevel="0" collapsed="false">
      <c r="C115" s="37" t="n">
        <v>0.05</v>
      </c>
      <c r="D115" s="4" t="s">
        <v>269</v>
      </c>
      <c r="E115" s="38" t="s">
        <v>270</v>
      </c>
      <c r="F115" s="5" t="s">
        <v>159</v>
      </c>
      <c r="G115" s="41" t="n">
        <v>70</v>
      </c>
      <c r="H115" s="41" t="n">
        <v>72.9</v>
      </c>
      <c r="I115" s="35" t="s">
        <v>22</v>
      </c>
      <c r="J115" s="35" t="s">
        <v>22</v>
      </c>
      <c r="K115" s="39" t="n">
        <v>93.3158848399436</v>
      </c>
      <c r="L115" s="5" t="s">
        <v>20</v>
      </c>
      <c r="M115" s="5" t="s">
        <v>20</v>
      </c>
      <c r="O115" s="5" t="s">
        <v>6</v>
      </c>
      <c r="P115" s="5" t="s">
        <v>22</v>
      </c>
      <c r="Q115" s="5" t="s">
        <v>20</v>
      </c>
      <c r="R115" s="5" t="s">
        <v>20</v>
      </c>
    </row>
    <row r="116" customFormat="false" ht="13.8" hidden="false" customHeight="false" outlineLevel="0" collapsed="false">
      <c r="C116" s="37" t="n">
        <v>0.1</v>
      </c>
      <c r="D116" s="4" t="s">
        <v>271</v>
      </c>
      <c r="E116" s="38" t="s">
        <v>272</v>
      </c>
      <c r="F116" s="5" t="s">
        <v>159</v>
      </c>
      <c r="G116" s="41" t="n">
        <v>85</v>
      </c>
      <c r="H116" s="41" t="n">
        <v>87.1</v>
      </c>
      <c r="I116" s="35" t="s">
        <v>22</v>
      </c>
      <c r="J116" s="35" t="s">
        <v>22</v>
      </c>
      <c r="K116" s="39" t="n">
        <v>95.8454591068741</v>
      </c>
      <c r="L116" s="5" t="s">
        <v>20</v>
      </c>
      <c r="M116" s="5" t="s">
        <v>20</v>
      </c>
      <c r="O116" s="5" t="s">
        <v>6</v>
      </c>
      <c r="P116" s="5" t="s">
        <v>22</v>
      </c>
      <c r="Q116" s="5" t="s">
        <v>20</v>
      </c>
      <c r="R116" s="5" t="s">
        <v>20</v>
      </c>
    </row>
    <row r="117" customFormat="false" ht="13.8" hidden="false" customHeight="false" outlineLevel="0" collapsed="false">
      <c r="C117" s="37" t="n">
        <v>0.2</v>
      </c>
      <c r="D117" s="4" t="s">
        <v>273</v>
      </c>
      <c r="E117" s="38" t="s">
        <v>274</v>
      </c>
      <c r="F117" s="5" t="s">
        <v>159</v>
      </c>
      <c r="G117" s="41" t="n">
        <v>90</v>
      </c>
      <c r="H117" s="41" t="n">
        <v>92.9</v>
      </c>
      <c r="I117" s="35" t="s">
        <v>22</v>
      </c>
      <c r="J117" s="35" t="s">
        <v>22</v>
      </c>
      <c r="K117" s="39" t="n">
        <v>96.895408419572</v>
      </c>
      <c r="L117" s="5" t="s">
        <v>20</v>
      </c>
      <c r="M117" s="5" t="s">
        <v>20</v>
      </c>
      <c r="O117" s="5" t="s">
        <v>6</v>
      </c>
      <c r="P117" s="5" t="s">
        <v>22</v>
      </c>
      <c r="Q117" s="5" t="s">
        <v>20</v>
      </c>
      <c r="R117" s="5" t="s">
        <v>20</v>
      </c>
    </row>
    <row r="118" customFormat="false" ht="13.8" hidden="false" customHeight="false" outlineLevel="0" collapsed="false">
      <c r="C118" s="37" t="n">
        <v>0.25</v>
      </c>
      <c r="D118" s="4" t="s">
        <v>275</v>
      </c>
      <c r="E118" s="38" t="s">
        <v>276</v>
      </c>
      <c r="F118" s="5" t="s">
        <v>159</v>
      </c>
      <c r="G118" s="41" t="n">
        <v>92</v>
      </c>
      <c r="H118" s="41" t="n">
        <v>94.1</v>
      </c>
      <c r="I118" s="35" t="s">
        <v>22</v>
      </c>
      <c r="J118" s="35" t="s">
        <v>22</v>
      </c>
      <c r="K118" s="39" t="n">
        <v>97.1618090452261</v>
      </c>
      <c r="L118" s="5" t="s">
        <v>20</v>
      </c>
      <c r="M118" s="5" t="s">
        <v>20</v>
      </c>
      <c r="O118" s="5" t="s">
        <v>6</v>
      </c>
      <c r="P118" s="5" t="s">
        <v>22</v>
      </c>
      <c r="Q118" s="5" t="s">
        <v>20</v>
      </c>
      <c r="R118" s="5" t="s">
        <v>20</v>
      </c>
    </row>
    <row r="119" customFormat="false" ht="13.8" hidden="false" customHeight="false" outlineLevel="0" collapsed="false">
      <c r="C119" s="37" t="n">
        <v>0.3</v>
      </c>
      <c r="D119" s="4" t="s">
        <v>277</v>
      </c>
      <c r="E119" s="38" t="s">
        <v>278</v>
      </c>
      <c r="F119" s="5" t="s">
        <v>159</v>
      </c>
      <c r="G119" s="41" t="n">
        <v>94</v>
      </c>
      <c r="H119" s="41" t="n">
        <v>94.7</v>
      </c>
      <c r="I119" s="35" t="s">
        <v>22</v>
      </c>
      <c r="J119" s="35" t="s">
        <v>22</v>
      </c>
      <c r="K119" s="39" t="n">
        <v>97.2403630396195</v>
      </c>
      <c r="L119" s="5" t="s">
        <v>20</v>
      </c>
      <c r="M119" s="5" t="s">
        <v>20</v>
      </c>
      <c r="O119" s="5" t="s">
        <v>6</v>
      </c>
      <c r="P119" s="5" t="s">
        <v>22</v>
      </c>
      <c r="Q119" s="5" t="s">
        <v>20</v>
      </c>
      <c r="R119" s="5" t="s">
        <v>20</v>
      </c>
    </row>
    <row r="120" customFormat="false" ht="13.8" hidden="false" customHeight="false" outlineLevel="0" collapsed="false">
      <c r="C120" s="37" t="n">
        <v>0.5</v>
      </c>
      <c r="D120" s="4" t="s">
        <v>279</v>
      </c>
      <c r="E120" s="38" t="s">
        <v>280</v>
      </c>
      <c r="F120" s="5" t="s">
        <v>159</v>
      </c>
      <c r="G120" s="41" t="n">
        <v>95</v>
      </c>
      <c r="H120" s="41" t="n">
        <v>95.6</v>
      </c>
      <c r="I120" s="35" t="s">
        <v>22</v>
      </c>
      <c r="J120" s="35" t="s">
        <v>22</v>
      </c>
      <c r="K120" s="39" t="n">
        <v>97.4425015594503</v>
      </c>
      <c r="L120" s="5" t="s">
        <v>20</v>
      </c>
      <c r="M120" s="5" t="s">
        <v>20</v>
      </c>
      <c r="O120" s="5" t="s">
        <v>6</v>
      </c>
      <c r="P120" s="5" t="s">
        <v>22</v>
      </c>
      <c r="Q120" s="5" t="s">
        <v>20</v>
      </c>
      <c r="R120" s="5" t="s">
        <v>20</v>
      </c>
    </row>
    <row r="121" customFormat="false" ht="13.8" hidden="false" customHeight="false" outlineLevel="0" collapsed="false">
      <c r="C121" s="37" t="n">
        <v>0.75</v>
      </c>
      <c r="D121" s="4" t="s">
        <v>281</v>
      </c>
      <c r="E121" s="38" t="s">
        <v>282</v>
      </c>
      <c r="F121" s="5" t="s">
        <v>159</v>
      </c>
      <c r="G121" s="39" t="n">
        <v>95</v>
      </c>
      <c r="H121" s="41" t="n">
        <v>95.4</v>
      </c>
      <c r="I121" s="35" t="s">
        <v>22</v>
      </c>
      <c r="J121" s="35" t="s">
        <v>22</v>
      </c>
      <c r="K121" s="39" t="n">
        <v>97.3586679199678</v>
      </c>
      <c r="L121" s="5" t="s">
        <v>20</v>
      </c>
      <c r="M121" s="5" t="s">
        <v>20</v>
      </c>
      <c r="O121" s="5" t="s">
        <v>6</v>
      </c>
      <c r="P121" s="5" t="s">
        <v>22</v>
      </c>
      <c r="Q121" s="5" t="s">
        <v>20</v>
      </c>
      <c r="R121" s="5" t="s">
        <v>20</v>
      </c>
    </row>
    <row r="122" customFormat="false" ht="13.8" hidden="false" customHeight="false" outlineLevel="0" collapsed="false">
      <c r="C122" s="37" t="n">
        <v>1</v>
      </c>
      <c r="D122" s="4" t="s">
        <v>283</v>
      </c>
      <c r="E122" s="38" t="s">
        <v>284</v>
      </c>
      <c r="F122" s="5" t="s">
        <v>159</v>
      </c>
      <c r="G122" s="41" t="n">
        <v>95</v>
      </c>
      <c r="H122" s="41" t="n">
        <v>95</v>
      </c>
      <c r="I122" s="35" t="s">
        <v>22</v>
      </c>
      <c r="J122" s="35" t="s">
        <v>22</v>
      </c>
      <c r="K122" s="39" t="n">
        <v>97.1622054175169</v>
      </c>
      <c r="L122" s="5" t="s">
        <v>20</v>
      </c>
      <c r="M122" s="5" t="s">
        <v>20</v>
      </c>
      <c r="O122" s="5" t="s">
        <v>6</v>
      </c>
      <c r="P122" s="5" t="s">
        <v>22</v>
      </c>
      <c r="Q122" s="5" t="s">
        <v>20</v>
      </c>
      <c r="R122" s="5" t="s">
        <v>20</v>
      </c>
    </row>
    <row r="123" s="21" customFormat="true" ht="13.8" hidden="false" customHeight="false" outlineLevel="0" collapsed="false">
      <c r="B123" s="21" t="s">
        <v>285</v>
      </c>
      <c r="C123" s="21" t="s">
        <v>207</v>
      </c>
      <c r="F123" s="22"/>
      <c r="G123" s="40"/>
      <c r="H123" s="40" t="s">
        <v>55</v>
      </c>
      <c r="I123" s="23"/>
      <c r="J123" s="23"/>
      <c r="K123" s="40" t="s">
        <v>55</v>
      </c>
      <c r="L123" s="22"/>
      <c r="M123" s="22"/>
      <c r="N123" s="7"/>
      <c r="O123" s="22" t="s">
        <v>55</v>
      </c>
      <c r="P123" s="22" t="s">
        <v>55</v>
      </c>
      <c r="Q123" s="22" t="s">
        <v>55</v>
      </c>
      <c r="R123" s="22"/>
      <c r="AMJ123" s="0"/>
    </row>
    <row r="124" customFormat="false" ht="13.8" hidden="false" customHeight="false" outlineLevel="0" collapsed="false">
      <c r="C124" s="37" t="n">
        <v>0.05</v>
      </c>
      <c r="D124" s="38"/>
      <c r="E124" s="38" t="s">
        <v>286</v>
      </c>
      <c r="G124" s="39" t="n">
        <v>0.0477170947650178</v>
      </c>
      <c r="H124" s="41" t="n">
        <v>0.0522368908785036</v>
      </c>
      <c r="I124" s="35" t="n">
        <v>0.049</v>
      </c>
      <c r="J124" s="35" t="n">
        <v>0.049</v>
      </c>
      <c r="K124" s="41" t="n">
        <v>0.0505568790340643</v>
      </c>
      <c r="L124" s="5" t="s">
        <v>20</v>
      </c>
      <c r="M124" s="5" t="s">
        <v>20</v>
      </c>
      <c r="O124" s="5" t="s">
        <v>6</v>
      </c>
      <c r="P124" s="5" t="s">
        <v>6</v>
      </c>
      <c r="Q124" s="5" t="s">
        <v>22</v>
      </c>
      <c r="R124" s="5" t="s">
        <v>20</v>
      </c>
    </row>
    <row r="125" customFormat="false" ht="13.8" hidden="false" customHeight="false" outlineLevel="0" collapsed="false">
      <c r="C125" s="37" t="n">
        <v>0.1</v>
      </c>
      <c r="D125" s="38"/>
      <c r="E125" s="38" t="s">
        <v>287</v>
      </c>
      <c r="G125" s="39" t="n">
        <v>0.0983270705718845</v>
      </c>
      <c r="H125" s="41" t="n">
        <v>0.100054175814776</v>
      </c>
      <c r="I125" s="35" t="n">
        <v>0.098</v>
      </c>
      <c r="J125" s="35" t="n">
        <v>0.098</v>
      </c>
      <c r="K125" s="41" t="n">
        <v>0.100431657605929</v>
      </c>
      <c r="L125" s="5" t="s">
        <v>20</v>
      </c>
      <c r="M125" s="5" t="s">
        <v>20</v>
      </c>
      <c r="O125" s="5" t="s">
        <v>6</v>
      </c>
      <c r="P125" s="5" t="s">
        <v>6</v>
      </c>
      <c r="Q125" s="5" t="s">
        <v>22</v>
      </c>
      <c r="R125" s="5" t="s">
        <v>20</v>
      </c>
    </row>
    <row r="126" customFormat="false" ht="13.8" hidden="false" customHeight="false" outlineLevel="0" collapsed="false">
      <c r="C126" s="37" t="n">
        <v>0.2</v>
      </c>
      <c r="D126" s="38"/>
      <c r="E126" s="38" t="s">
        <v>288</v>
      </c>
      <c r="G126" s="39" t="n">
        <v>0.198569001904566</v>
      </c>
      <c r="H126" s="41" t="n">
        <v>0.197798751104901</v>
      </c>
      <c r="I126" s="35" t="n">
        <v>0.197</v>
      </c>
      <c r="J126" s="35" t="n">
        <v>0.198</v>
      </c>
      <c r="K126" s="41" t="n">
        <v>0.200832773400118</v>
      </c>
      <c r="L126" s="5" t="s">
        <v>20</v>
      </c>
      <c r="M126" s="5" t="s">
        <v>20</v>
      </c>
      <c r="O126" s="5" t="s">
        <v>6</v>
      </c>
      <c r="P126" s="5" t="s">
        <v>6</v>
      </c>
      <c r="Q126" s="5" t="s">
        <v>22</v>
      </c>
      <c r="R126" s="5" t="s">
        <v>20</v>
      </c>
    </row>
    <row r="127" customFormat="false" ht="13.8" hidden="false" customHeight="false" outlineLevel="0" collapsed="false">
      <c r="C127" s="37" t="n">
        <v>0.25</v>
      </c>
      <c r="D127" s="38"/>
      <c r="E127" s="38" t="s">
        <v>289</v>
      </c>
      <c r="G127" s="39" t="n">
        <v>0.248818654449992</v>
      </c>
      <c r="H127" s="41" t="n">
        <v>0.245986712668587</v>
      </c>
      <c r="I127" s="35" t="n">
        <v>0.251</v>
      </c>
      <c r="J127" s="35" t="n">
        <v>0.25</v>
      </c>
      <c r="K127" s="41" t="n">
        <v>0.25153218088897</v>
      </c>
      <c r="L127" s="5" t="s">
        <v>20</v>
      </c>
      <c r="M127" s="5" t="s">
        <v>20</v>
      </c>
      <c r="O127" s="5" t="s">
        <v>6</v>
      </c>
      <c r="P127" s="5" t="s">
        <v>6</v>
      </c>
      <c r="Q127" s="5" t="s">
        <v>22</v>
      </c>
      <c r="R127" s="5" t="s">
        <v>20</v>
      </c>
    </row>
    <row r="128" customFormat="false" ht="13.8" hidden="false" customHeight="false" outlineLevel="0" collapsed="false">
      <c r="C128" s="37" t="n">
        <v>0.3</v>
      </c>
      <c r="D128" s="38"/>
      <c r="E128" s="38" t="s">
        <v>290</v>
      </c>
      <c r="G128" s="39" t="n">
        <v>0.298913882740516</v>
      </c>
      <c r="H128" s="41" t="n">
        <v>0.294146160645548</v>
      </c>
      <c r="I128" s="35" t="n">
        <v>0.301</v>
      </c>
      <c r="J128" s="35" t="n">
        <v>0.298</v>
      </c>
      <c r="K128" s="41" t="n">
        <v>0.301315334025614</v>
      </c>
      <c r="L128" s="5" t="s">
        <v>20</v>
      </c>
      <c r="M128" s="5" t="s">
        <v>20</v>
      </c>
      <c r="O128" s="5" t="s">
        <v>6</v>
      </c>
      <c r="P128" s="5" t="s">
        <v>6</v>
      </c>
      <c r="Q128" s="5" t="s">
        <v>22</v>
      </c>
      <c r="R128" s="5" t="s">
        <v>20</v>
      </c>
    </row>
    <row r="129" customFormat="false" ht="13.8" hidden="false" customHeight="false" outlineLevel="0" collapsed="false">
      <c r="C129" s="37" t="n">
        <v>0.5</v>
      </c>
      <c r="D129" s="38"/>
      <c r="E129" s="38" t="s">
        <v>291</v>
      </c>
      <c r="G129" s="39" t="n">
        <v>0.498543264528749</v>
      </c>
      <c r="H129" s="41" t="n">
        <v>0.490775854694762</v>
      </c>
      <c r="I129" s="35" t="n">
        <v>0.501</v>
      </c>
      <c r="J129" s="35" t="n">
        <v>0.499</v>
      </c>
      <c r="K129" s="41" t="n">
        <v>0.500661739254373</v>
      </c>
      <c r="L129" s="5" t="s">
        <v>20</v>
      </c>
      <c r="M129" s="5" t="s">
        <v>20</v>
      </c>
      <c r="O129" s="5" t="s">
        <v>6</v>
      </c>
      <c r="P129" s="5" t="s">
        <v>6</v>
      </c>
      <c r="Q129" s="5" t="s">
        <v>22</v>
      </c>
      <c r="R129" s="5" t="s">
        <v>20</v>
      </c>
    </row>
    <row r="130" customFormat="false" ht="13.8" hidden="false" customHeight="false" outlineLevel="0" collapsed="false">
      <c r="C130" s="37" t="n">
        <v>0.75</v>
      </c>
      <c r="D130" s="38"/>
      <c r="E130" s="38" t="s">
        <v>292</v>
      </c>
      <c r="G130" s="39" t="n">
        <v>0.746414783548669</v>
      </c>
      <c r="H130" s="41" t="n">
        <v>0.755866670468478</v>
      </c>
      <c r="I130" s="35" t="n">
        <v>0.753</v>
      </c>
      <c r="J130" s="35" t="n">
        <v>0.747</v>
      </c>
      <c r="K130" s="41" t="n">
        <v>0.749669130372814</v>
      </c>
      <c r="L130" s="5" t="s">
        <v>20</v>
      </c>
      <c r="M130" s="5" t="s">
        <v>20</v>
      </c>
      <c r="O130" s="5" t="s">
        <v>6</v>
      </c>
      <c r="P130" s="5" t="s">
        <v>6</v>
      </c>
      <c r="Q130" s="5" t="s">
        <v>22</v>
      </c>
      <c r="R130" s="5" t="s">
        <v>20</v>
      </c>
    </row>
    <row r="131" customFormat="false" ht="13.8" hidden="false" customHeight="false" outlineLevel="0" collapsed="false">
      <c r="C131" s="37" t="n">
        <v>1</v>
      </c>
      <c r="D131" s="38"/>
      <c r="E131" s="38" t="s">
        <v>293</v>
      </c>
      <c r="G131" s="39" t="n">
        <v>1</v>
      </c>
      <c r="H131" s="41" t="n">
        <v>1</v>
      </c>
      <c r="I131" s="35" t="n">
        <v>1</v>
      </c>
      <c r="J131" s="35" t="n">
        <v>1</v>
      </c>
      <c r="K131" s="41" t="n">
        <v>1</v>
      </c>
      <c r="L131" s="5" t="s">
        <v>20</v>
      </c>
      <c r="M131" s="5" t="s">
        <v>20</v>
      </c>
      <c r="O131" s="5" t="s">
        <v>6</v>
      </c>
      <c r="P131" s="5" t="s">
        <v>6</v>
      </c>
      <c r="Q131" s="5" t="s">
        <v>22</v>
      </c>
      <c r="R131" s="5" t="s">
        <v>20</v>
      </c>
    </row>
    <row r="132" s="21" customFormat="true" ht="13.8" hidden="false" customHeight="false" outlineLevel="0" collapsed="false">
      <c r="B132" s="21" t="s">
        <v>294</v>
      </c>
      <c r="C132" s="21" t="s">
        <v>207</v>
      </c>
      <c r="F132" s="22"/>
      <c r="G132" s="40"/>
      <c r="H132" s="40" t="s">
        <v>55</v>
      </c>
      <c r="I132" s="23"/>
      <c r="J132" s="42"/>
      <c r="K132" s="40" t="s">
        <v>55</v>
      </c>
      <c r="L132" s="22"/>
      <c r="M132" s="22"/>
      <c r="N132" s="7"/>
      <c r="O132" s="22" t="s">
        <v>55</v>
      </c>
      <c r="P132" s="22" t="s">
        <v>55</v>
      </c>
      <c r="Q132" s="22" t="s">
        <v>55</v>
      </c>
      <c r="R132" s="22"/>
      <c r="AMJ132" s="0"/>
    </row>
    <row r="133" customFormat="false" ht="13.8" hidden="false" customHeight="false" outlineLevel="0" collapsed="false">
      <c r="C133" s="37" t="n">
        <v>0.05</v>
      </c>
      <c r="D133" s="4" t="s">
        <v>295</v>
      </c>
      <c r="E133" s="38" t="s">
        <v>296</v>
      </c>
      <c r="F133" s="5" t="s">
        <v>159</v>
      </c>
      <c r="G133" s="41" t="n">
        <v>70</v>
      </c>
      <c r="H133" s="39" t="n">
        <v>83.1</v>
      </c>
      <c r="I133" s="35" t="n">
        <v>80.58</v>
      </c>
      <c r="J133" s="35" t="n">
        <v>87.54</v>
      </c>
      <c r="K133" s="41" t="n">
        <v>93.8929854414823</v>
      </c>
      <c r="L133" s="5" t="s">
        <v>20</v>
      </c>
      <c r="M133" s="5" t="s">
        <v>20</v>
      </c>
      <c r="O133" s="5" t="s">
        <v>6</v>
      </c>
      <c r="P133" s="5" t="s">
        <v>6</v>
      </c>
      <c r="Q133" s="5" t="s">
        <v>22</v>
      </c>
      <c r="R133" s="5" t="s">
        <v>20</v>
      </c>
    </row>
    <row r="134" customFormat="false" ht="13.8" hidden="false" customHeight="false" outlineLevel="0" collapsed="false">
      <c r="C134" s="37" t="n">
        <v>0.1</v>
      </c>
      <c r="D134" s="4" t="s">
        <v>297</v>
      </c>
      <c r="E134" s="38" t="s">
        <v>298</v>
      </c>
      <c r="F134" s="5" t="s">
        <v>159</v>
      </c>
      <c r="G134" s="41" t="n">
        <v>85</v>
      </c>
      <c r="H134" s="39" t="n">
        <v>89.3</v>
      </c>
      <c r="I134" s="35" t="n">
        <v>88.15</v>
      </c>
      <c r="J134" s="35" t="n">
        <v>92.44</v>
      </c>
      <c r="K134" s="41" t="n">
        <v>96.2908735968765</v>
      </c>
      <c r="L134" s="5" t="s">
        <v>20</v>
      </c>
      <c r="M134" s="5" t="s">
        <v>20</v>
      </c>
      <c r="O134" s="5" t="s">
        <v>6</v>
      </c>
      <c r="P134" s="5" t="s">
        <v>6</v>
      </c>
      <c r="Q134" s="5" t="s">
        <v>22</v>
      </c>
      <c r="R134" s="5" t="s">
        <v>20</v>
      </c>
    </row>
    <row r="135" customFormat="false" ht="13.8" hidden="false" customHeight="false" outlineLevel="0" collapsed="false">
      <c r="C135" s="37" t="n">
        <v>0.2</v>
      </c>
      <c r="D135" s="4" t="s">
        <v>299</v>
      </c>
      <c r="E135" s="38" t="s">
        <v>300</v>
      </c>
      <c r="F135" s="5" t="s">
        <v>159</v>
      </c>
      <c r="G135" s="41" t="n">
        <v>90</v>
      </c>
      <c r="H135" s="39" t="n">
        <v>93.4</v>
      </c>
      <c r="I135" s="35" t="n">
        <v>92.3</v>
      </c>
      <c r="J135" s="35" t="n">
        <v>95.02</v>
      </c>
      <c r="K135" s="41" t="n">
        <v>97.2779722866019</v>
      </c>
      <c r="L135" s="5" t="s">
        <v>20</v>
      </c>
      <c r="M135" s="5" t="s">
        <v>20</v>
      </c>
      <c r="O135" s="5" t="s">
        <v>6</v>
      </c>
      <c r="P135" s="5" t="s">
        <v>6</v>
      </c>
      <c r="Q135" s="5" t="s">
        <v>22</v>
      </c>
      <c r="R135" s="5" t="s">
        <v>20</v>
      </c>
    </row>
    <row r="136" customFormat="false" ht="13.8" hidden="false" customHeight="false" outlineLevel="0" collapsed="false">
      <c r="C136" s="37" t="n">
        <v>0.25</v>
      </c>
      <c r="D136" s="4" t="s">
        <v>301</v>
      </c>
      <c r="E136" s="38" t="s">
        <v>302</v>
      </c>
      <c r="F136" s="5" t="s">
        <v>159</v>
      </c>
      <c r="G136" s="41" t="n">
        <v>92</v>
      </c>
      <c r="H136" s="39" t="n">
        <v>94.3</v>
      </c>
      <c r="I136" s="35" t="n">
        <v>93.19</v>
      </c>
      <c r="J136" s="35" t="n">
        <v>95.5</v>
      </c>
      <c r="K136" s="41" t="n">
        <v>97.5481680353759</v>
      </c>
      <c r="L136" s="5" t="s">
        <v>20</v>
      </c>
      <c r="M136" s="5" t="s">
        <v>20</v>
      </c>
      <c r="O136" s="5" t="s">
        <v>6</v>
      </c>
      <c r="P136" s="5" t="s">
        <v>6</v>
      </c>
      <c r="Q136" s="5" t="s">
        <v>22</v>
      </c>
      <c r="R136" s="5" t="s">
        <v>20</v>
      </c>
    </row>
    <row r="137" customFormat="false" ht="13.8" hidden="false" customHeight="false" outlineLevel="0" collapsed="false">
      <c r="C137" s="37" t="n">
        <v>0.3</v>
      </c>
      <c r="D137" s="4" t="s">
        <v>303</v>
      </c>
      <c r="E137" s="38" t="s">
        <v>304</v>
      </c>
      <c r="F137" s="5" t="s">
        <v>159</v>
      </c>
      <c r="G137" s="41" t="n">
        <v>94</v>
      </c>
      <c r="H137" s="39" t="n">
        <v>94.7</v>
      </c>
      <c r="I137" s="35" t="n">
        <v>93.73</v>
      </c>
      <c r="J137" s="35" t="n">
        <v>95.78</v>
      </c>
      <c r="K137" s="41" t="n">
        <v>97.6863159284441</v>
      </c>
      <c r="L137" s="5" t="s">
        <v>20</v>
      </c>
      <c r="M137" s="5" t="s">
        <v>20</v>
      </c>
      <c r="O137" s="5" t="s">
        <v>6</v>
      </c>
      <c r="P137" s="5" t="s">
        <v>6</v>
      </c>
      <c r="Q137" s="5" t="s">
        <v>22</v>
      </c>
      <c r="R137" s="5" t="s">
        <v>20</v>
      </c>
    </row>
    <row r="138" customFormat="false" ht="13.8" hidden="false" customHeight="false" outlineLevel="0" collapsed="false">
      <c r="C138" s="37" t="n">
        <v>0.5</v>
      </c>
      <c r="D138" s="4" t="s">
        <v>305</v>
      </c>
      <c r="E138" s="38" t="s">
        <v>306</v>
      </c>
      <c r="F138" s="5" t="s">
        <v>159</v>
      </c>
      <c r="G138" s="41" t="n">
        <v>95</v>
      </c>
      <c r="H138" s="39" t="n">
        <v>95.3</v>
      </c>
      <c r="I138" s="35" t="n">
        <v>94.71</v>
      </c>
      <c r="J138" s="35" t="n">
        <v>96.35</v>
      </c>
      <c r="K138" s="41" t="n">
        <v>97.8666666666667</v>
      </c>
      <c r="L138" s="5" t="s">
        <v>20</v>
      </c>
      <c r="M138" s="5" t="s">
        <v>20</v>
      </c>
      <c r="O138" s="5" t="s">
        <v>6</v>
      </c>
      <c r="P138" s="5" t="s">
        <v>6</v>
      </c>
      <c r="Q138" s="5" t="s">
        <v>22</v>
      </c>
      <c r="R138" s="5" t="s">
        <v>20</v>
      </c>
    </row>
    <row r="139" customFormat="false" ht="13.8" hidden="false" customHeight="false" outlineLevel="0" collapsed="false">
      <c r="C139" s="37" t="n">
        <v>0.75</v>
      </c>
      <c r="D139" s="4" t="s">
        <v>307</v>
      </c>
      <c r="E139" s="38" t="s">
        <v>308</v>
      </c>
      <c r="F139" s="5" t="s">
        <v>159</v>
      </c>
      <c r="G139" s="39" t="n">
        <v>95</v>
      </c>
      <c r="H139" s="39" t="n">
        <v>95</v>
      </c>
      <c r="I139" s="35" t="n">
        <v>94.93</v>
      </c>
      <c r="J139" s="35" t="n">
        <v>96.27</v>
      </c>
      <c r="K139" s="41" t="n">
        <v>97.804489308009</v>
      </c>
      <c r="L139" s="5" t="s">
        <v>20</v>
      </c>
      <c r="M139" s="5" t="s">
        <v>20</v>
      </c>
      <c r="O139" s="5" t="s">
        <v>6</v>
      </c>
      <c r="P139" s="5" t="s">
        <v>6</v>
      </c>
      <c r="Q139" s="5" t="s">
        <v>22</v>
      </c>
      <c r="R139" s="5" t="s">
        <v>20</v>
      </c>
    </row>
    <row r="140" customFormat="false" ht="13.8" hidden="false" customHeight="false" outlineLevel="0" collapsed="false">
      <c r="A140" s="39"/>
      <c r="C140" s="37" t="n">
        <v>1</v>
      </c>
      <c r="D140" s="4" t="s">
        <v>309</v>
      </c>
      <c r="E140" s="38" t="s">
        <v>310</v>
      </c>
      <c r="F140" s="5" t="s">
        <v>159</v>
      </c>
      <c r="G140" s="41" t="n">
        <v>95</v>
      </c>
      <c r="H140" s="39" t="n">
        <v>94.3</v>
      </c>
      <c r="I140" s="35" t="n">
        <v>95.11</v>
      </c>
      <c r="J140" s="35" t="n">
        <v>96.15</v>
      </c>
      <c r="K140" s="41" t="n">
        <v>97.638217928073</v>
      </c>
      <c r="L140" s="5" t="s">
        <v>20</v>
      </c>
      <c r="M140" s="5" t="s">
        <v>20</v>
      </c>
      <c r="O140" s="5" t="s">
        <v>6</v>
      </c>
      <c r="P140" s="5" t="s">
        <v>6</v>
      </c>
      <c r="Q140" s="5" t="s">
        <v>22</v>
      </c>
      <c r="R140" s="5" t="s">
        <v>20</v>
      </c>
    </row>
    <row r="141" s="21" customFormat="true" ht="13.8" hidden="false" customHeight="false" outlineLevel="0" collapsed="false">
      <c r="B141" s="21" t="s">
        <v>311</v>
      </c>
      <c r="C141" s="21" t="s">
        <v>207</v>
      </c>
      <c r="F141" s="22"/>
      <c r="G141" s="22"/>
      <c r="H141" s="22" t="s">
        <v>55</v>
      </c>
      <c r="I141" s="23"/>
      <c r="J141" s="23"/>
      <c r="K141" s="22" t="s">
        <v>55</v>
      </c>
      <c r="L141" s="22"/>
      <c r="M141" s="22"/>
      <c r="N141" s="7"/>
      <c r="O141" s="22" t="s">
        <v>55</v>
      </c>
      <c r="P141" s="22" t="s">
        <v>55</v>
      </c>
      <c r="Q141" s="22" t="s">
        <v>55</v>
      </c>
      <c r="R141" s="22"/>
      <c r="AMJ141" s="0"/>
    </row>
    <row r="142" customFormat="false" ht="13.8" hidden="false" customHeight="false" outlineLevel="0" collapsed="false">
      <c r="C142" s="37" t="n">
        <v>0.05</v>
      </c>
      <c r="D142" s="38"/>
      <c r="E142" s="38" t="s">
        <v>312</v>
      </c>
      <c r="G142" s="5" t="s">
        <v>20</v>
      </c>
      <c r="H142" s="5" t="s">
        <v>20</v>
      </c>
      <c r="I142" s="35" t="s">
        <v>20</v>
      </c>
      <c r="J142" s="35" t="s">
        <v>20</v>
      </c>
      <c r="K142" s="5" t="s">
        <v>20</v>
      </c>
      <c r="L142" s="5" t="s">
        <v>20</v>
      </c>
      <c r="M142" s="5" t="s">
        <v>20</v>
      </c>
      <c r="O142" s="5" t="s">
        <v>20</v>
      </c>
      <c r="P142" s="5" t="s">
        <v>20</v>
      </c>
      <c r="Q142" s="5" t="s">
        <v>6</v>
      </c>
      <c r="R142" s="5" t="s">
        <v>20</v>
      </c>
    </row>
    <row r="143" customFormat="false" ht="13.8" hidden="false" customHeight="false" outlineLevel="0" collapsed="false">
      <c r="C143" s="37" t="n">
        <v>0.1</v>
      </c>
      <c r="D143" s="38"/>
      <c r="E143" s="38" t="s">
        <v>313</v>
      </c>
      <c r="G143" s="5" t="s">
        <v>20</v>
      </c>
      <c r="H143" s="5" t="s">
        <v>20</v>
      </c>
      <c r="I143" s="35" t="s">
        <v>20</v>
      </c>
      <c r="J143" s="35" t="s">
        <v>20</v>
      </c>
      <c r="K143" s="5" t="s">
        <v>20</v>
      </c>
      <c r="L143" s="5" t="s">
        <v>20</v>
      </c>
      <c r="M143" s="5" t="s">
        <v>20</v>
      </c>
      <c r="O143" s="5" t="s">
        <v>20</v>
      </c>
      <c r="P143" s="5" t="s">
        <v>20</v>
      </c>
      <c r="Q143" s="5" t="s">
        <v>6</v>
      </c>
      <c r="R143" s="5" t="s">
        <v>20</v>
      </c>
    </row>
    <row r="144" customFormat="false" ht="13.8" hidden="false" customHeight="false" outlineLevel="0" collapsed="false">
      <c r="C144" s="37" t="n">
        <v>0.2</v>
      </c>
      <c r="D144" s="38"/>
      <c r="E144" s="38" t="s">
        <v>314</v>
      </c>
      <c r="G144" s="5" t="s">
        <v>20</v>
      </c>
      <c r="H144" s="5" t="s">
        <v>20</v>
      </c>
      <c r="I144" s="35" t="s">
        <v>20</v>
      </c>
      <c r="J144" s="35" t="s">
        <v>20</v>
      </c>
      <c r="K144" s="5" t="s">
        <v>20</v>
      </c>
      <c r="L144" s="5" t="s">
        <v>20</v>
      </c>
      <c r="M144" s="5" t="s">
        <v>20</v>
      </c>
      <c r="O144" s="5" t="s">
        <v>20</v>
      </c>
      <c r="P144" s="5" t="s">
        <v>20</v>
      </c>
      <c r="Q144" s="5" t="s">
        <v>6</v>
      </c>
      <c r="R144" s="5" t="s">
        <v>20</v>
      </c>
    </row>
    <row r="145" customFormat="false" ht="13.8" hidden="false" customHeight="false" outlineLevel="0" collapsed="false">
      <c r="C145" s="37" t="n">
        <v>0.25</v>
      </c>
      <c r="D145" s="38"/>
      <c r="E145" s="38" t="s">
        <v>315</v>
      </c>
      <c r="G145" s="5" t="s">
        <v>20</v>
      </c>
      <c r="H145" s="5" t="s">
        <v>20</v>
      </c>
      <c r="I145" s="35" t="s">
        <v>20</v>
      </c>
      <c r="J145" s="35" t="s">
        <v>20</v>
      </c>
      <c r="K145" s="5" t="s">
        <v>20</v>
      </c>
      <c r="L145" s="5" t="s">
        <v>20</v>
      </c>
      <c r="M145" s="5" t="s">
        <v>20</v>
      </c>
      <c r="O145" s="5" t="s">
        <v>20</v>
      </c>
      <c r="P145" s="5" t="s">
        <v>20</v>
      </c>
      <c r="Q145" s="5" t="s">
        <v>6</v>
      </c>
      <c r="R145" s="5" t="s">
        <v>20</v>
      </c>
    </row>
    <row r="146" customFormat="false" ht="13.8" hidden="false" customHeight="false" outlineLevel="0" collapsed="false">
      <c r="C146" s="37" t="n">
        <v>0.3</v>
      </c>
      <c r="D146" s="38"/>
      <c r="E146" s="38" t="s">
        <v>316</v>
      </c>
      <c r="G146" s="5" t="s">
        <v>20</v>
      </c>
      <c r="H146" s="5" t="s">
        <v>20</v>
      </c>
      <c r="I146" s="35" t="s">
        <v>20</v>
      </c>
      <c r="J146" s="35" t="s">
        <v>20</v>
      </c>
      <c r="K146" s="5" t="s">
        <v>20</v>
      </c>
      <c r="L146" s="5" t="s">
        <v>20</v>
      </c>
      <c r="M146" s="5" t="s">
        <v>20</v>
      </c>
      <c r="O146" s="5" t="s">
        <v>20</v>
      </c>
      <c r="P146" s="5" t="s">
        <v>20</v>
      </c>
      <c r="Q146" s="5" t="s">
        <v>6</v>
      </c>
      <c r="R146" s="5" t="s">
        <v>20</v>
      </c>
    </row>
    <row r="147" customFormat="false" ht="13.8" hidden="false" customHeight="false" outlineLevel="0" collapsed="false">
      <c r="C147" s="37" t="n">
        <v>0.5</v>
      </c>
      <c r="D147" s="38"/>
      <c r="E147" s="38" t="s">
        <v>317</v>
      </c>
      <c r="G147" s="5" t="s">
        <v>20</v>
      </c>
      <c r="H147" s="5" t="s">
        <v>20</v>
      </c>
      <c r="I147" s="35" t="s">
        <v>20</v>
      </c>
      <c r="J147" s="35" t="s">
        <v>20</v>
      </c>
      <c r="K147" s="5" t="s">
        <v>20</v>
      </c>
      <c r="L147" s="5" t="s">
        <v>20</v>
      </c>
      <c r="M147" s="5" t="s">
        <v>20</v>
      </c>
      <c r="O147" s="5" t="s">
        <v>20</v>
      </c>
      <c r="P147" s="5" t="s">
        <v>20</v>
      </c>
      <c r="Q147" s="5" t="s">
        <v>6</v>
      </c>
      <c r="R147" s="5" t="s">
        <v>20</v>
      </c>
    </row>
    <row r="148" customFormat="false" ht="13.8" hidden="false" customHeight="false" outlineLevel="0" collapsed="false">
      <c r="C148" s="37" t="n">
        <v>0.75</v>
      </c>
      <c r="D148" s="38"/>
      <c r="E148" s="38" t="s">
        <v>318</v>
      </c>
      <c r="G148" s="5" t="s">
        <v>20</v>
      </c>
      <c r="H148" s="5" t="s">
        <v>20</v>
      </c>
      <c r="I148" s="35" t="s">
        <v>20</v>
      </c>
      <c r="J148" s="35" t="s">
        <v>20</v>
      </c>
      <c r="K148" s="5" t="s">
        <v>20</v>
      </c>
      <c r="L148" s="5" t="s">
        <v>20</v>
      </c>
      <c r="M148" s="5" t="s">
        <v>20</v>
      </c>
      <c r="O148" s="5" t="s">
        <v>20</v>
      </c>
      <c r="P148" s="5" t="s">
        <v>20</v>
      </c>
      <c r="Q148" s="5" t="s">
        <v>6</v>
      </c>
      <c r="R148" s="5" t="s">
        <v>20</v>
      </c>
    </row>
    <row r="149" customFormat="false" ht="13.8" hidden="false" customHeight="false" outlineLevel="0" collapsed="false">
      <c r="C149" s="37" t="n">
        <v>1</v>
      </c>
      <c r="D149" s="38"/>
      <c r="E149" s="38" t="s">
        <v>319</v>
      </c>
      <c r="G149" s="5" t="s">
        <v>20</v>
      </c>
      <c r="H149" s="5" t="s">
        <v>20</v>
      </c>
      <c r="I149" s="35" t="s">
        <v>20</v>
      </c>
      <c r="J149" s="35" t="s">
        <v>20</v>
      </c>
      <c r="K149" s="5" t="s">
        <v>20</v>
      </c>
      <c r="L149" s="5" t="s">
        <v>20</v>
      </c>
      <c r="M149" s="5" t="s">
        <v>20</v>
      </c>
      <c r="O149" s="5" t="s">
        <v>20</v>
      </c>
      <c r="P149" s="5" t="s">
        <v>20</v>
      </c>
      <c r="Q149" s="5" t="s">
        <v>6</v>
      </c>
      <c r="R149" s="5" t="s">
        <v>20</v>
      </c>
    </row>
    <row r="150" s="21" customFormat="true" ht="13.8" hidden="false" customHeight="false" outlineLevel="0" collapsed="false">
      <c r="B150" s="21" t="s">
        <v>320</v>
      </c>
      <c r="C150" s="21" t="s">
        <v>207</v>
      </c>
      <c r="F150" s="22"/>
      <c r="G150" s="22" t="s">
        <v>55</v>
      </c>
      <c r="H150" s="22" t="s">
        <v>55</v>
      </c>
      <c r="I150" s="23" t="s">
        <v>55</v>
      </c>
      <c r="J150" s="23"/>
      <c r="K150" s="22" t="s">
        <v>55</v>
      </c>
      <c r="L150" s="22"/>
      <c r="M150" s="22"/>
      <c r="N150" s="7"/>
      <c r="O150" s="22" t="s">
        <v>55</v>
      </c>
      <c r="P150" s="22" t="s">
        <v>55</v>
      </c>
      <c r="Q150" s="22" t="s">
        <v>55</v>
      </c>
      <c r="R150" s="22"/>
      <c r="AMJ150" s="0"/>
    </row>
    <row r="151" customFormat="false" ht="13.8" hidden="false" customHeight="false" outlineLevel="0" collapsed="false">
      <c r="C151" s="37" t="n">
        <v>0.05</v>
      </c>
      <c r="D151" s="4" t="s">
        <v>321</v>
      </c>
      <c r="E151" s="38" t="s">
        <v>322</v>
      </c>
      <c r="F151" s="5" t="s">
        <v>159</v>
      </c>
      <c r="G151" s="5" t="s">
        <v>20</v>
      </c>
      <c r="H151" s="5" t="s">
        <v>20</v>
      </c>
      <c r="I151" s="35" t="s">
        <v>20</v>
      </c>
      <c r="J151" s="35" t="s">
        <v>20</v>
      </c>
      <c r="K151" s="5" t="s">
        <v>20</v>
      </c>
      <c r="L151" s="5" t="s">
        <v>20</v>
      </c>
      <c r="M151" s="5" t="s">
        <v>20</v>
      </c>
      <c r="O151" s="5" t="s">
        <v>20</v>
      </c>
      <c r="P151" s="5" t="s">
        <v>20</v>
      </c>
      <c r="Q151" s="5" t="s">
        <v>6</v>
      </c>
      <c r="R151" s="5" t="s">
        <v>20</v>
      </c>
    </row>
    <row r="152" customFormat="false" ht="13.8" hidden="false" customHeight="false" outlineLevel="0" collapsed="false">
      <c r="C152" s="37" t="n">
        <v>0.1</v>
      </c>
      <c r="D152" s="4" t="s">
        <v>323</v>
      </c>
      <c r="E152" s="38" t="s">
        <v>324</v>
      </c>
      <c r="F152" s="5" t="s">
        <v>159</v>
      </c>
      <c r="G152" s="5" t="s">
        <v>20</v>
      </c>
      <c r="H152" s="5" t="s">
        <v>20</v>
      </c>
      <c r="I152" s="35" t="s">
        <v>20</v>
      </c>
      <c r="J152" s="35" t="s">
        <v>20</v>
      </c>
      <c r="K152" s="5" t="s">
        <v>20</v>
      </c>
      <c r="L152" s="5" t="s">
        <v>20</v>
      </c>
      <c r="M152" s="5" t="s">
        <v>20</v>
      </c>
      <c r="O152" s="5" t="s">
        <v>20</v>
      </c>
      <c r="P152" s="5" t="s">
        <v>20</v>
      </c>
      <c r="Q152" s="5" t="s">
        <v>6</v>
      </c>
      <c r="R152" s="5" t="s">
        <v>20</v>
      </c>
    </row>
    <row r="153" customFormat="false" ht="13.8" hidden="false" customHeight="false" outlineLevel="0" collapsed="false">
      <c r="C153" s="37" t="n">
        <v>0.2</v>
      </c>
      <c r="D153" s="4" t="s">
        <v>325</v>
      </c>
      <c r="E153" s="38" t="s">
        <v>326</v>
      </c>
      <c r="F153" s="5" t="s">
        <v>159</v>
      </c>
      <c r="G153" s="5" t="s">
        <v>20</v>
      </c>
      <c r="H153" s="5" t="s">
        <v>20</v>
      </c>
      <c r="I153" s="35" t="s">
        <v>20</v>
      </c>
      <c r="J153" s="35" t="s">
        <v>20</v>
      </c>
      <c r="K153" s="5" t="s">
        <v>20</v>
      </c>
      <c r="L153" s="5" t="s">
        <v>20</v>
      </c>
      <c r="M153" s="5" t="s">
        <v>20</v>
      </c>
      <c r="O153" s="5" t="s">
        <v>20</v>
      </c>
      <c r="P153" s="5" t="s">
        <v>20</v>
      </c>
      <c r="Q153" s="5" t="s">
        <v>6</v>
      </c>
      <c r="R153" s="5" t="s">
        <v>20</v>
      </c>
    </row>
    <row r="154" customFormat="false" ht="13.8" hidden="false" customHeight="false" outlineLevel="0" collapsed="false">
      <c r="C154" s="37" t="n">
        <v>0.25</v>
      </c>
      <c r="D154" s="4" t="s">
        <v>327</v>
      </c>
      <c r="E154" s="38" t="s">
        <v>328</v>
      </c>
      <c r="F154" s="5" t="s">
        <v>159</v>
      </c>
      <c r="G154" s="5" t="s">
        <v>20</v>
      </c>
      <c r="H154" s="5" t="s">
        <v>20</v>
      </c>
      <c r="I154" s="35" t="s">
        <v>20</v>
      </c>
      <c r="J154" s="35" t="s">
        <v>20</v>
      </c>
      <c r="K154" s="5" t="s">
        <v>20</v>
      </c>
      <c r="L154" s="5" t="s">
        <v>20</v>
      </c>
      <c r="M154" s="5" t="s">
        <v>20</v>
      </c>
      <c r="O154" s="5" t="s">
        <v>20</v>
      </c>
      <c r="P154" s="5" t="s">
        <v>20</v>
      </c>
      <c r="Q154" s="5" t="s">
        <v>6</v>
      </c>
      <c r="R154" s="5" t="s">
        <v>20</v>
      </c>
    </row>
    <row r="155" customFormat="false" ht="13.8" hidden="false" customHeight="false" outlineLevel="0" collapsed="false">
      <c r="C155" s="37" t="n">
        <v>0.3</v>
      </c>
      <c r="D155" s="4" t="s">
        <v>329</v>
      </c>
      <c r="E155" s="38" t="s">
        <v>330</v>
      </c>
      <c r="F155" s="5" t="s">
        <v>159</v>
      </c>
      <c r="G155" s="5" t="s">
        <v>20</v>
      </c>
      <c r="H155" s="5" t="s">
        <v>20</v>
      </c>
      <c r="I155" s="35" t="s">
        <v>20</v>
      </c>
      <c r="J155" s="35" t="s">
        <v>20</v>
      </c>
      <c r="K155" s="5" t="s">
        <v>20</v>
      </c>
      <c r="L155" s="5" t="s">
        <v>20</v>
      </c>
      <c r="M155" s="5" t="s">
        <v>20</v>
      </c>
      <c r="O155" s="5" t="s">
        <v>20</v>
      </c>
      <c r="P155" s="5" t="s">
        <v>20</v>
      </c>
      <c r="Q155" s="5" t="s">
        <v>6</v>
      </c>
      <c r="R155" s="5" t="s">
        <v>20</v>
      </c>
    </row>
    <row r="156" customFormat="false" ht="13.8" hidden="false" customHeight="false" outlineLevel="0" collapsed="false">
      <c r="C156" s="37" t="n">
        <v>0.5</v>
      </c>
      <c r="D156" s="4" t="s">
        <v>331</v>
      </c>
      <c r="E156" s="38" t="s">
        <v>332</v>
      </c>
      <c r="F156" s="5" t="s">
        <v>159</v>
      </c>
      <c r="G156" s="5" t="s">
        <v>20</v>
      </c>
      <c r="H156" s="5" t="s">
        <v>20</v>
      </c>
      <c r="I156" s="35" t="s">
        <v>20</v>
      </c>
      <c r="J156" s="35" t="s">
        <v>20</v>
      </c>
      <c r="K156" s="5" t="s">
        <v>20</v>
      </c>
      <c r="L156" s="5" t="s">
        <v>20</v>
      </c>
      <c r="M156" s="5" t="s">
        <v>20</v>
      </c>
      <c r="O156" s="5" t="s">
        <v>20</v>
      </c>
      <c r="P156" s="5" t="s">
        <v>20</v>
      </c>
      <c r="Q156" s="5" t="s">
        <v>6</v>
      </c>
      <c r="R156" s="5" t="s">
        <v>20</v>
      </c>
    </row>
    <row r="157" customFormat="false" ht="13.8" hidden="false" customHeight="false" outlineLevel="0" collapsed="false">
      <c r="C157" s="37" t="n">
        <v>0.75</v>
      </c>
      <c r="D157" s="4" t="s">
        <v>333</v>
      </c>
      <c r="E157" s="38" t="s">
        <v>334</v>
      </c>
      <c r="F157" s="5" t="s">
        <v>159</v>
      </c>
      <c r="G157" s="5" t="s">
        <v>20</v>
      </c>
      <c r="H157" s="5" t="s">
        <v>20</v>
      </c>
      <c r="I157" s="35" t="s">
        <v>20</v>
      </c>
      <c r="J157" s="35" t="s">
        <v>20</v>
      </c>
      <c r="K157" s="5" t="s">
        <v>20</v>
      </c>
      <c r="L157" s="5" t="s">
        <v>20</v>
      </c>
      <c r="M157" s="5" t="s">
        <v>20</v>
      </c>
      <c r="O157" s="5" t="s">
        <v>20</v>
      </c>
      <c r="P157" s="5" t="s">
        <v>20</v>
      </c>
      <c r="Q157" s="5" t="s">
        <v>6</v>
      </c>
      <c r="R157" s="5" t="s">
        <v>20</v>
      </c>
    </row>
    <row r="158" customFormat="false" ht="13.8" hidden="false" customHeight="false" outlineLevel="0" collapsed="false">
      <c r="C158" s="37" t="n">
        <v>1</v>
      </c>
      <c r="D158" s="4" t="s">
        <v>335</v>
      </c>
      <c r="E158" s="38" t="s">
        <v>336</v>
      </c>
      <c r="F158" s="5" t="s">
        <v>159</v>
      </c>
      <c r="G158" s="5" t="s">
        <v>20</v>
      </c>
      <c r="H158" s="5" t="s">
        <v>20</v>
      </c>
      <c r="I158" s="35" t="s">
        <v>20</v>
      </c>
      <c r="J158" s="35" t="s">
        <v>20</v>
      </c>
      <c r="K158" s="5" t="s">
        <v>20</v>
      </c>
      <c r="L158" s="5" t="s">
        <v>20</v>
      </c>
      <c r="M158" s="5" t="s">
        <v>20</v>
      </c>
      <c r="O158" s="5" t="s">
        <v>20</v>
      </c>
      <c r="P158" s="5" t="s">
        <v>20</v>
      </c>
      <c r="Q158" s="5" t="s">
        <v>6</v>
      </c>
      <c r="R158" s="5" t="s">
        <v>20</v>
      </c>
    </row>
    <row r="159" s="7" customFormat="true" ht="13.8" hidden="false" customHeight="false" outlineLevel="0" collapsed="false">
      <c r="A159" s="7" t="s">
        <v>337</v>
      </c>
      <c r="B159" s="43"/>
      <c r="F159" s="8"/>
      <c r="G159" s="18"/>
      <c r="H159" s="18"/>
      <c r="I159" s="18"/>
      <c r="J159" s="18"/>
      <c r="K159" s="18"/>
      <c r="L159" s="8"/>
      <c r="M159" s="8"/>
      <c r="O159" s="8" t="s">
        <v>55</v>
      </c>
      <c r="P159" s="8" t="s">
        <v>55</v>
      </c>
      <c r="Q159" s="8" t="s">
        <v>55</v>
      </c>
      <c r="R159" s="8"/>
      <c r="AMJ159" s="0"/>
    </row>
    <row r="160" customFormat="false" ht="13.8" hidden="false" customHeight="false" outlineLevel="0" collapsed="false">
      <c r="B160" s="4" t="s">
        <v>338</v>
      </c>
      <c r="C160" s="44"/>
      <c r="D160" s="44"/>
      <c r="E160" s="4" t="s">
        <v>339</v>
      </c>
      <c r="F160" s="5" t="s">
        <v>340</v>
      </c>
      <c r="G160" s="13" t="s">
        <v>341</v>
      </c>
      <c r="H160" s="13" t="s">
        <v>341</v>
      </c>
      <c r="I160" s="13" t="s">
        <v>341</v>
      </c>
      <c r="J160" s="13" t="s">
        <v>342</v>
      </c>
      <c r="K160" s="13" t="s">
        <v>342</v>
      </c>
      <c r="L160" s="5" t="s">
        <v>20</v>
      </c>
      <c r="M160" s="5" t="s">
        <v>20</v>
      </c>
      <c r="N160" s="43"/>
      <c r="O160" s="5" t="s">
        <v>6</v>
      </c>
      <c r="P160" s="5" t="s">
        <v>6</v>
      </c>
      <c r="Q160" s="5" t="s">
        <v>6</v>
      </c>
      <c r="R160" s="5" t="s">
        <v>20</v>
      </c>
    </row>
    <row r="161" customFormat="false" ht="13.8" hidden="false" customHeight="false" outlineLevel="0" collapsed="false">
      <c r="B161" s="4" t="s">
        <v>343</v>
      </c>
      <c r="C161" s="44"/>
      <c r="D161" s="44"/>
      <c r="E161" s="4" t="s">
        <v>344</v>
      </c>
      <c r="F161" s="5" t="s">
        <v>340</v>
      </c>
      <c r="G161" s="13" t="s">
        <v>341</v>
      </c>
      <c r="H161" s="13" t="s">
        <v>341</v>
      </c>
      <c r="I161" s="13" t="s">
        <v>342</v>
      </c>
      <c r="J161" s="13" t="s">
        <v>341</v>
      </c>
      <c r="K161" s="13" t="s">
        <v>341</v>
      </c>
      <c r="L161" s="5" t="s">
        <v>20</v>
      </c>
      <c r="M161" s="5" t="s">
        <v>20</v>
      </c>
      <c r="N161" s="43"/>
      <c r="O161" s="5" t="s">
        <v>6</v>
      </c>
      <c r="P161" s="5" t="s">
        <v>6</v>
      </c>
      <c r="Q161" s="5" t="s">
        <v>6</v>
      </c>
      <c r="R161" s="5" t="s">
        <v>20</v>
      </c>
    </row>
    <row r="162" s="7" customFormat="true" ht="13.8" hidden="false" customHeight="false" outlineLevel="0" collapsed="false">
      <c r="F162" s="8"/>
      <c r="G162" s="8"/>
      <c r="H162" s="7" t="s">
        <v>55</v>
      </c>
      <c r="I162" s="18" t="s">
        <v>55</v>
      </c>
      <c r="J162" s="18"/>
      <c r="K162" s="18"/>
      <c r="L162" s="8"/>
      <c r="M162" s="45"/>
      <c r="O162" s="8" t="s">
        <v>55</v>
      </c>
      <c r="P162" s="8" t="s">
        <v>55</v>
      </c>
      <c r="Q162" s="8" t="s">
        <v>55</v>
      </c>
      <c r="R162" s="8"/>
      <c r="AMJ162" s="0"/>
    </row>
    <row r="163" customFormat="false" ht="13.8" hidden="false" customHeight="false" outlineLevel="0" collapsed="false">
      <c r="M163" s="5"/>
    </row>
    <row r="164" customFormat="false" ht="13.8" hidden="false" customHeight="false" outlineLevel="0" collapsed="false">
      <c r="M164" s="16"/>
    </row>
    <row r="165" customFormat="false" ht="13.8" hidden="false" customHeight="false" outlineLevel="0" collapsed="false">
      <c r="M165" s="16"/>
    </row>
    <row r="166" customFormat="false" ht="13.8" hidden="false" customHeight="false" outlineLevel="0" collapsed="false">
      <c r="M166" s="16"/>
    </row>
    <row r="168" customFormat="false" ht="13.8" hidden="false" customHeight="false" outlineLevel="0" collapsed="false">
      <c r="M168" s="16"/>
    </row>
    <row r="169" customFormat="false" ht="13.8" hidden="false" customHeight="false" outlineLevel="0" collapsed="false">
      <c r="M169" s="16"/>
    </row>
    <row r="170" customFormat="false" ht="13.8" hidden="false" customHeight="false" outlineLevel="0" collapsed="false">
      <c r="M170" s="16"/>
    </row>
    <row r="171" customFormat="false" ht="13.8" hidden="false" customHeight="false" outlineLevel="0" collapsed="false">
      <c r="M171" s="16"/>
    </row>
    <row r="172" customFormat="false" ht="13.8" hidden="false" customHeight="false" outlineLevel="0" collapsed="false">
      <c r="M172" s="16"/>
    </row>
    <row r="173" customFormat="false" ht="13.8" hidden="false" customHeight="false" outlineLevel="0" collapsed="false">
      <c r="M173" s="16"/>
    </row>
    <row r="174" customFormat="false" ht="13.8" hidden="false" customHeight="false" outlineLevel="0" collapsed="false">
      <c r="M174" s="16"/>
    </row>
    <row r="175" customFormat="false" ht="13.8" hidden="false" customHeight="false" outlineLevel="0" collapsed="false">
      <c r="M175" s="16"/>
    </row>
    <row r="176" customFormat="false" ht="13.8" hidden="false" customHeight="false" outlineLevel="0" collapsed="false">
      <c r="M176" s="16"/>
    </row>
    <row r="177" customFormat="false" ht="13.8" hidden="false" customHeight="false" outlineLevel="0" collapsed="false">
      <c r="M177" s="16"/>
    </row>
    <row r="178" customFormat="false" ht="13.8" hidden="false" customHeight="false" outlineLevel="0" collapsed="false">
      <c r="M178" s="16"/>
    </row>
    <row r="180" customFormat="false" ht="13.8" hidden="false" customHeight="false" outlineLevel="0" collapsed="false">
      <c r="M180" s="16"/>
    </row>
    <row r="181" customFormat="false" ht="13.8" hidden="false" customHeight="false" outlineLevel="0" collapsed="false">
      <c r="M181" s="16"/>
    </row>
    <row r="182" customFormat="false" ht="13.8" hidden="false" customHeight="false" outlineLevel="0" collapsed="false">
      <c r="M182" s="16"/>
    </row>
    <row r="183" customFormat="false" ht="13.8" hidden="false" customHeight="false" outlineLevel="0" collapsed="false">
      <c r="M183" s="16"/>
    </row>
    <row r="184" customFormat="false" ht="13.8" hidden="false" customHeight="false" outlineLevel="0" collapsed="false">
      <c r="M184" s="16"/>
    </row>
    <row r="185" customFormat="false" ht="13.8" hidden="false" customHeight="false" outlineLevel="0" collapsed="false">
      <c r="M185" s="16"/>
    </row>
    <row r="186" customFormat="false" ht="13.8" hidden="false" customHeight="false" outlineLevel="0" collapsed="false">
      <c r="M186" s="16"/>
    </row>
    <row r="187" customFormat="false" ht="13.8" hidden="false" customHeight="false" outlineLevel="0" collapsed="false">
      <c r="M187" s="16"/>
    </row>
    <row r="188" customFormat="false" ht="13.8" hidden="false" customHeight="false" outlineLevel="0" collapsed="false">
      <c r="M188" s="16"/>
    </row>
    <row r="189" customFormat="false" ht="13.8" hidden="false" customHeight="false" outlineLevel="0" collapsed="false">
      <c r="M189" s="16"/>
    </row>
    <row r="190" customFormat="false" ht="13.8" hidden="false" customHeight="false" outlineLevel="0" collapsed="false">
      <c r="M190" s="16"/>
    </row>
    <row r="191" customFormat="false" ht="13.8" hidden="false" customHeight="false" outlineLevel="0" collapsed="false">
      <c r="M191" s="46"/>
    </row>
    <row r="192" customFormat="false" ht="13.8" hidden="false" customHeight="false" outlineLevel="0" collapsed="false">
      <c r="M192" s="46"/>
    </row>
    <row r="193" customFormat="false" ht="13.8" hidden="false" customHeight="false" outlineLevel="0" collapsed="false">
      <c r="M193" s="46"/>
    </row>
    <row r="194" customFormat="false" ht="13.8" hidden="false" customHeight="false" outlineLevel="0" collapsed="false">
      <c r="M194" s="46"/>
    </row>
    <row r="195" customFormat="false" ht="13.8" hidden="false" customHeight="false" outlineLevel="0" collapsed="false">
      <c r="M195" s="46"/>
    </row>
    <row r="196" customFormat="false" ht="13.8" hidden="false" customHeight="false" outlineLevel="0" collapsed="false">
      <c r="M196" s="46"/>
    </row>
    <row r="197" customFormat="false" ht="13.8" hidden="false" customHeight="false" outlineLevel="0" collapsed="false">
      <c r="M197" s="46"/>
    </row>
    <row r="198" customFormat="false" ht="13.8" hidden="false" customHeight="false" outlineLevel="0" collapsed="false">
      <c r="M198" s="46"/>
    </row>
    <row r="199" customFormat="false" ht="13.8" hidden="false" customHeight="false" outlineLevel="0" collapsed="false">
      <c r="M199" s="46"/>
    </row>
    <row r="200" customFormat="false" ht="13.8" hidden="false" customHeight="false" outlineLevel="0" collapsed="false">
      <c r="M200" s="46"/>
    </row>
    <row r="201" customFormat="false" ht="13.8" hidden="false" customHeight="false" outlineLevel="0" collapsed="false">
      <c r="M201" s="46"/>
    </row>
    <row r="202" customFormat="false" ht="13.8" hidden="false" customHeight="false" outlineLevel="0" collapsed="false">
      <c r="M202" s="46"/>
    </row>
    <row r="203" customFormat="false" ht="13.8" hidden="false" customHeight="false" outlineLevel="0" collapsed="false">
      <c r="M203" s="46"/>
    </row>
    <row r="204" customFormat="false" ht="13.8" hidden="false" customHeight="false" outlineLevel="0" collapsed="false">
      <c r="M204" s="46"/>
    </row>
    <row r="205" customFormat="false" ht="13.8" hidden="false" customHeight="false" outlineLevel="0" collapsed="false">
      <c r="M205" s="46"/>
    </row>
    <row r="206" customFormat="false" ht="13.8" hidden="false" customHeight="false" outlineLevel="0" collapsed="false">
      <c r="M206" s="46"/>
    </row>
    <row r="207" customFormat="false" ht="13.8" hidden="false" customHeight="false" outlineLevel="0" collapsed="false">
      <c r="M207" s="46"/>
    </row>
    <row r="208" customFormat="false" ht="13.8" hidden="false" customHeight="false" outlineLevel="0" collapsed="false">
      <c r="M208" s="46"/>
    </row>
    <row r="209" customFormat="false" ht="13.8" hidden="false" customHeight="false" outlineLevel="0" collapsed="false">
      <c r="M209" s="46"/>
    </row>
    <row r="210" customFormat="false" ht="13.8" hidden="false" customHeight="false" outlineLevel="0" collapsed="false">
      <c r="M210" s="46"/>
    </row>
    <row r="211" customFormat="false" ht="13.8" hidden="false" customHeight="false" outlineLevel="0" collapsed="false">
      <c r="M211" s="46"/>
    </row>
    <row r="212" customFormat="false" ht="13.8" hidden="false" customHeight="false" outlineLevel="0" collapsed="false">
      <c r="M212" s="46"/>
    </row>
    <row r="213" customFormat="false" ht="13.8" hidden="false" customHeight="false" outlineLevel="0" collapsed="false">
      <c r="M213" s="46"/>
    </row>
    <row r="214" customFormat="false" ht="13.8" hidden="false" customHeight="false" outlineLevel="0" collapsed="false">
      <c r="M214" s="46"/>
    </row>
    <row r="215" customFormat="false" ht="13.8" hidden="false" customHeight="false" outlineLevel="0" collapsed="false">
      <c r="M215" s="46"/>
    </row>
    <row r="216" customFormat="false" ht="13.8" hidden="false" customHeight="false" outlineLevel="0" collapsed="false">
      <c r="M216" s="46"/>
    </row>
    <row r="217" customFormat="false" ht="13.8" hidden="false" customHeight="false" outlineLevel="0" collapsed="false">
      <c r="M217" s="46"/>
    </row>
    <row r="218" customFormat="false" ht="13.8" hidden="false" customHeight="false" outlineLevel="0" collapsed="false">
      <c r="M218" s="46"/>
    </row>
    <row r="219" customFormat="false" ht="13.8" hidden="false" customHeight="false" outlineLevel="0" collapsed="false">
      <c r="M219" s="46"/>
    </row>
    <row r="220" customFormat="false" ht="13.8" hidden="false" customHeight="false" outlineLevel="0" collapsed="false">
      <c r="M220" s="46"/>
    </row>
    <row r="221" customFormat="false" ht="13.8" hidden="false" customHeight="false" outlineLevel="0" collapsed="false">
      <c r="M221" s="46"/>
    </row>
    <row r="222" customFormat="false" ht="13.8" hidden="false" customHeight="false" outlineLevel="0" collapsed="false">
      <c r="M222" s="46"/>
    </row>
    <row r="223" customFormat="false" ht="13.8" hidden="false" customHeight="false" outlineLevel="0" collapsed="false">
      <c r="M223" s="46"/>
    </row>
    <row r="224" customFormat="false" ht="13.8" hidden="false" customHeight="false" outlineLevel="0" collapsed="false">
      <c r="M224" s="46"/>
    </row>
    <row r="225" customFormat="false" ht="13.8" hidden="false" customHeight="false" outlineLevel="0" collapsed="false">
      <c r="M225" s="46"/>
    </row>
    <row r="226" customFormat="false" ht="13.8" hidden="false" customHeight="false" outlineLevel="0" collapsed="false">
      <c r="M226" s="46"/>
    </row>
    <row r="227" customFormat="false" ht="13.8" hidden="false" customHeight="false" outlineLevel="0" collapsed="false">
      <c r="M227" s="5"/>
    </row>
    <row r="228" customFormat="false" ht="13.8" hidden="false" customHeight="false" outlineLevel="0" collapsed="false">
      <c r="M228" s="5"/>
    </row>
  </sheetData>
  <mergeCells count="1">
    <mergeCell ref="O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LibreOffice/7.1.7.2$Linux_X86_64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>Tjarko Tjaden</cp:lastModifiedBy>
  <dcterms:modified xsi:type="dcterms:W3CDTF">2021-12-13T12:08:35Z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