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370" activeTab="1"/>
  </bookViews>
  <sheets>
    <sheet name="Walls" sheetId="1" r:id="rId1"/>
    <sheet name="Floor" sheetId="7" r:id="rId2"/>
    <sheet name="Roof" sheetId="2" r:id="rId3"/>
    <sheet name="Windows" sheetId="3" r:id="rId4"/>
    <sheet name="Ventilation" sheetId="6" r:id="rId5"/>
    <sheet name="Control" sheetId="4" r:id="rId6"/>
  </sheets>
  <calcPr calcId="144525"/>
</workbook>
</file>

<file path=xl/sharedStrings.xml><?xml version="1.0" encoding="utf-8"?>
<sst xmlns="http://schemas.openxmlformats.org/spreadsheetml/2006/main" count="153" uniqueCount="56">
  <si>
    <t>Measure</t>
  </si>
  <si>
    <t>Layer</t>
  </si>
  <si>
    <t>Type</t>
  </si>
  <si>
    <t>Thickness</t>
  </si>
  <si>
    <t>Rho</t>
  </si>
  <si>
    <t>cp</t>
  </si>
  <si>
    <t>Lambda</t>
  </si>
  <si>
    <t>Investment</t>
  </si>
  <si>
    <t>Investment only energy</t>
  </si>
  <si>
    <t>Source</t>
  </si>
  <si>
    <t>Comment</t>
  </si>
  <si>
    <t>-</t>
  </si>
  <si>
    <t>m</t>
  </si>
  <si>
    <t>kg/m^3</t>
  </si>
  <si>
    <t>J/kg/K</t>
  </si>
  <si>
    <t>W/mK</t>
  </si>
  <si>
    <t>eur/m^2</t>
  </si>
  <si>
    <t>Nothing</t>
  </si>
  <si>
    <t>nothing</t>
  </si>
  <si>
    <t>Wall area</t>
  </si>
  <si>
    <t>Enev 2016</t>
  </si>
  <si>
    <t>core insulation</t>
  </si>
  <si>
    <t>BMVBS 2012</t>
  </si>
  <si>
    <t>Future</t>
  </si>
  <si>
    <t>Floor area</t>
  </si>
  <si>
    <t>PUR</t>
  </si>
  <si>
    <t>Roof area</t>
  </si>
  <si>
    <t>insulation board</t>
  </si>
  <si>
    <t>BMVBS 2012, Schütz et al. 2017</t>
  </si>
  <si>
    <t>Thickness from Schütz, Cost and Lambda from BMVBS</t>
  </si>
  <si>
    <t>g_gl</t>
  </si>
  <si>
    <t>U_Value</t>
  </si>
  <si>
    <t>W/m^2/K</t>
  </si>
  <si>
    <t>Window area</t>
  </si>
  <si>
    <t>double insulation glazing</t>
  </si>
  <si>
    <t>BMVBS 2012 mean between SFH and MFH</t>
  </si>
  <si>
    <t>triple insulation glazing</t>
  </si>
  <si>
    <t>OPEX-Fix</t>
  </si>
  <si>
    <t>Lifetime</t>
  </si>
  <si>
    <t>Recovery rate</t>
  </si>
  <si>
    <t>eur/m2</t>
  </si>
  <si>
    <t>[% CAPEX]</t>
  </si>
  <si>
    <t>[a]</t>
  </si>
  <si>
    <t>%</t>
  </si>
  <si>
    <t>Heat recovery</t>
  </si>
  <si>
    <t>based on Bundesregierung 2013, BMVBS 2012</t>
  </si>
  <si>
    <t>Investment per m2 living area</t>
  </si>
  <si>
    <t>Investment fix</t>
  </si>
  <si>
    <t>Investment spec</t>
  </si>
  <si>
    <t>eur</t>
  </si>
  <si>
    <t>Occupancy</t>
  </si>
  <si>
    <t>Investment fix + investment per living area, occupancy controller requires smart thermostat</t>
  </si>
  <si>
    <t>NightReduction</t>
  </si>
  <si>
    <t>SmartThermostat</t>
  </si>
  <si>
    <t>derived from controme</t>
  </si>
  <si>
    <t>Investment fix + investment per living area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</si>
</sst>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7" formatCode="_ * #,##0.00_ ;_ * \-#,##0.00_ ;_ * &quot;-&quot;??_ ;_ @_ "/>
  </numFmts>
  <fonts count="20"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1" fillId="32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8" fillId="10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0" fillId="18" borderId="5" applyNumberFormat="0" applyFont="0" applyAlignment="0" applyProtection="0">
      <alignment vertical="center"/>
    </xf>
    <xf numFmtId="0" fontId="8" fillId="9" borderId="3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10" borderId="3" applyNumberFormat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</cellStyleXfs>
  <cellXfs count="2">
    <xf numFmtId="0" fontId="0" fillId="0" borderId="0" xfId="0"/>
    <xf numFmtId="0" fontId="0" fillId="0" borderId="0" xfId="0" applyAlignment="1">
      <alignment vertical="top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5"/>
  <sheetViews>
    <sheetView workbookViewId="0">
      <selection activeCell="G4" sqref="G4"/>
    </sheetView>
  </sheetViews>
  <sheetFormatPr defaultColWidth="11.4266666666667" defaultRowHeight="15.75" outlineLevelRow="4"/>
  <cols>
    <col min="9" max="9" width="17.14" customWidth="1"/>
  </cols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N1" s="1"/>
    </row>
    <row r="2" spans="1:14">
      <c r="A2" t="s">
        <v>11</v>
      </c>
      <c r="B2" t="s">
        <v>11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I2" t="s">
        <v>16</v>
      </c>
      <c r="J2" t="s">
        <v>11</v>
      </c>
      <c r="K2" t="s">
        <v>11</v>
      </c>
      <c r="N2" s="1"/>
    </row>
    <row r="3" spans="1:14">
      <c r="A3" t="s">
        <v>17</v>
      </c>
      <c r="B3">
        <v>0</v>
      </c>
      <c r="C3" t="s">
        <v>18</v>
      </c>
      <c r="D3">
        <v>0</v>
      </c>
      <c r="E3">
        <v>0</v>
      </c>
      <c r="F3">
        <v>0</v>
      </c>
      <c r="G3">
        <v>0.067</v>
      </c>
      <c r="H3">
        <v>0</v>
      </c>
      <c r="I3">
        <v>0</v>
      </c>
      <c r="K3" t="s">
        <v>19</v>
      </c>
      <c r="N3" s="1"/>
    </row>
    <row r="4" spans="1:10">
      <c r="A4" t="s">
        <v>20</v>
      </c>
      <c r="B4">
        <v>0</v>
      </c>
      <c r="C4" t="s">
        <v>21</v>
      </c>
      <c r="D4">
        <v>0.15</v>
      </c>
      <c r="E4">
        <v>30</v>
      </c>
      <c r="F4">
        <v>1450</v>
      </c>
      <c r="G4">
        <v>0.035</v>
      </c>
      <c r="H4">
        <v>124</v>
      </c>
      <c r="I4">
        <v>51.5</v>
      </c>
      <c r="J4" t="s">
        <v>22</v>
      </c>
    </row>
    <row r="5" spans="1:10">
      <c r="A5" t="s">
        <v>23</v>
      </c>
      <c r="B5">
        <v>0</v>
      </c>
      <c r="C5" t="s">
        <v>21</v>
      </c>
      <c r="D5">
        <v>0.22</v>
      </c>
      <c r="E5">
        <v>30</v>
      </c>
      <c r="F5">
        <v>1450</v>
      </c>
      <c r="G5">
        <v>0.035</v>
      </c>
      <c r="H5">
        <v>140.9</v>
      </c>
      <c r="I5">
        <v>68.5</v>
      </c>
      <c r="J5" t="s">
        <v>22</v>
      </c>
    </row>
  </sheetData>
  <pageMargins left="0.7" right="0.7" top="0.787401575" bottom="0.7874015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"/>
  <sheetViews>
    <sheetView tabSelected="1" workbookViewId="0">
      <selection activeCell="A4" sqref="A4"/>
    </sheetView>
  </sheetViews>
  <sheetFormatPr defaultColWidth="11.4266666666667" defaultRowHeight="15.75" outlineLevelRow="3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9</v>
      </c>
      <c r="J1" t="s">
        <v>10</v>
      </c>
    </row>
    <row r="2" spans="1:10">
      <c r="A2" t="s">
        <v>11</v>
      </c>
      <c r="B2" t="s">
        <v>11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I2" t="s">
        <v>11</v>
      </c>
      <c r="J2" t="s">
        <v>11</v>
      </c>
    </row>
    <row r="3" spans="1:10">
      <c r="A3" t="s">
        <v>17</v>
      </c>
      <c r="B3">
        <v>0</v>
      </c>
      <c r="C3" t="s">
        <v>18</v>
      </c>
      <c r="D3">
        <v>0</v>
      </c>
      <c r="E3">
        <v>0</v>
      </c>
      <c r="F3">
        <v>0</v>
      </c>
      <c r="G3">
        <v>0.067</v>
      </c>
      <c r="H3">
        <v>0</v>
      </c>
      <c r="J3" t="s">
        <v>24</v>
      </c>
    </row>
    <row r="4" spans="1:9">
      <c r="A4" t="s">
        <v>20</v>
      </c>
      <c r="B4">
        <v>0</v>
      </c>
      <c r="C4" t="s">
        <v>25</v>
      </c>
      <c r="D4">
        <v>0.08</v>
      </c>
      <c r="E4">
        <v>100</v>
      </c>
      <c r="F4">
        <v>1030</v>
      </c>
      <c r="G4">
        <v>0.035</v>
      </c>
      <c r="H4">
        <v>51.7</v>
      </c>
      <c r="I4" t="s">
        <v>22</v>
      </c>
    </row>
  </sheetData>
  <pageMargins left="0.7" right="0.7" top="0.787401575" bottom="0.7874015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5"/>
  <sheetViews>
    <sheetView workbookViewId="0">
      <selection activeCell="A4" sqref="A4:K5"/>
    </sheetView>
  </sheetViews>
  <sheetFormatPr defaultColWidth="11.4266666666667" defaultRowHeight="15.75" outlineLevelRow="4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t="s">
        <v>11</v>
      </c>
      <c r="B2" t="s">
        <v>11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I2" t="s">
        <v>16</v>
      </c>
      <c r="J2" t="s">
        <v>11</v>
      </c>
      <c r="K2" t="s">
        <v>11</v>
      </c>
    </row>
    <row r="3" spans="1:11">
      <c r="A3" t="s">
        <v>17</v>
      </c>
      <c r="B3">
        <v>0</v>
      </c>
      <c r="C3" t="s">
        <v>18</v>
      </c>
      <c r="D3">
        <v>0</v>
      </c>
      <c r="E3">
        <v>0</v>
      </c>
      <c r="F3">
        <v>0</v>
      </c>
      <c r="G3">
        <v>0.067</v>
      </c>
      <c r="H3">
        <v>0</v>
      </c>
      <c r="I3">
        <v>0</v>
      </c>
      <c r="K3" t="s">
        <v>26</v>
      </c>
    </row>
    <row r="4" spans="1:11">
      <c r="A4" t="s">
        <v>20</v>
      </c>
      <c r="B4">
        <v>0</v>
      </c>
      <c r="C4" t="s">
        <v>27</v>
      </c>
      <c r="D4">
        <v>0.24</v>
      </c>
      <c r="E4">
        <v>100</v>
      </c>
      <c r="F4">
        <v>1030</v>
      </c>
      <c r="G4">
        <v>0.035</v>
      </c>
      <c r="H4">
        <f>2.702*D4*100+172.8</f>
        <v>237.648</v>
      </c>
      <c r="I4">
        <f>D4*100*2.21</f>
        <v>53.04</v>
      </c>
      <c r="J4" t="s">
        <v>28</v>
      </c>
      <c r="K4" t="s">
        <v>29</v>
      </c>
    </row>
    <row r="5" spans="1:11">
      <c r="A5" t="s">
        <v>23</v>
      </c>
      <c r="B5">
        <v>0</v>
      </c>
      <c r="C5" t="s">
        <v>27</v>
      </c>
      <c r="D5">
        <v>0.36</v>
      </c>
      <c r="E5">
        <v>100</v>
      </c>
      <c r="F5">
        <v>1030</v>
      </c>
      <c r="G5">
        <v>0.035</v>
      </c>
      <c r="H5">
        <f>2.702*D5*100+172.8</f>
        <v>270.072</v>
      </c>
      <c r="I5">
        <f>D5*100*2.21</f>
        <v>79.56</v>
      </c>
      <c r="J5" t="s">
        <v>28</v>
      </c>
      <c r="K5" t="s">
        <v>29</v>
      </c>
    </row>
  </sheetData>
  <pageMargins left="0.7" right="0.7" top="0.787401575" bottom="0.7874015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"/>
  <sheetViews>
    <sheetView workbookViewId="0">
      <selection activeCell="D4" sqref="D4"/>
    </sheetView>
  </sheetViews>
  <sheetFormatPr defaultColWidth="11.4266666666667" defaultRowHeight="15.75" outlineLevelRow="4" outlineLevelCol="6"/>
  <sheetData>
    <row r="1" spans="1:7">
      <c r="A1" t="s">
        <v>0</v>
      </c>
      <c r="B1" t="s">
        <v>2</v>
      </c>
      <c r="C1" t="s">
        <v>30</v>
      </c>
      <c r="D1" t="s">
        <v>31</v>
      </c>
      <c r="E1" t="s">
        <v>7</v>
      </c>
      <c r="F1" t="s">
        <v>9</v>
      </c>
      <c r="G1" t="s">
        <v>10</v>
      </c>
    </row>
    <row r="2" spans="1:7">
      <c r="A2" t="s">
        <v>11</v>
      </c>
      <c r="B2" t="s">
        <v>11</v>
      </c>
      <c r="C2" t="s">
        <v>11</v>
      </c>
      <c r="D2" t="s">
        <v>32</v>
      </c>
      <c r="E2" t="s">
        <v>16</v>
      </c>
      <c r="F2" t="s">
        <v>11</v>
      </c>
      <c r="G2" t="s">
        <v>11</v>
      </c>
    </row>
    <row r="3" spans="1:7">
      <c r="A3" t="s">
        <v>17</v>
      </c>
      <c r="B3" t="s">
        <v>18</v>
      </c>
      <c r="G3" t="s">
        <v>33</v>
      </c>
    </row>
    <row r="4" spans="1:7">
      <c r="A4" t="s">
        <v>20</v>
      </c>
      <c r="B4" t="s">
        <v>34</v>
      </c>
      <c r="C4">
        <v>0.575</v>
      </c>
      <c r="D4">
        <v>1.1</v>
      </c>
      <c r="E4">
        <v>313</v>
      </c>
      <c r="F4" t="s">
        <v>22</v>
      </c>
      <c r="G4" t="s">
        <v>35</v>
      </c>
    </row>
    <row r="5" spans="1:7">
      <c r="A5" t="s">
        <v>23</v>
      </c>
      <c r="B5" t="s">
        <v>36</v>
      </c>
      <c r="C5">
        <v>0.5</v>
      </c>
      <c r="D5">
        <v>0.7</v>
      </c>
      <c r="E5">
        <v>361.5</v>
      </c>
      <c r="F5" t="s">
        <v>22</v>
      </c>
      <c r="G5" t="s">
        <v>35</v>
      </c>
    </row>
  </sheetData>
  <pageMargins left="0.7" right="0.7" top="0.787401575" bottom="0.7874015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"/>
  <sheetViews>
    <sheetView workbookViewId="0">
      <selection activeCell="A1" sqref="A1:G4"/>
    </sheetView>
  </sheetViews>
  <sheetFormatPr defaultColWidth="9.14" defaultRowHeight="15.75" outlineLevelRow="3" outlineLevelCol="6"/>
  <sheetData>
    <row r="1" spans="1:7">
      <c r="A1" t="s">
        <v>0</v>
      </c>
      <c r="B1" t="s">
        <v>7</v>
      </c>
      <c r="C1" t="s">
        <v>37</v>
      </c>
      <c r="D1" t="s">
        <v>38</v>
      </c>
      <c r="E1" t="s">
        <v>39</v>
      </c>
      <c r="F1" t="s">
        <v>9</v>
      </c>
      <c r="G1" t="s">
        <v>10</v>
      </c>
    </row>
    <row r="2" spans="2:7">
      <c r="B2" t="s">
        <v>40</v>
      </c>
      <c r="C2" t="s">
        <v>41</v>
      </c>
      <c r="D2" t="s">
        <v>42</v>
      </c>
      <c r="E2" t="s">
        <v>43</v>
      </c>
      <c r="F2" t="s">
        <v>11</v>
      </c>
      <c r="G2" t="s">
        <v>11</v>
      </c>
    </row>
    <row r="3" spans="1:5">
      <c r="A3" t="s">
        <v>17</v>
      </c>
      <c r="B3">
        <v>0</v>
      </c>
      <c r="C3">
        <v>0</v>
      </c>
      <c r="D3">
        <v>20</v>
      </c>
      <c r="E3">
        <v>0</v>
      </c>
    </row>
    <row r="4" spans="1:7">
      <c r="A4" t="s">
        <v>44</v>
      </c>
      <c r="B4">
        <v>65</v>
      </c>
      <c r="C4">
        <v>0.04</v>
      </c>
      <c r="D4">
        <v>25</v>
      </c>
      <c r="E4">
        <v>0.8</v>
      </c>
      <c r="F4" t="s">
        <v>45</v>
      </c>
      <c r="G4" t="s">
        <v>46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"/>
  <sheetViews>
    <sheetView workbookViewId="0">
      <selection activeCell="F5" sqref="F5"/>
    </sheetView>
  </sheetViews>
  <sheetFormatPr defaultColWidth="9.14" defaultRowHeight="15.75" outlineLevelRow="4" outlineLevelCol="6"/>
  <cols>
    <col min="1" max="2" width="15.14" customWidth="1"/>
  </cols>
  <sheetData>
    <row r="1" spans="1:7">
      <c r="A1" t="s">
        <v>0</v>
      </c>
      <c r="B1" t="s">
        <v>47</v>
      </c>
      <c r="C1" t="s">
        <v>48</v>
      </c>
      <c r="D1" t="s">
        <v>37</v>
      </c>
      <c r="E1" t="s">
        <v>38</v>
      </c>
      <c r="F1" t="s">
        <v>9</v>
      </c>
      <c r="G1" t="s">
        <v>10</v>
      </c>
    </row>
    <row r="2" spans="2:7">
      <c r="B2" t="s">
        <v>49</v>
      </c>
      <c r="C2" t="s">
        <v>40</v>
      </c>
      <c r="D2" t="s">
        <v>41</v>
      </c>
      <c r="E2" t="s">
        <v>42</v>
      </c>
      <c r="F2" t="s">
        <v>11</v>
      </c>
      <c r="G2" t="s">
        <v>11</v>
      </c>
    </row>
    <row r="3" spans="1:7">
      <c r="A3" t="s">
        <v>50</v>
      </c>
      <c r="B3">
        <v>1000</v>
      </c>
      <c r="C3">
        <v>3</v>
      </c>
      <c r="D3">
        <v>0</v>
      </c>
      <c r="E3">
        <v>15</v>
      </c>
      <c r="F3" t="s">
        <v>11</v>
      </c>
      <c r="G3" t="s">
        <v>51</v>
      </c>
    </row>
    <row r="4" spans="1:6">
      <c r="A4" t="s">
        <v>52</v>
      </c>
      <c r="B4">
        <v>0</v>
      </c>
      <c r="C4">
        <v>0</v>
      </c>
      <c r="D4">
        <v>0</v>
      </c>
      <c r="E4">
        <v>15</v>
      </c>
      <c r="F4" t="s">
        <v>11</v>
      </c>
    </row>
    <row r="5" spans="1:7">
      <c r="A5" t="s">
        <v>53</v>
      </c>
      <c r="B5">
        <v>0</v>
      </c>
      <c r="C5">
        <v>1</v>
      </c>
      <c r="D5">
        <v>0</v>
      </c>
      <c r="E5">
        <v>15</v>
      </c>
      <c r="F5" t="s">
        <v>54</v>
      </c>
      <c r="G5" t="s">
        <v>55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Walls</vt:lpstr>
      <vt:lpstr>Floor</vt:lpstr>
      <vt:lpstr>Roof</vt:lpstr>
      <vt:lpstr>Windows</vt:lpstr>
      <vt:lpstr>Ventilation</vt:lpstr>
      <vt:lpstr>Control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Leander Kotzur</dc:creator>
  <cp:lastModifiedBy>leander</cp:lastModifiedBy>
  <dcterms:created xsi:type="dcterms:W3CDTF">2017-02-17T21:19:00Z</dcterms:created>
  <dcterms:modified xsi:type="dcterms:W3CDTF">2019-09-20T14:54:34Z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1033-11.1.0.8392</vt:lpwstr>
  </property>
</Properties>
</file>