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ults" sheetId="1" state="visible" r:id="rId1"/>
    <sheet xmlns:r="http://schemas.openxmlformats.org/officeDocument/2006/relationships" name="commen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1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File: </t>
        </is>
      </c>
      <c r="B1" t="inlineStr">
        <is>
          <t>C:\_DATA\RECHERCHE\Calculations\LaserD - analyse image faisceau\v1 Aire eff etc from imageFaisc\analy_faisc_py_gui\tif_data_210118_BP_f15cm\26_zp02_50\105807 - 2021-01-18-20-05-38.tiff</t>
        </is>
      </c>
    </row>
    <row r="2">
      <c r="A2" t="inlineStr">
        <is>
          <t xml:space="preserve">Analyzed on: </t>
        </is>
      </c>
      <c r="B2" t="inlineStr">
        <is>
          <t>2021-2-10 18h53m7s</t>
        </is>
      </c>
      <c r="D2" t="inlineStr">
        <is>
          <t xml:space="preserve">Used no of imges: </t>
        </is>
      </c>
      <c r="E2" t="n">
        <v>19</v>
      </c>
      <c r="G2" t="inlineStr">
        <is>
          <t>Err. confidence</t>
        </is>
      </c>
      <c r="H2" t="n">
        <v>0.6827</v>
      </c>
    </row>
    <row r="3">
      <c r="A3" t="inlineStr"/>
    </row>
    <row r="4">
      <c r="A4" t="inlineStr"/>
      <c r="B4" t="inlineStr">
        <is>
          <t>Effective surface (px²)</t>
        </is>
      </c>
      <c r="C4" t="inlineStr">
        <is>
          <t>Aeff slope</t>
        </is>
      </c>
      <c r="D4" t="inlineStr">
        <is>
          <t>Aeff straightness</t>
        </is>
      </c>
      <c r="E4" t="inlineStr">
        <is>
          <t>Max value (GL)</t>
        </is>
      </c>
      <c r="F4" t="inlineStr">
        <is>
          <t>Background (GL)</t>
        </is>
      </c>
      <c r="G4" t="inlineStr">
        <is>
          <t>Energy (GL)</t>
        </is>
      </c>
      <c r="H4" t="inlineStr">
        <is>
          <t>Max pos X (px)</t>
        </is>
      </c>
      <c r="I4" t="inlineStr">
        <is>
          <t>Max pos Y (px)</t>
        </is>
      </c>
      <c r="J4" t="inlineStr">
        <is>
          <t>RG beam radius w1 (px)</t>
        </is>
      </c>
      <c r="K4" t="inlineStr">
        <is>
          <t>RG Max value (GL)</t>
        </is>
      </c>
      <c r="L4" t="inlineStr">
        <is>
          <t>RG Max pos X (px)</t>
        </is>
      </c>
      <c r="M4" t="inlineStr">
        <is>
          <t>RG Max pos Y (px)</t>
        </is>
      </c>
      <c r="N4" t="inlineStr">
        <is>
          <t>RG status</t>
        </is>
      </c>
      <c r="O4" t="inlineStr">
        <is>
          <t>RG GOF</t>
        </is>
      </c>
    </row>
    <row r="5">
      <c r="A5" t="inlineStr">
        <is>
          <t>Mean</t>
        </is>
      </c>
      <c r="B5">
        <f>AVERAGE(B13:B32)</f>
        <v/>
      </c>
      <c r="C5">
        <f>AVERAGE(C13:C32)</f>
        <v/>
      </c>
      <c r="D5">
        <f>AVERAGE(D13:D32)</f>
        <v/>
      </c>
      <c r="E5">
        <f>AVERAGE(E13:E32)</f>
        <v/>
      </c>
      <c r="F5">
        <f>AVERAGE(F13:F32)</f>
        <v/>
      </c>
      <c r="G5">
        <f>AVERAGE(G13:G32)</f>
        <v/>
      </c>
      <c r="H5">
        <f>AVERAGE(H13:H32)</f>
        <v/>
      </c>
      <c r="I5">
        <f>AVERAGE(I13:I32)</f>
        <v/>
      </c>
      <c r="J5">
        <f>AVERAGE(J13:J32)</f>
        <v/>
      </c>
      <c r="K5">
        <f>AVERAGE(K13:K32)</f>
        <v/>
      </c>
      <c r="L5">
        <f>AVERAGE(L13:L32)</f>
        <v/>
      </c>
      <c r="M5">
        <f>AVERAGE(M13:M32)</f>
        <v/>
      </c>
      <c r="N5">
        <f>AVERAGE(N13:N32)</f>
        <v/>
      </c>
      <c r="O5">
        <f>AVERAGE(O13:O32)</f>
        <v/>
      </c>
    </row>
    <row r="6">
      <c r="A6" t="inlineStr">
        <is>
          <t>Rel err.</t>
        </is>
      </c>
      <c r="B6" s="1">
        <f>STDEVA(B13:B32)/SQRT(COUNT(B13:B32)) * TINV(1-H2, COUNT(B13:B32)-1)/AVERAGE(B13:B32)</f>
        <v/>
      </c>
      <c r="C6" s="1">
        <f>STDEVA(C13:C32)/SQRT(COUNT(C13:C32)) * TINV(1-H2, COUNT(C13:C32)-1)/AVERAGE(C13:C32)</f>
        <v/>
      </c>
      <c r="D6" s="1">
        <f>STDEVA(D13:D32)/SQRT(COUNT(D13:D32)) * TINV(1-H2, COUNT(D13:D32)-1)/AVERAGE(D13:D32)</f>
        <v/>
      </c>
      <c r="E6" s="1">
        <f>STDEVA(E13:E32)/SQRT(COUNT(E13:E32)) * TINV(1-H2, COUNT(E13:E32)-1)/AVERAGE(E13:E32)</f>
        <v/>
      </c>
      <c r="F6" s="1">
        <f>STDEVA(F13:F32)/SQRT(COUNT(F13:F32)) * TINV(1-H2, COUNT(F13:F32)-1)/AVERAGE(F13:F32)</f>
        <v/>
      </c>
      <c r="G6" s="1">
        <f>STDEVA(G13:G32)/SQRT(COUNT(G13:G32)) * TINV(1-H2, COUNT(G13:G32)-1)/AVERAGE(G13:G32)</f>
        <v/>
      </c>
      <c r="H6" s="1">
        <f>STDEVA(H13:H32)/SQRT(COUNT(H13:H32)) * TINV(1-H2, COUNT(H13:H32)-1)/AVERAGE(H13:H32)</f>
        <v/>
      </c>
      <c r="I6" s="1">
        <f>STDEVA(I13:I32)/SQRT(COUNT(I13:I32)) * TINV(1-H2, COUNT(I13:I32)-1)/AVERAGE(I13:I32)</f>
        <v/>
      </c>
      <c r="J6" s="1">
        <f>STDEVA(J13:J32)/SQRT(COUNT(J13:J32)) * TINV(1-H2, COUNT(J13:J32)-1)/AVERAGE(J13:J32)</f>
        <v/>
      </c>
      <c r="K6" s="1">
        <f>STDEVA(K13:K32)/SQRT(COUNT(K13:K32)) * TINV(1-H2, COUNT(K13:K32)-1)/AVERAGE(K13:K32)</f>
        <v/>
      </c>
      <c r="L6" s="1">
        <f>STDEVA(L13:L32)/SQRT(COUNT(L13:L32)) * TINV(1-H2, COUNT(L13:L32)-1)/AVERAGE(L13:L32)</f>
        <v/>
      </c>
      <c r="M6" s="1">
        <f>STDEVA(M13:M32)/SQRT(COUNT(M13:M32)) * TINV(1-H2, COUNT(M13:M32)-1)/AVERAGE(M13:M32)</f>
        <v/>
      </c>
      <c r="N6" s="1">
        <f>STDEVA(N13:N32)/SQRT(COUNT(N13:N32)) * TINV(1-H2, COUNT(N13:N32)-1)/AVERAGE(N13:N32)</f>
        <v/>
      </c>
      <c r="O6" s="1">
        <f>STDEVA(O13:O32)/SQRT(COUNT(O13:O32)) * TINV(1-H2, COUNT(O13:O32)-1)/AVERAGE(O13:O32)</f>
        <v/>
      </c>
    </row>
    <row r="7">
      <c r="A7" t="inlineStr">
        <is>
          <t>Std err.</t>
        </is>
      </c>
      <c r="B7">
        <f>STDEVA(B13:B32)/SQRT(COUNT(B13:B32)) * TINV(1-H2, COUNT(B13:B32)-1)</f>
        <v/>
      </c>
      <c r="C7">
        <f>STDEVA(C13:C32)/SQRT(COUNT(C13:C32)) * TINV(1-H2, COUNT(C13:C32)-1)</f>
        <v/>
      </c>
      <c r="D7">
        <f>STDEVA(D13:D32)/SQRT(COUNT(D13:D32)) * TINV(1-H2, COUNT(D13:D32)-1)</f>
        <v/>
      </c>
      <c r="E7">
        <f>STDEVA(E13:E32)/SQRT(COUNT(E13:E32)) * TINV(1-H2, COUNT(E13:E32)-1)</f>
        <v/>
      </c>
      <c r="F7">
        <f>STDEVA(F13:F32)/SQRT(COUNT(F13:F32)) * TINV(1-H2, COUNT(F13:F32)-1)</f>
        <v/>
      </c>
      <c r="G7">
        <f>STDEVA(G13:G32)/SQRT(COUNT(G13:G32)) * TINV(1-H2, COUNT(G13:G32)-1)</f>
        <v/>
      </c>
      <c r="H7">
        <f>STDEVA(H13:H32)/SQRT(COUNT(H13:H32)) * TINV(1-H2, COUNT(H13:H32)-1)</f>
        <v/>
      </c>
      <c r="I7">
        <f>STDEVA(I13:I32)/SQRT(COUNT(I13:I32)) * TINV(1-H2, COUNT(I13:I32)-1)</f>
        <v/>
      </c>
      <c r="J7">
        <f>STDEVA(J13:J32)/SQRT(COUNT(J13:J32)) * TINV(1-H2, COUNT(J13:J32)-1)</f>
        <v/>
      </c>
      <c r="K7">
        <f>STDEVA(K13:K32)/SQRT(COUNT(K13:K32)) * TINV(1-H2, COUNT(K13:K32)-1)</f>
        <v/>
      </c>
      <c r="L7">
        <f>STDEVA(L13:L32)/SQRT(COUNT(L13:L32)) * TINV(1-H2, COUNT(L13:L32)-1)</f>
        <v/>
      </c>
      <c r="M7">
        <f>STDEVA(M13:M32)/SQRT(COUNT(M13:M32)) * TINV(1-H2, COUNT(M13:M32)-1)</f>
        <v/>
      </c>
      <c r="N7">
        <f>STDEVA(N13:N32)/SQRT(COUNT(N13:N32)) * TINV(1-H2, COUNT(N13:N32)-1)</f>
        <v/>
      </c>
      <c r="O7">
        <f>STDEVA(O13:O32)/SQRT(COUNT(O13:O32)) * TINV(1-H2, COUNT(O13:O32)-1)</f>
        <v/>
      </c>
    </row>
    <row r="8">
      <c r="A8" t="inlineStr">
        <is>
          <t>Min.</t>
        </is>
      </c>
      <c r="B8">
        <f>MIN(B13:B32)</f>
        <v/>
      </c>
      <c r="C8">
        <f>MIN(C13:C32)</f>
        <v/>
      </c>
      <c r="D8">
        <f>MIN(D13:D32)</f>
        <v/>
      </c>
      <c r="E8">
        <f>MIN(E13:E32)</f>
        <v/>
      </c>
      <c r="F8">
        <f>MIN(F13:F32)</f>
        <v/>
      </c>
      <c r="G8">
        <f>MIN(G13:G32)</f>
        <v/>
      </c>
      <c r="H8">
        <f>MIN(H13:H32)</f>
        <v/>
      </c>
      <c r="I8">
        <f>MIN(I13:I32)</f>
        <v/>
      </c>
      <c r="J8">
        <f>MIN(J13:J32)</f>
        <v/>
      </c>
      <c r="K8">
        <f>MIN(K13:K32)</f>
        <v/>
      </c>
      <c r="L8">
        <f>MIN(L13:L32)</f>
        <v/>
      </c>
      <c r="M8">
        <f>MIN(M13:M32)</f>
        <v/>
      </c>
      <c r="N8">
        <f>MIN(N13:N32)</f>
        <v/>
      </c>
      <c r="O8">
        <f>MIN(O13:O32)</f>
        <v/>
      </c>
    </row>
    <row r="9">
      <c r="A9" t="inlineStr">
        <is>
          <t>Max.</t>
        </is>
      </c>
      <c r="B9">
        <f>MAX(B13:B32)</f>
        <v/>
      </c>
      <c r="C9">
        <f>MAX(C13:C32)</f>
        <v/>
      </c>
      <c r="D9">
        <f>MAX(D13:D32)</f>
        <v/>
      </c>
      <c r="E9">
        <f>MAX(E13:E32)</f>
        <v/>
      </c>
      <c r="F9">
        <f>MAX(F13:F32)</f>
        <v/>
      </c>
      <c r="G9">
        <f>MAX(G13:G32)</f>
        <v/>
      </c>
      <c r="H9">
        <f>MAX(H13:H32)</f>
        <v/>
      </c>
      <c r="I9">
        <f>MAX(I13:I32)</f>
        <v/>
      </c>
      <c r="J9">
        <f>MAX(J13:J32)</f>
        <v/>
      </c>
      <c r="K9">
        <f>MAX(K13:K32)</f>
        <v/>
      </c>
      <c r="L9">
        <f>MAX(L13:L32)</f>
        <v/>
      </c>
      <c r="M9">
        <f>MAX(M13:M32)</f>
        <v/>
      </c>
      <c r="N9">
        <f>MAX(N13:N32)</f>
        <v/>
      </c>
      <c r="O9">
        <f>MAX(O13:O32)</f>
        <v/>
      </c>
    </row>
    <row r="10">
      <c r="A10" t="inlineStr">
        <is>
          <t>Median</t>
        </is>
      </c>
      <c r="B10">
        <f>MEDIAN(B13:B32)</f>
        <v/>
      </c>
      <c r="C10">
        <f>MEDIAN(C13:C32)</f>
        <v/>
      </c>
      <c r="D10">
        <f>MEDIAN(D13:D32)</f>
        <v/>
      </c>
      <c r="E10">
        <f>MEDIAN(E13:E32)</f>
        <v/>
      </c>
      <c r="F10">
        <f>MEDIAN(F13:F32)</f>
        <v/>
      </c>
      <c r="G10">
        <f>MEDIAN(G13:G32)</f>
        <v/>
      </c>
      <c r="H10">
        <f>MEDIAN(H13:H32)</f>
        <v/>
      </c>
      <c r="I10">
        <f>MEDIAN(I13:I32)</f>
        <v/>
      </c>
      <c r="J10">
        <f>MEDIAN(J13:J32)</f>
        <v/>
      </c>
      <c r="K10">
        <f>MEDIAN(K13:K32)</f>
        <v/>
      </c>
      <c r="L10">
        <f>MEDIAN(L13:L32)</f>
        <v/>
      </c>
      <c r="M10">
        <f>MEDIAN(M13:M32)</f>
        <v/>
      </c>
      <c r="N10">
        <f>MEDIAN(N13:N32)</f>
        <v/>
      </c>
      <c r="O10">
        <f>MEDIAN(O13:O32)</f>
        <v/>
      </c>
    </row>
    <row r="11">
      <c r="A11" t="inlineStr"/>
    </row>
    <row r="12">
      <c r="A12" t="inlineStr">
        <is>
          <t>Image number</t>
        </is>
      </c>
      <c r="B12" t="inlineStr">
        <is>
          <t>Effective surface (px²)</t>
        </is>
      </c>
      <c r="C12" t="inlineStr">
        <is>
          <t>Aeff slope</t>
        </is>
      </c>
      <c r="D12" t="inlineStr">
        <is>
          <t>Aeff straightness</t>
        </is>
      </c>
      <c r="E12" t="inlineStr">
        <is>
          <t>Max value (GL)</t>
        </is>
      </c>
      <c r="F12" t="inlineStr">
        <is>
          <t>Background (GL)</t>
        </is>
      </c>
      <c r="G12" t="inlineStr">
        <is>
          <t>Energy (GL)</t>
        </is>
      </c>
      <c r="H12" t="inlineStr">
        <is>
          <t>Max pos X (px)</t>
        </is>
      </c>
      <c r="I12" t="inlineStr">
        <is>
          <t>Max pos Y (px)</t>
        </is>
      </c>
      <c r="J12" t="inlineStr">
        <is>
          <t>RG beam radius w1 (px)</t>
        </is>
      </c>
      <c r="K12" t="inlineStr">
        <is>
          <t>RG Max value (GL)</t>
        </is>
      </c>
      <c r="L12" t="inlineStr">
        <is>
          <t>RG Max pos X (px)</t>
        </is>
      </c>
      <c r="M12" t="inlineStr">
        <is>
          <t>RG Max pos Y (px)</t>
        </is>
      </c>
      <c r="N12" t="inlineStr">
        <is>
          <t>RG status</t>
        </is>
      </c>
      <c r="O12" t="inlineStr">
        <is>
          <t>RG GOF</t>
        </is>
      </c>
    </row>
    <row r="13">
      <c r="A13" t="n">
        <v>1</v>
      </c>
      <c r="B13" t="n">
        <v>115.1523136706795</v>
      </c>
      <c r="C13" t="n">
        <v>7.318467525922757e-07</v>
      </c>
      <c r="D13" t="n">
        <v/>
      </c>
      <c r="E13" t="n">
        <v>51825.93854212168</v>
      </c>
      <c r="F13" t="n">
        <v>13.08398533676205</v>
      </c>
      <c r="G13" t="n">
        <v>5966993.492586313</v>
      </c>
      <c r="H13" t="n">
        <v>203.1488818499317</v>
      </c>
      <c r="I13" t="n">
        <v>191.4987926933531</v>
      </c>
      <c r="J13" t="n">
        <v>8.397066950899777</v>
      </c>
      <c r="K13" t="n">
        <v>51538.86600004989</v>
      </c>
      <c r="L13" t="n">
        <v>203.1616772376109</v>
      </c>
      <c r="M13" t="n">
        <v>191.5264342259037</v>
      </c>
      <c r="N13" t="inlineStr">
        <is>
          <t>OK: 1</t>
        </is>
      </c>
      <c r="O13" t="n">
        <v/>
      </c>
    </row>
    <row r="14">
      <c r="A14" t="n">
        <v>2</v>
      </c>
      <c r="B14" t="n">
        <v>115.1523136706795</v>
      </c>
      <c r="C14" t="n">
        <v>7.318467525922757e-07</v>
      </c>
      <c r="D14" t="n">
        <v/>
      </c>
      <c r="E14" t="n">
        <v>51825.93854212168</v>
      </c>
      <c r="F14" t="n">
        <v>13.08398533676205</v>
      </c>
      <c r="G14" t="n">
        <v>5966993.492586313</v>
      </c>
      <c r="H14" t="n">
        <v>203.1488818499317</v>
      </c>
      <c r="I14" t="n">
        <v>191.4987926933531</v>
      </c>
      <c r="J14" t="n">
        <v>8.397066965292098</v>
      </c>
      <c r="K14" t="n">
        <v>51538.86585903867</v>
      </c>
      <c r="L14" t="n">
        <v>203.1616769363283</v>
      </c>
      <c r="M14" t="n">
        <v>191.5264347350463</v>
      </c>
      <c r="N14" t="inlineStr">
        <is>
          <t>OK: 1</t>
        </is>
      </c>
      <c r="O14" t="n">
        <v/>
      </c>
    </row>
    <row r="15">
      <c r="A15" t="n">
        <v>3</v>
      </c>
      <c r="B15" t="n">
        <v>114.7035846064328</v>
      </c>
      <c r="C15" t="n">
        <v>6.056877960477442e-07</v>
      </c>
      <c r="D15" t="n">
        <v/>
      </c>
      <c r="E15" t="n">
        <v>51725.74670345761</v>
      </c>
      <c r="F15" t="n">
        <v>12.89752147507797</v>
      </c>
      <c r="G15" t="n">
        <v>5935876.172238334</v>
      </c>
      <c r="H15" t="n">
        <v>202.8785971174335</v>
      </c>
      <c r="I15" t="n">
        <v>191.500960926635</v>
      </c>
      <c r="J15" t="n">
        <v>8.468184905681129</v>
      </c>
      <c r="K15" t="n">
        <v>51368.90613939829</v>
      </c>
      <c r="L15" t="n">
        <v>202.8265620500237</v>
      </c>
      <c r="M15" t="n">
        <v>191.5353650727449</v>
      </c>
      <c r="N15" t="inlineStr">
        <is>
          <t>OK: 3</t>
        </is>
      </c>
      <c r="O15" t="n">
        <v/>
      </c>
    </row>
    <row r="16">
      <c r="A16" t="n">
        <v>4</v>
      </c>
      <c r="B16" t="n">
        <v>117.0895294047492</v>
      </c>
      <c r="C16" t="n">
        <v>5.727577056804935e-06</v>
      </c>
      <c r="D16" t="n">
        <v/>
      </c>
      <c r="E16" t="n">
        <v>51057.42981631176</v>
      </c>
      <c r="F16" t="n">
        <v>12.69923948131532</v>
      </c>
      <c r="G16" t="n">
        <v>5977233.951304919</v>
      </c>
      <c r="H16" t="n">
        <v>202.7161178677106</v>
      </c>
      <c r="I16" t="n">
        <v>191.8615550626803</v>
      </c>
      <c r="J16" t="n">
        <v>8.468353118646675</v>
      </c>
      <c r="K16" t="n">
        <v>50593.68339814117</v>
      </c>
      <c r="L16" t="n">
        <v>202.6228274155042</v>
      </c>
      <c r="M16" t="n">
        <v>191.9223201501327</v>
      </c>
      <c r="N16" t="inlineStr">
        <is>
          <t>OK: 3</t>
        </is>
      </c>
      <c r="O16" t="n">
        <v/>
      </c>
    </row>
    <row r="17">
      <c r="A17" t="n">
        <v>5</v>
      </c>
      <c r="B17" t="n">
        <v>114.8896183977917</v>
      </c>
      <c r="C17" t="n">
        <v>-4.812297992500937e-06</v>
      </c>
      <c r="D17" t="n">
        <v/>
      </c>
      <c r="E17" t="n">
        <v>51695.28513418951</v>
      </c>
      <c r="F17" t="n">
        <v>12.90890189856103</v>
      </c>
      <c r="G17" t="n">
        <v>5938622.22465394</v>
      </c>
      <c r="H17" t="n">
        <v>202.9319969665991</v>
      </c>
      <c r="I17" t="n">
        <v>191.7438047667184</v>
      </c>
      <c r="J17" t="n">
        <v>8.414503452218462</v>
      </c>
      <c r="K17" t="n">
        <v>51128.14223830058</v>
      </c>
      <c r="L17" t="n">
        <v>202.9201080571493</v>
      </c>
      <c r="M17" t="n">
        <v>191.7338977546986</v>
      </c>
      <c r="N17" t="inlineStr">
        <is>
          <t>OK: 1</t>
        </is>
      </c>
      <c r="O17" t="n">
        <v/>
      </c>
    </row>
    <row r="18">
      <c r="A18" t="n">
        <v>6</v>
      </c>
      <c r="B18" t="n">
        <v>116.627642008556</v>
      </c>
      <c r="C18" t="n">
        <v>3.80681238872136e-06</v>
      </c>
      <c r="D18" t="n">
        <v/>
      </c>
      <c r="E18" t="n">
        <v>51152.92777685762</v>
      </c>
      <c r="F18" t="n">
        <v>12.72462657985446</v>
      </c>
      <c r="G18" t="n">
        <v>5968727.145155116</v>
      </c>
      <c r="H18" t="n">
        <v>203.078872741536</v>
      </c>
      <c r="I18" t="n">
        <v>191.5201103005989</v>
      </c>
      <c r="J18" t="n">
        <v>8.44746449507609</v>
      </c>
      <c r="K18" t="n">
        <v>51062.0074449404</v>
      </c>
      <c r="L18" t="n">
        <v>202.9892648756797</v>
      </c>
      <c r="M18" t="n">
        <v>191.5468522542218</v>
      </c>
      <c r="N18" t="inlineStr">
        <is>
          <t>OK: 3</t>
        </is>
      </c>
      <c r="O18" t="n">
        <v/>
      </c>
    </row>
    <row r="19">
      <c r="A19" t="n">
        <v>7</v>
      </c>
      <c r="B19" t="n">
        <v>115.8562374394479</v>
      </c>
      <c r="C19" t="n">
        <v>4.112464862378092e-06</v>
      </c>
      <c r="D19" t="n">
        <v/>
      </c>
      <c r="E19" t="n">
        <v>51642.76433780313</v>
      </c>
      <c r="F19" t="n">
        <v>12.73600700333753</v>
      </c>
      <c r="G19" t="n">
        <v>5983137.197570721</v>
      </c>
      <c r="H19" t="n">
        <v>203.2906389182331</v>
      </c>
      <c r="I19" t="n">
        <v>191.6177286423455</v>
      </c>
      <c r="J19" t="n">
        <v>8.368103130920799</v>
      </c>
      <c r="K19" t="n">
        <v>51570.91820428421</v>
      </c>
      <c r="L19" t="n">
        <v>203.269074104964</v>
      </c>
      <c r="M19" t="n">
        <v>191.6371024453815</v>
      </c>
      <c r="N19" t="inlineStr">
        <is>
          <t>OK: 1</t>
        </is>
      </c>
      <c r="O19" t="n">
        <v/>
      </c>
    </row>
    <row r="20">
      <c r="A20" t="n">
        <v>8</v>
      </c>
      <c r="B20" t="n">
        <v>117.8739474388673</v>
      </c>
      <c r="C20" t="n">
        <v>6.176748792647844e-06</v>
      </c>
      <c r="D20" t="n">
        <v/>
      </c>
      <c r="E20" t="n">
        <v>50883.69152454152</v>
      </c>
      <c r="F20" t="n">
        <v>12.5941894183947</v>
      </c>
      <c r="G20" t="n">
        <v>6001494.3905455</v>
      </c>
      <c r="H20" t="n">
        <v>203.1679615826093</v>
      </c>
      <c r="I20" t="n">
        <v>191.6793284097815</v>
      </c>
      <c r="J20" t="n">
        <v>8.449351011870174</v>
      </c>
      <c r="K20" t="n">
        <v>50943.38475737171</v>
      </c>
      <c r="L20" t="n">
        <v>203.1309476633097</v>
      </c>
      <c r="M20" t="n">
        <v>191.6670446014596</v>
      </c>
      <c r="N20" t="inlineStr">
        <is>
          <t>OK: 1</t>
        </is>
      </c>
      <c r="O20" t="n">
        <v/>
      </c>
    </row>
    <row r="21">
      <c r="A21" t="n">
        <v>9</v>
      </c>
      <c r="B21" t="n">
        <v>117.0538352092945</v>
      </c>
      <c r="C21" t="n">
        <v>5.033132938796036e-06</v>
      </c>
      <c r="D21" t="n">
        <v/>
      </c>
      <c r="E21" t="n">
        <v>51096.27172242455</v>
      </c>
      <c r="F21" t="n">
        <v>12.79859933249439</v>
      </c>
      <c r="G21" t="n">
        <v>5982272.485856541</v>
      </c>
      <c r="H21" t="n">
        <v>203.413137335278</v>
      </c>
      <c r="I21" t="n">
        <v>191.3494982830393</v>
      </c>
      <c r="J21" t="n">
        <v>8.353076945735182</v>
      </c>
      <c r="K21" t="n">
        <v>51292.5460670191</v>
      </c>
      <c r="L21" t="n">
        <v>203.349774957992</v>
      </c>
      <c r="M21" t="n">
        <v>191.4780263231519</v>
      </c>
      <c r="N21" t="inlineStr">
        <is>
          <t>OK: 1</t>
        </is>
      </c>
      <c r="O21" t="n">
        <v/>
      </c>
    </row>
    <row r="22">
      <c r="A22" t="n">
        <v>10</v>
      </c>
      <c r="B22" t="n">
        <v>116.6187789325844</v>
      </c>
      <c r="C22" t="n">
        <v>-5.866328406039099e-06</v>
      </c>
      <c r="D22" t="n">
        <v/>
      </c>
      <c r="E22" t="n">
        <v>51148.74689482549</v>
      </c>
      <c r="F22" t="n">
        <v>12.96142693002134</v>
      </c>
      <c r="G22" t="n">
        <v>5964084.005033645</v>
      </c>
      <c r="H22" t="n">
        <v>203.3305661075303</v>
      </c>
      <c r="I22" t="n">
        <v>191.4306572563248</v>
      </c>
      <c r="J22" t="n">
        <v>8.440581860447448</v>
      </c>
      <c r="K22" t="n">
        <v>51256.39371259636</v>
      </c>
      <c r="L22" t="n">
        <v>203.3162705213806</v>
      </c>
      <c r="M22" t="n">
        <v>191.4978213295319</v>
      </c>
      <c r="N22" t="inlineStr">
        <is>
          <t>OK: 3</t>
        </is>
      </c>
      <c r="O22" t="n">
        <v/>
      </c>
    </row>
    <row r="23">
      <c r="A23" t="n">
        <v>11</v>
      </c>
      <c r="B23" t="n">
        <v>116.052951169908</v>
      </c>
      <c r="C23" t="n">
        <v>6.215850164564145e-06</v>
      </c>
      <c r="D23" t="n">
        <v/>
      </c>
      <c r="E23" t="n">
        <v>51480.76423144276</v>
      </c>
      <c r="F23" t="n">
        <v>12.644963615473</v>
      </c>
      <c r="G23" t="n">
        <v>5977776.778245884</v>
      </c>
      <c r="H23" t="n">
        <v>203.138884948385</v>
      </c>
      <c r="I23" t="n">
        <v>190.9644081822289</v>
      </c>
      <c r="J23" t="n">
        <v>8.324573061162724</v>
      </c>
      <c r="K23" t="n">
        <v>51314.38811116813</v>
      </c>
      <c r="L23" t="n">
        <v>203.0499932445802</v>
      </c>
      <c r="M23" t="n">
        <v>191.0758883436398</v>
      </c>
      <c r="N23" t="inlineStr">
        <is>
          <t>OK: 1</t>
        </is>
      </c>
      <c r="O23" t="n">
        <v/>
      </c>
    </row>
    <row r="24">
      <c r="A24" t="n">
        <v>12</v>
      </c>
      <c r="B24" t="n">
        <v>115.9853721685394</v>
      </c>
      <c r="C24" t="n">
        <v>-8.879355459129521e-07</v>
      </c>
      <c r="D24" t="n">
        <v/>
      </c>
      <c r="E24" t="n">
        <v>51227.6983359813</v>
      </c>
      <c r="F24" t="n">
        <v>12.9544235924933</v>
      </c>
      <c r="G24" t="n">
        <v>5943414.434316353</v>
      </c>
      <c r="H24" t="n">
        <v>203.6109867694835</v>
      </c>
      <c r="I24" t="n">
        <v>191.5344176277588</v>
      </c>
      <c r="J24" t="n">
        <v>8.321956996407398</v>
      </c>
      <c r="K24" t="n">
        <v>51546.71014045324</v>
      </c>
      <c r="L24" t="n">
        <v>203.514504614943</v>
      </c>
      <c r="M24" t="n">
        <v>191.5690064891619</v>
      </c>
      <c r="N24" t="inlineStr">
        <is>
          <t>OK: 3</t>
        </is>
      </c>
      <c r="O24" t="n">
        <v/>
      </c>
    </row>
    <row r="25">
      <c r="A25" t="n">
        <v>13</v>
      </c>
      <c r="B25" t="n">
        <v>116.7134630745794</v>
      </c>
      <c r="C25" t="n">
        <v>-1.062657225644717e-06</v>
      </c>
      <c r="D25" t="n">
        <v/>
      </c>
      <c r="E25" t="n">
        <v>51017.06580382893</v>
      </c>
      <c r="F25" t="n">
        <v>12.88876730316792</v>
      </c>
      <c r="G25" t="n">
        <v>5954955.208841711</v>
      </c>
      <c r="H25" t="n">
        <v>203.3489985035035</v>
      </c>
      <c r="I25" t="n">
        <v>191.4207791716073</v>
      </c>
      <c r="J25" t="n">
        <v>8.44775736691863</v>
      </c>
      <c r="K25" t="n">
        <v>51173.77652729691</v>
      </c>
      <c r="L25" t="n">
        <v>203.3352856720347</v>
      </c>
      <c r="M25" t="n">
        <v>191.5078242109741</v>
      </c>
      <c r="N25" t="inlineStr">
        <is>
          <t>OK: 1</t>
        </is>
      </c>
      <c r="O25" t="n">
        <v/>
      </c>
    </row>
    <row r="26">
      <c r="A26" t="n">
        <v>14</v>
      </c>
      <c r="B26" t="n">
        <v>116.5101865149657</v>
      </c>
      <c r="C26" t="n">
        <v>1.208689266253199e-07</v>
      </c>
      <c r="D26" t="n">
        <v/>
      </c>
      <c r="E26" t="n">
        <v>51361.68336063548</v>
      </c>
      <c r="F26" t="n">
        <v>12.66728675384363</v>
      </c>
      <c r="G26" t="n">
        <v>5986794.034907258</v>
      </c>
      <c r="H26" t="n">
        <v>203.1580218627356</v>
      </c>
      <c r="I26" t="n">
        <v>191.5329903939201</v>
      </c>
      <c r="J26" t="n">
        <v>8.386957743034012</v>
      </c>
      <c r="K26" t="n">
        <v>51454.20571195862</v>
      </c>
      <c r="L26" t="n">
        <v>203.1388902054846</v>
      </c>
      <c r="M26" t="n">
        <v>191.5597755141389</v>
      </c>
      <c r="N26" t="inlineStr">
        <is>
          <t>OK: 3</t>
        </is>
      </c>
      <c r="O26" t="n">
        <v/>
      </c>
    </row>
    <row r="27">
      <c r="A27" t="n">
        <v>15</v>
      </c>
      <c r="B27" t="n">
        <v>115.8360824889888</v>
      </c>
      <c r="C27" t="n">
        <v>3.695715516754963e-07</v>
      </c>
      <c r="D27" t="n">
        <v/>
      </c>
      <c r="E27" t="n">
        <v>51659.46790629363</v>
      </c>
      <c r="F27" t="n">
        <v>12.77540077693276</v>
      </c>
      <c r="G27" t="n">
        <v>5983953.5328555</v>
      </c>
      <c r="H27" t="n">
        <v>203.0610366505468</v>
      </c>
      <c r="I27" t="n">
        <v>191.2010038053774</v>
      </c>
      <c r="J27" t="n">
        <v>8.326010806336871</v>
      </c>
      <c r="K27" t="n">
        <v>51758.48958833003</v>
      </c>
      <c r="L27" t="n">
        <v>203.0232073874056</v>
      </c>
      <c r="M27" t="n">
        <v>191.3789204407197</v>
      </c>
      <c r="N27" t="inlineStr">
        <is>
          <t>OK: 1</t>
        </is>
      </c>
      <c r="O27" t="n">
        <v/>
      </c>
    </row>
    <row r="28">
      <c r="A28" t="n">
        <v>16</v>
      </c>
      <c r="B28" t="n">
        <v>115.2584800790728</v>
      </c>
      <c r="C28" t="n">
        <v>3.490958167688155e-07</v>
      </c>
      <c r="D28" t="n">
        <v/>
      </c>
      <c r="E28" t="n">
        <v>51747.92770778043</v>
      </c>
      <c r="F28" t="n">
        <v>12.83711768889862</v>
      </c>
      <c r="G28" t="n">
        <v>5964539.124801664</v>
      </c>
      <c r="H28" t="n">
        <v>203.0637030778114</v>
      </c>
      <c r="I28" t="n">
        <v>191.4484829953319</v>
      </c>
      <c r="J28" t="n">
        <v>8.40218123364895</v>
      </c>
      <c r="K28" t="n">
        <v>51611.93708081513</v>
      </c>
      <c r="L28" t="n">
        <v>202.9595073103767</v>
      </c>
      <c r="M28" t="n">
        <v>191.5033197506048</v>
      </c>
      <c r="N28" t="inlineStr">
        <is>
          <t>OK: 1</t>
        </is>
      </c>
      <c r="O28" t="n">
        <v/>
      </c>
    </row>
    <row r="29">
      <c r="A29" t="n">
        <v>17</v>
      </c>
      <c r="B29" t="n">
        <v>116.3444452847173</v>
      </c>
      <c r="C29" t="n">
        <v>5.592746472077746e-07</v>
      </c>
      <c r="D29" t="n">
        <v/>
      </c>
      <c r="E29" t="n">
        <v>51571.88155483478</v>
      </c>
      <c r="F29" t="n">
        <v>12.67516550856267</v>
      </c>
      <c r="G29" t="n">
        <v>5999901.301964215</v>
      </c>
      <c r="H29" t="n">
        <v>203.2372580613861</v>
      </c>
      <c r="I29" t="n">
        <v>191.5287353841264</v>
      </c>
      <c r="J29" t="n">
        <v>8.349131420303214</v>
      </c>
      <c r="K29" t="n">
        <v>51962.68274851289</v>
      </c>
      <c r="L29" t="n">
        <v>203.1307900287838</v>
      </c>
      <c r="M29" t="n">
        <v>191.57020637678</v>
      </c>
      <c r="N29" t="inlineStr">
        <is>
          <t>OK: 1</t>
        </is>
      </c>
      <c r="O29" t="n">
        <v/>
      </c>
    </row>
    <row r="30">
      <c r="A30" t="n">
        <v>18</v>
      </c>
      <c r="B30" t="n">
        <v>116.5052192254895</v>
      </c>
      <c r="C30" t="n">
        <v>2.357487322318856e-06</v>
      </c>
      <c r="D30" t="n">
        <v/>
      </c>
      <c r="E30" t="n">
        <v>51388.64781472986</v>
      </c>
      <c r="F30" t="n">
        <v>12.80428954423592</v>
      </c>
      <c r="G30" t="n">
        <v>5991213.512064348</v>
      </c>
      <c r="H30" t="n">
        <v>203.0388785959628</v>
      </c>
      <c r="I30" t="n">
        <v>191.5362715050664</v>
      </c>
      <c r="J30" t="n">
        <v>8.425516846797528</v>
      </c>
      <c r="K30" t="n">
        <v>51229.35582077919</v>
      </c>
      <c r="L30" t="n">
        <v>202.9899503646579</v>
      </c>
      <c r="M30" t="n">
        <v>191.5312775279464</v>
      </c>
      <c r="N30" t="inlineStr">
        <is>
          <t>OK: 3</t>
        </is>
      </c>
      <c r="O30" t="n">
        <v/>
      </c>
    </row>
    <row r="31">
      <c r="A31" t="n">
        <v>19</v>
      </c>
      <c r="B31" t="n">
        <v>115.0078737838899</v>
      </c>
      <c r="C31" t="n">
        <v>-5.68191173588703e-06</v>
      </c>
      <c r="D31" t="n">
        <v/>
      </c>
      <c r="E31" t="n">
        <v>51726.20976899684</v>
      </c>
      <c r="F31" t="n">
        <v>12.78678120041582</v>
      </c>
      <c r="G31" t="n">
        <v>5948763.585271105</v>
      </c>
      <c r="H31" t="n">
        <v>203.135815038826</v>
      </c>
      <c r="I31" t="n">
        <v>191.4587706787061</v>
      </c>
      <c r="J31" t="n">
        <v>8.390887554584033</v>
      </c>
      <c r="K31" t="n">
        <v>51734.82304803075</v>
      </c>
      <c r="L31" t="n">
        <v>203.0821220728353</v>
      </c>
      <c r="M31" t="n">
        <v>191.4866563645778</v>
      </c>
      <c r="N31" t="inlineStr">
        <is>
          <t>OK: 3</t>
        </is>
      </c>
      <c r="O31" t="n"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 how the numbers in the data sheet were obtained.</t>
        </is>
      </c>
    </row>
    <row r="3">
      <c r="A3" t="inlineStr">
        <is>
          <t xml:space="preserve">File information: </t>
        </is>
      </c>
    </row>
    <row r="4">
      <c r="B4" t="inlineStr">
        <is>
          <t xml:space="preserve">Location of treated file: </t>
        </is>
      </c>
      <c r="C4" t="inlineStr">
        <is>
          <t>C:/_DATA/RECHERCHE/Calculations/LaserD - analyse image faisceau/v1 Aire eff etc from imageFaisc/analy_faisc_py_gui/tif_data_210118_BP_f15cm/26_zp02_50</t>
        </is>
      </c>
    </row>
    <row r="5">
      <c r="B5" t="inlineStr">
        <is>
          <t xml:space="preserve">File type: </t>
        </is>
      </c>
      <c r="C5" t="inlineStr">
        <is>
          <t>tiff</t>
        </is>
      </c>
    </row>
    <row r="6">
      <c r="B6" t="inlineStr">
        <is>
          <t xml:space="preserve">File name: </t>
        </is>
      </c>
      <c r="C6" t="inlineStr">
        <is>
          <t>105807 - 2021-01-18-20-05-38</t>
        </is>
      </c>
    </row>
    <row r="8">
      <c r="A8" t="inlineStr">
        <is>
          <t xml:space="preserve">Background correction method used: </t>
        </is>
      </c>
    </row>
    <row r="9">
      <c r="B9" t="inlineStr">
        <is>
          <t xml:space="preserve">Dark image number: </t>
        </is>
      </c>
      <c r="C9" t="inlineStr">
        <is>
          <t>No dark image used</t>
        </is>
      </c>
    </row>
    <row r="10">
      <c r="B10" t="inlineStr">
        <is>
          <t xml:space="preserve">Size of analyzed image (x, y in px): </t>
        </is>
      </c>
    </row>
    <row r="11">
      <c r="B11" t="inlineStr">
        <is>
          <t>Symmetric auto-crop was enabled.</t>
        </is>
      </c>
    </row>
    <row r="12">
      <c r="B12" s="2" t="inlineStr">
        <is>
          <t>Mean outside ROI</t>
        </is>
      </c>
    </row>
    <row r="14">
      <c r="A14" t="inlineStr">
        <is>
          <t xml:space="preserve">Maximum smoothing method used for Aeff: </t>
        </is>
      </c>
    </row>
    <row r="15">
      <c r="B15" s="2" t="inlineStr">
        <is>
          <t>Cap fit 90%</t>
        </is>
      </c>
    </row>
    <row r="17">
      <c r="A17" t="inlineStr">
        <is>
          <t>Analytical model-beams fitted to the data:</t>
        </is>
      </c>
    </row>
    <row r="18">
      <c r="B18" t="inlineStr">
        <is>
          <t>Model name</t>
        </is>
      </c>
      <c r="C18" s="2" t="inlineStr">
        <is>
          <t>Round G.</t>
        </is>
      </c>
    </row>
    <row r="19">
      <c r="B19" t="inlineStr">
        <is>
          <t>Vert. fit limit (rel.)</t>
        </is>
      </c>
      <c r="C19" t="inlineStr">
        <is>
          <t>0.5</t>
        </is>
      </c>
    </row>
    <row r="20">
      <c r="A20" t="inlineStr"/>
    </row>
    <row r="21">
      <c r="A21" t="inlineStr">
        <is>
          <t>Relative values (rel.) in GL (grey levels)</t>
        </is>
      </c>
    </row>
    <row r="22">
      <c r="A22" t="inlineStr">
        <is>
          <t xml:space="preserve">are defined with respect to the maximum used for the Aeff calculation. </t>
        </is>
      </c>
    </row>
    <row r="23">
      <c r="A23" t="inlineStr">
        <is>
          <t xml:space="preserve">Thus the absolute vertical fit limit depends slightly on the </t>
        </is>
      </c>
    </row>
    <row r="24">
      <c r="A24" t="inlineStr">
        <is>
          <t xml:space="preserve">maximum smoothing method chosen for the Aeff calculation. </t>
        </is>
      </c>
    </row>
    <row r="25">
      <c r="A25" t="inlineStr">
        <is>
          <t xml:space="preserve">If the Aeff max is taken from the fit, the vertical fit limit depends </t>
        </is>
      </c>
    </row>
    <row r="26">
      <c r="A26" t="inlineStr">
        <is>
          <t xml:space="preserve">on the max obtained by the method displayed on the combobox on tab2.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2021-02-10T18:51:26Z</dcterms:created>
  <dcterms:modified xmlns:dcterms="http://purl.org/dc/terms/" xmlns:xsi="http://www.w3.org/2001/XMLSchema-instance" xsi:type="dcterms:W3CDTF">2021-02-10T18:51:26Z</dcterms:modified>
</cp:coreProperties>
</file>