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i\Desktop\PYTHON\"/>
    </mc:Choice>
  </mc:AlternateContent>
  <xr:revisionPtr revIDLastSave="0" documentId="8_{C6C2081D-37E5-49F9-AC3F-7C63C1AE2F31}" xr6:coauthVersionLast="47" xr6:coauthVersionMax="47" xr10:uidLastSave="{00000000-0000-0000-0000-000000000000}"/>
  <bookViews>
    <workbookView xWindow="-120" yWindow="-120" windowWidth="20730" windowHeight="11160" firstSheet="2" activeTab="2" xr2:uid="{66B0444C-F3A9-47C1-835C-9E8C9694625A}"/>
  </bookViews>
  <sheets>
    <sheet name="Proj.3 DIO" sheetId="1" state="hidden" r:id="rId1"/>
    <sheet name="Controller" sheetId="2" state="hidden" r:id="rId2"/>
    <sheet name="Dashboard" sheetId="5" r:id="rId3"/>
    <sheet name="Caixinha" sheetId="6" state="hidden" r:id="rId4"/>
  </sheets>
  <definedNames>
    <definedName name="SegmentaçãodeDados_MÊS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<sst xmlns="http://schemas.openxmlformats.org/spreadsheetml/2006/main" count="276" uniqueCount="107">
  <si>
    <t>DATA</t>
  </si>
  <si>
    <t>TIPO</t>
  </si>
  <si>
    <t>DESCRIÇÃO</t>
  </si>
  <si>
    <t>VALOR</t>
  </si>
  <si>
    <t>OPER. BANCÁRIA</t>
  </si>
  <si>
    <t>CATEGORIA</t>
  </si>
  <si>
    <t>STATUS</t>
  </si>
  <si>
    <t>débito</t>
  </si>
  <si>
    <t>compra mercado</t>
  </si>
  <si>
    <t>transferencia</t>
  </si>
  <si>
    <t>Alimentacao</t>
  </si>
  <si>
    <t>pago</t>
  </si>
  <si>
    <t>credito</t>
  </si>
  <si>
    <t>salario março</t>
  </si>
  <si>
    <t>3200.00</t>
  </si>
  <si>
    <t>deposito</t>
  </si>
  <si>
    <t>Renda</t>
  </si>
  <si>
    <t>PENDENTE</t>
  </si>
  <si>
    <t>conta luz março</t>
  </si>
  <si>
    <t>TED</t>
  </si>
  <si>
    <t>Contas</t>
  </si>
  <si>
    <t>AGENDADO</t>
  </si>
  <si>
    <t>Débito</t>
  </si>
  <si>
    <t>aluguel</t>
  </si>
  <si>
    <t>PIX</t>
  </si>
  <si>
    <t>Moradia</t>
  </si>
  <si>
    <t>Pago</t>
  </si>
  <si>
    <t>CREDITO</t>
  </si>
  <si>
    <t>receb. projeto freelance</t>
  </si>
  <si>
    <t>Extra</t>
  </si>
  <si>
    <t>debito</t>
  </si>
  <si>
    <t>academia mensalidade</t>
  </si>
  <si>
    <t>Transferência</t>
  </si>
  <si>
    <t>Saúde e Fitness</t>
  </si>
  <si>
    <t>Em aberto</t>
  </si>
  <si>
    <t>presente aniversário</t>
  </si>
  <si>
    <t>Diversos</t>
  </si>
  <si>
    <t>Confirmado</t>
  </si>
  <si>
    <t>crédito</t>
  </si>
  <si>
    <t>rendimentos poupança</t>
  </si>
  <si>
    <t>automático</t>
  </si>
  <si>
    <t>Investimentos</t>
  </si>
  <si>
    <t>recebido</t>
  </si>
  <si>
    <t>consulta médica</t>
  </si>
  <si>
    <t>200.5</t>
  </si>
  <si>
    <t>pix</t>
  </si>
  <si>
    <t>Saúde</t>
  </si>
  <si>
    <t>cinema</t>
  </si>
  <si>
    <t>cartão</t>
  </si>
  <si>
    <t>Lazer</t>
  </si>
  <si>
    <t>venda online</t>
  </si>
  <si>
    <t>150.25</t>
  </si>
  <si>
    <t>DOC</t>
  </si>
  <si>
    <t>gasolina</t>
  </si>
  <si>
    <t>Transporte</t>
  </si>
  <si>
    <t>em aberto</t>
  </si>
  <si>
    <t>Crédito</t>
  </si>
  <si>
    <t>ajuda financeira de amigo</t>
  </si>
  <si>
    <t>Renda extra</t>
  </si>
  <si>
    <t>Recebido</t>
  </si>
  <si>
    <t>consulta dentista</t>
  </si>
  <si>
    <t>180.75</t>
  </si>
  <si>
    <t>jantar restaurante</t>
  </si>
  <si>
    <t>salário extra agosto</t>
  </si>
  <si>
    <t>compra supermercado</t>
  </si>
  <si>
    <t>manutenção carro</t>
  </si>
  <si>
    <t>devolução de crédito</t>
  </si>
  <si>
    <t>transferência</t>
  </si>
  <si>
    <t>pagamento curso online</t>
  </si>
  <si>
    <t>Educação</t>
  </si>
  <si>
    <t>reembolso viagem</t>
  </si>
  <si>
    <t>compra roupas</t>
  </si>
  <si>
    <t>Vestuário</t>
  </si>
  <si>
    <t>bônus empresa</t>
  </si>
  <si>
    <t>água e esgoto</t>
  </si>
  <si>
    <t>Agendado</t>
  </si>
  <si>
    <t>assinatura streaming</t>
  </si>
  <si>
    <t>lucro venda móvel usado</t>
  </si>
  <si>
    <t>compra feira</t>
  </si>
  <si>
    <t>pagamento cliente</t>
  </si>
  <si>
    <t>consulta terapia</t>
  </si>
  <si>
    <t>salário novembro</t>
  </si>
  <si>
    <t>manutenção eletrodoméstico</t>
  </si>
  <si>
    <t>Casa</t>
  </si>
  <si>
    <t>compra materiais escolares</t>
  </si>
  <si>
    <t>venda de eletrônicos</t>
  </si>
  <si>
    <t>jantar fora</t>
  </si>
  <si>
    <t>ajuda financeira</t>
  </si>
  <si>
    <t>gás</t>
  </si>
  <si>
    <t>bônus anual</t>
  </si>
  <si>
    <t>presentes natal</t>
  </si>
  <si>
    <t>venda de ações</t>
  </si>
  <si>
    <t>ceia de natal</t>
  </si>
  <si>
    <t>transferência familiar</t>
  </si>
  <si>
    <t>viagem final de ano</t>
  </si>
  <si>
    <t>Total Geral</t>
  </si>
  <si>
    <t>Rótulos de Linha</t>
  </si>
  <si>
    <t>Soma de VALOR</t>
  </si>
  <si>
    <t>(Tudo)</t>
  </si>
  <si>
    <t>MÊS</t>
  </si>
  <si>
    <t>Contagem de VALOR</t>
  </si>
  <si>
    <t xml:space="preserve">Data Lançamento </t>
  </si>
  <si>
    <t>Deposito reservado</t>
  </si>
  <si>
    <t>Coluna1</t>
  </si>
  <si>
    <t>Coluna2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</si>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</sst>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70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1" fontId="0" fillId="0" borderId="0" xfId="1" applyNumberFormat="1" applyFont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" fillId="4" borderId="0" xfId="2"/>
    <xf numFmtId="170" fontId="1" fillId="3" borderId="0" xfId="2" applyNumberFormat="1" applyFill="1"/>
  </cellXfs>
  <cellStyles count="3">
    <cellStyle name="60% - Ênfase1" xfId="2" builtinId="32"/>
    <cellStyle name="Moeda" xfId="1" builtinId="4"/>
    <cellStyle name="Normal" xfId="0" builtinId="0"/>
  </cellStyles>
  <dxfs count="19">
    <dxf>
      <font>
        <color theme="0"/>
      </font>
    </dxf>
    <dxf>
      <font>
        <b/>
        <i val="0"/>
        <strike val="0"/>
        <sz val="16"/>
        <name val="Segoe UI"/>
        <family val="2"/>
        <scheme val="none"/>
      </font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ont>
        <sz val="14"/>
        <name val="Segoe UI"/>
        <family val="2"/>
        <scheme val="none"/>
      </font>
    </dxf>
    <dxf>
      <font>
        <sz val="14"/>
        <name val="Segoe UI"/>
        <family val="2"/>
        <scheme val="none"/>
      </font>
      <fill>
        <patternFill>
          <bgColor rgb="FF33CCC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ont>
        <strike/>
        <sz val="18"/>
        <color theme="0"/>
      </font>
    </dxf>
    <dxf>
      <font>
        <b/>
        <i val="0"/>
        <sz val="14"/>
        <name val="Segoe UI"/>
        <family val="2"/>
        <scheme val="none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fill>
        <patternFill>
          <bgColor rgb="FF33CCCC"/>
        </patternFill>
      </fill>
    </dxf>
    <dxf>
      <font>
        <b/>
        <i val="0"/>
        <strike val="0"/>
        <sz val="18"/>
        <name val="Segoe UI"/>
        <family val="2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fgColor rgb="FF33CCCC"/>
          <bgColor theme="2"/>
        </patternFill>
      </fill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</dxfs>
  <tableStyles count="20" defaultTableStyle="TableStyleMedium2" defaultPivotStyle="PivotStyleLight16">
    <tableStyle name="Estilo de Segmentação de Dados 1" pivot="0" table="0" count="1" xr9:uid="{F82EA3E6-FFF5-41FD-873A-E967F208479B}">
      <tableStyleElement type="wholeTable" dxfId="13"/>
    </tableStyle>
    <tableStyle name="Estilo de Segmentação de Dados 10" pivot="0" table="0" count="1" xr9:uid="{66414DE9-BB9D-4C26-BCA6-95C60E66DBA0}">
      <tableStyleElement type="wholeTable" dxfId="8"/>
    </tableStyle>
    <tableStyle name="Estilo de Segmentação de Dados 11" pivot="0" table="0" count="1" xr9:uid="{6075C8D1-5355-42D1-85E2-BCAEB1666BD7}">
      <tableStyleElement type="headerRow" dxfId="7"/>
    </tableStyle>
    <tableStyle name="Estilo de Segmentação de Dados 12" pivot="0" table="0" count="1" xr9:uid="{C9DEDE90-87F5-41CC-887E-6FB92DFBF6EB}"/>
    <tableStyle name="Estilo de Segmentação de Dados 13" pivot="0" table="0" count="1" xr9:uid="{7509BD40-302B-4C00-8E48-748D5C12C1DE}"/>
    <tableStyle name="Estilo de Segmentação de Dados 14" pivot="0" table="0" count="1" xr9:uid="{5AE1DF08-D258-433B-BBA2-7790705EADE5}">
      <tableStyleElement type="wholeTable" dxfId="6"/>
    </tableStyle>
    <tableStyle name="Estilo de Segmentação de Dados 15" pivot="0" table="0" count="1" xr9:uid="{3CF5800F-6BCB-438C-9191-BB0A4B29DAB9}">
      <tableStyleElement type="wholeTable" dxfId="5"/>
    </tableStyle>
    <tableStyle name="Estilo de Segmentação de Dados 16" pivot="0" table="0" count="1" xr9:uid="{AC5A12D6-8397-4475-8523-57D4268BB27F}">
      <tableStyleElement type="wholeTable" dxfId="4"/>
    </tableStyle>
    <tableStyle name="Estilo de Segmentação de Dados 17" pivot="0" table="0" count="1" xr9:uid="{15D796CC-CA3C-4EBC-BFEA-F80432C2101D}">
      <tableStyleElement type="wholeTable" dxfId="3"/>
    </tableStyle>
    <tableStyle name="Estilo de Segmentação de Dados 18" pivot="0" table="0" count="1" xr9:uid="{3C0CDDA8-A2CC-4C88-9142-5FEC457BC5E4}">
      <tableStyleElement type="headerRow" dxfId="2"/>
    </tableStyle>
    <tableStyle name="Estilo de Segmentação de Dados 19" pivot="0" table="0" count="1" xr9:uid="{C24EAE14-B1B2-42EF-BA12-2DA04E8248F4}">
      <tableStyleElement type="wholeTable" dxfId="1"/>
    </tableStyle>
    <tableStyle name="Estilo de Segmentação de Dados 2" pivot="0" table="0" count="1" xr9:uid="{A10C6759-8DCE-4951-A048-9DEA658C10D7}">
      <tableStyleElement type="wholeTable" dxfId="15"/>
    </tableStyle>
    <tableStyle name="Estilo de Segmentação de Dados 20" pivot="0" table="0" count="1" xr9:uid="{E046C85A-CA7B-4EBD-B39A-1BA06B82DA10}">
      <tableStyleElement type="headerRow" dxfId="0"/>
    </tableStyle>
    <tableStyle name="Estilo de Segmentação de Dados 3" pivot="0" table="0" count="1" xr9:uid="{5A286FDF-4D0F-45EC-9991-744224F719B9}">
      <tableStyleElement type="wholeTable" dxfId="14"/>
    </tableStyle>
    <tableStyle name="Estilo de Segmentação de Dados 4" pivot="0" table="0" count="0" xr9:uid="{AC27239E-D187-49FE-8D4D-EBFB18D55DA5}"/>
    <tableStyle name="Estilo de Segmentação de Dados 5" pivot="0" table="0" count="1" xr9:uid="{4BEAC6CA-E220-4C53-B443-83E5B387CE82}">
      <tableStyleElement type="wholeTable" dxfId="12"/>
    </tableStyle>
    <tableStyle name="Estilo de Segmentação de Dados 6" pivot="0" table="0" count="1" xr9:uid="{EB391DE6-A08C-420B-BFAA-A9E16615C68C}">
      <tableStyleElement type="wholeTable" dxfId="11"/>
    </tableStyle>
    <tableStyle name="Estilo de Segmentação de Dados 7" pivot="0" table="0" count="1" xr9:uid="{A476141E-A110-43E9-89ED-53ED2199CCCD}"/>
    <tableStyle name="Estilo de Segmentação de Dados 8" pivot="0" table="0" count="1" xr9:uid="{70895C9B-4EFA-4C8B-9239-2C4DAE1A7A25}">
      <tableStyleElement type="wholeTable" dxfId="10"/>
    </tableStyle>
    <tableStyle name="Estilo de Segmentação de Dados 9" pivot="0" table="0" count="1" xr9:uid="{5436727A-C49F-43CC-9EBD-B736B40AD654}">
      <tableStyleElement type="wholeTable" dxfId="9"/>
    </tableStyle>
  </tableStyles>
  <colors>
    <mruColors>
      <color rgb="FF33CCCC"/>
      <color rgb="FF99CCFF"/>
      <color rgb="FF37A3B9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0.14996795556505021"/>
            </patternFill>
          </fill>
        </dxf>
        <dxf>
          <font>
            <color theme="0" tint="-0.1499679555650502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10"/>
        <x14:slicerStyle name="Estilo de Segmentação de Dados 11"/>
        <x14:slicerStyle name="Estilo de Segmentação de Dados 12">
          <x14:slicerStyleElements>
            <x14:slicerStyleElement type="selectedItemWithData" dxfId="1"/>
          </x14:slicerStyleElements>
        </x14:slicerStyle>
        <x14:slicerStyle name="Estilo de Segmentação de Dados 13">
          <x14:slicerStyleElements>
            <x14:slicerStyleElement type="selectedItemWithNoData" dxfId="0"/>
          </x14:slicerStyleElements>
        </x14:slicerStyle>
        <x14:slicerStyle name="Estilo de Segmentação de Dados 14"/>
        <x14:slicerStyle name="Estilo de Segmentação de Dados 15"/>
        <x14:slicerStyle name="Estilo de Segmentação de Dados 16"/>
        <x14:slicerStyle name="Estilo de Segmentação de Dados 17"/>
        <x14:slicerStyle name="Estilo de Segmentação de Dados 18"/>
        <x14:slicerStyle name="Estilo de Segmentação de Dados 19"/>
        <x14:slicerStyle name="Estilo de Segmentação de Dados 2"/>
        <x14:slicerStyle name="Estilo de Segmentação de Dados 20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Estilo de Segmentação de Dados 7">
          <x14:slicerStyleElements>
            <x14:slicerStyleElement type="selectedItemWithData" dxfId="2"/>
          </x14:slicerStyleElements>
        </x14:slicerStyle>
        <x14:slicerStyle name="Estilo de Segmentação de Dados 8"/>
        <x14:slicerStyle name="Estilo de Segmentação de Dados 9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DIO Caixa.xlsx]Controller!Tabela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052393618581E-2"/>
          <c:y val="5.754495564087547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Renda</c:v>
                </c:pt>
                <c:pt idx="1">
                  <c:v>Renda extra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10900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8-42E7-A1DE-CD8A441B5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149775"/>
        <c:axId val="58411999"/>
      </c:barChart>
      <c:catAx>
        <c:axId val="2481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11999"/>
        <c:crosses val="autoZero"/>
        <c:auto val="1"/>
        <c:lblAlgn val="ctr"/>
        <c:lblOffset val="100"/>
        <c:noMultiLvlLbl val="0"/>
      </c:catAx>
      <c:valAx>
        <c:axId val="584119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48149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DIO Caixa.xlsx]Controller!Tabela dinâmica2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99CCFF">
                  <a:shade val="30000"/>
                  <a:satMod val="115000"/>
                </a:srgbClr>
              </a:gs>
              <a:gs pos="50000">
                <a:srgbClr val="99CCFF">
                  <a:shade val="67500"/>
                  <a:satMod val="115000"/>
                </a:srgbClr>
              </a:gs>
              <a:gs pos="100000">
                <a:srgbClr val="99CCFF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99CCFF">
                  <a:shade val="30000"/>
                  <a:satMod val="115000"/>
                </a:srgbClr>
              </a:gs>
              <a:gs pos="50000">
                <a:srgbClr val="99CCFF">
                  <a:shade val="67500"/>
                  <a:satMod val="115000"/>
                </a:srgbClr>
              </a:gs>
              <a:gs pos="100000">
                <a:srgbClr val="99CCFF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99CCFF">
                  <a:shade val="30000"/>
                  <a:satMod val="115000"/>
                </a:srgbClr>
              </a:gs>
              <a:gs pos="50000">
                <a:srgbClr val="99CCFF">
                  <a:shade val="67500"/>
                  <a:satMod val="115000"/>
                </a:srgbClr>
              </a:gs>
              <a:gs pos="100000">
                <a:srgbClr val="99CCFF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18641882555185E-2"/>
          <c:y val="0.21475003371614124"/>
          <c:w val="0.91179592790628006"/>
          <c:h val="0.68864241235541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Controller!$B$4:$B$13</c:f>
              <c:strCache>
                <c:ptCount val="9"/>
                <c:pt idx="0">
                  <c:v>Alimentacao</c:v>
                </c:pt>
                <c:pt idx="1">
                  <c:v>Casa</c:v>
                </c:pt>
                <c:pt idx="2">
                  <c:v>Contas</c:v>
                </c:pt>
                <c:pt idx="3">
                  <c:v>Diversos</c:v>
                </c:pt>
                <c:pt idx="4">
                  <c:v>Educação</c:v>
                </c:pt>
                <c:pt idx="5">
                  <c:v>Lazer</c:v>
                </c:pt>
                <c:pt idx="6">
                  <c:v>Saúde</c:v>
                </c:pt>
                <c:pt idx="7">
                  <c:v>Saúde e Fitness</c:v>
                </c:pt>
                <c:pt idx="8">
                  <c:v>Transporte</c:v>
                </c:pt>
              </c:strCache>
            </c:strRef>
          </c:cat>
          <c:val>
            <c:numRef>
              <c:f>Controller!$C$4:$C$13</c:f>
              <c:numCache>
                <c:formatCode>"R$"\ #,##0.00</c:formatCode>
                <c:ptCount val="9"/>
                <c:pt idx="0">
                  <c:v>618.15</c:v>
                </c:pt>
                <c:pt idx="1">
                  <c:v>350</c:v>
                </c:pt>
                <c:pt idx="2">
                  <c:v>130</c:v>
                </c:pt>
                <c:pt idx="3">
                  <c:v>75</c:v>
                </c:pt>
                <c:pt idx="4">
                  <c:v>159.9</c:v>
                </c:pt>
                <c:pt idx="5">
                  <c:v>49.99</c:v>
                </c:pt>
                <c:pt idx="6">
                  <c:v>0</c:v>
                </c:pt>
                <c:pt idx="7">
                  <c:v>95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4-4405-BE8A-4DCAE15CF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443359"/>
        <c:axId val="352442527"/>
      </c:barChart>
      <c:catAx>
        <c:axId val="35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442527"/>
        <c:crosses val="autoZero"/>
        <c:auto val="1"/>
        <c:lblAlgn val="ctr"/>
        <c:lblOffset val="100"/>
        <c:noMultiLvlLbl val="0"/>
      </c:catAx>
      <c:valAx>
        <c:axId val="3524425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24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Caixinha!$C$23</c:f>
              <c:numCache>
                <c:formatCode>_-[$R$-416]\ * #,##0.00_-;\-[$R$-416]\ * #,##0.00_-;_-[$R$-416]\ * "-"??_-;_-@_-</c:formatCode>
                <c:ptCount val="1"/>
                <c:pt idx="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4-44A1-BD87-2B9F17A989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9241455"/>
        <c:axId val="559239375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5000">
                  <a:schemeClr val="accent1">
                    <a:lumMod val="5000"/>
                    <a:lumOff val="95000"/>
                  </a:schemeClr>
                </a:gs>
                <a:gs pos="100000">
                  <a:srgbClr val="33CCCC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Caixinha!$C$22</c:f>
              <c:numCache>
                <c:formatCode>_-[$R$-416]\ * #,##0.00_-;\-[$R$-416]\ * #,##0.00_-;_-[$R$-416]\ * "-"??_-;_-@_-</c:formatCode>
                <c:ptCount val="1"/>
                <c:pt idx="0">
                  <c:v>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4A1-BD87-2B9F17A9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188927"/>
        <c:axId val="710187263"/>
      </c:barChart>
      <c:catAx>
        <c:axId val="55924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239375"/>
        <c:crosses val="autoZero"/>
        <c:auto val="1"/>
        <c:lblAlgn val="ctr"/>
        <c:lblOffset val="100"/>
        <c:noMultiLvlLbl val="0"/>
      </c:catAx>
      <c:valAx>
        <c:axId val="55923937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59241455"/>
        <c:crosses val="autoZero"/>
        <c:crossBetween val="between"/>
      </c:valAx>
      <c:valAx>
        <c:axId val="710187263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710188927"/>
        <c:crosses val="max"/>
        <c:crossBetween val="between"/>
      </c:valAx>
      <c:catAx>
        <c:axId val="710188927"/>
        <c:scaling>
          <c:orientation val="minMax"/>
        </c:scaling>
        <c:delete val="1"/>
        <c:axPos val="b"/>
        <c:majorTickMark val="out"/>
        <c:minorTickMark val="none"/>
        <c:tickLblPos val="nextTo"/>
        <c:crossAx val="710187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roj.3 DIO'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94578</xdr:colOff>
      <xdr:row>1</xdr:row>
      <xdr:rowOff>0</xdr:rowOff>
    </xdr:from>
    <xdr:to>
      <xdr:col>20</xdr:col>
      <xdr:colOff>89296</xdr:colOff>
      <xdr:row>10</xdr:row>
      <xdr:rowOff>29766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ECA0345-774F-4DD9-9460-98A1B27EDA09}"/>
            </a:ext>
          </a:extLst>
        </xdr:cNvPr>
        <xdr:cNvGrpSpPr/>
      </xdr:nvGrpSpPr>
      <xdr:grpSpPr>
        <a:xfrm>
          <a:off x="2484814" y="197689"/>
          <a:ext cx="10993397" cy="1808964"/>
          <a:chOff x="2827734" y="0"/>
          <a:chExt cx="10656094" cy="177105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33115E2-0256-471D-9E22-184FB0FD8918}"/>
              </a:ext>
            </a:extLst>
          </xdr:cNvPr>
          <xdr:cNvSpPr/>
        </xdr:nvSpPr>
        <xdr:spPr>
          <a:xfrm>
            <a:off x="2827734" y="431601"/>
            <a:ext cx="10656094" cy="133945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CAB15F26-3609-447E-B44C-A5E1D7E29B93}"/>
              </a:ext>
            </a:extLst>
          </xdr:cNvPr>
          <xdr:cNvSpPr/>
        </xdr:nvSpPr>
        <xdr:spPr>
          <a:xfrm>
            <a:off x="3050976" y="610194"/>
            <a:ext cx="1503165" cy="922735"/>
          </a:xfrm>
          <a:prstGeom prst="rect">
            <a:avLst/>
          </a:prstGeom>
          <a:solidFill>
            <a:srgbClr val="33CCCC"/>
          </a:solidFill>
          <a:ln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68851FDA-DCD4-47AA-B7FD-2EBF19E48690}"/>
              </a:ext>
            </a:extLst>
          </xdr:cNvPr>
          <xdr:cNvSpPr txBox="1"/>
        </xdr:nvSpPr>
        <xdr:spPr>
          <a:xfrm>
            <a:off x="4807147" y="654846"/>
            <a:ext cx="2411016" cy="47624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Arial Black" panose="020B0A04020102020204" pitchFamily="34" charset="0"/>
              </a:rPr>
              <a:t>Hello,</a:t>
            </a:r>
            <a:r>
              <a:rPr lang="pt-BR" sz="2000" baseline="0">
                <a:latin typeface="Arial Black" panose="020B0A04020102020204" pitchFamily="34" charset="0"/>
              </a:rPr>
              <a:t> Fabiola!</a:t>
            </a:r>
            <a:endParaRPr lang="pt-BR" sz="2000">
              <a:latin typeface="Arial Black" panose="020B0A04020102020204" pitchFamily="34" charset="0"/>
            </a:endParaRP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C2AC3A4F-97BF-410B-B7FE-224D5D56CBBF}"/>
              </a:ext>
            </a:extLst>
          </xdr:cNvPr>
          <xdr:cNvSpPr txBox="1"/>
        </xdr:nvSpPr>
        <xdr:spPr>
          <a:xfrm>
            <a:off x="4822032" y="1056678"/>
            <a:ext cx="3854648" cy="3274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58396EB1-E299-429B-B942-F62559DFF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5391" y="0"/>
            <a:ext cx="1398984" cy="159493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124346</xdr:colOff>
      <xdr:row>12</xdr:row>
      <xdr:rowOff>8334</xdr:rowOff>
    </xdr:from>
    <xdr:to>
      <xdr:col>10</xdr:col>
      <xdr:colOff>601192</xdr:colOff>
      <xdr:row>31</xdr:row>
      <xdr:rowOff>66866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DB32E54-4FDC-46D2-A830-48D82B78EA19}"/>
            </a:ext>
          </a:extLst>
        </xdr:cNvPr>
        <xdr:cNvGrpSpPr/>
      </xdr:nvGrpSpPr>
      <xdr:grpSpPr>
        <a:xfrm>
          <a:off x="2514582" y="2380598"/>
          <a:ext cx="5365148" cy="3814617"/>
          <a:chOff x="2520479" y="2330053"/>
          <a:chExt cx="5358408" cy="3734586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4D0FDF3-E667-401B-8683-00066C585DFD}"/>
              </a:ext>
            </a:extLst>
          </xdr:cNvPr>
          <xdr:cNvGrpSpPr/>
        </xdr:nvGrpSpPr>
        <xdr:grpSpPr>
          <a:xfrm>
            <a:off x="2520479" y="2330053"/>
            <a:ext cx="5358408" cy="3734586"/>
            <a:chOff x="2190750" y="438150"/>
            <a:chExt cx="5353050" cy="289560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CCF5A16D-86CA-4D59-84D8-BDA044F7335C}"/>
                </a:ext>
              </a:extLst>
            </xdr:cNvPr>
            <xdr:cNvGrpSpPr/>
          </xdr:nvGrpSpPr>
          <xdr:grpSpPr>
            <a:xfrm>
              <a:off x="2190750" y="438150"/>
              <a:ext cx="5353050" cy="2895600"/>
              <a:chOff x="2571750" y="552450"/>
              <a:chExt cx="5353050" cy="2895600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D0766806-8D29-49F8-9690-64AB3BF039C9}"/>
                  </a:ext>
                </a:extLst>
              </xdr:cNvPr>
              <xdr:cNvGrpSpPr/>
            </xdr:nvGrpSpPr>
            <xdr:grpSpPr>
              <a:xfrm>
                <a:off x="2571750" y="552450"/>
                <a:ext cx="5353050" cy="2895600"/>
                <a:chOff x="2571750" y="552450"/>
                <a:chExt cx="5353050" cy="289560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6C76C05-A121-4335-B302-E505D099E432}"/>
                    </a:ext>
                  </a:extLst>
                </xdr:cNvPr>
                <xdr:cNvSpPr/>
              </xdr:nvSpPr>
              <xdr:spPr>
                <a:xfrm>
                  <a:off x="2590800" y="552450"/>
                  <a:ext cx="5334000" cy="28956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D57476C2-2D59-4779-B780-83203C78A2B2}"/>
                    </a:ext>
                  </a:extLst>
                </xdr:cNvPr>
                <xdr:cNvSpPr/>
              </xdr:nvSpPr>
              <xdr:spPr>
                <a:xfrm>
                  <a:off x="2571750" y="552450"/>
                  <a:ext cx="5353050" cy="5619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33CCCC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74790D5-9865-46DB-BEC0-9D3AC104C80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019424" y="1262206"/>
              <a:ext cx="4257675" cy="19501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F814A9D-9EA1-4B3C-B9A8-D7091BC41539}"/>
                </a:ext>
              </a:extLst>
            </xdr:cNvPr>
            <xdr:cNvSpPr txBox="1"/>
          </xdr:nvSpPr>
          <xdr:spPr>
            <a:xfrm>
              <a:off x="2672951" y="535416"/>
              <a:ext cx="2171700" cy="3347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ENTRADAS</a:t>
              </a:r>
            </a:p>
          </xdr:txBody>
        </xdr:sp>
      </xdr:grpSp>
      <xdr:pic>
        <xdr:nvPicPr>
          <xdr:cNvPr id="29" name="Gráfico 28" descr="Setas de Divisão com preenchimento sólido">
            <a:extLst>
              <a:ext uri="{FF2B5EF4-FFF2-40B4-BE49-F238E27FC236}">
                <a16:creationId xmlns:a16="http://schemas.microsoft.com/office/drawing/2014/main" id="{EF74E66C-8718-4658-822C-426ADC2EF0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779851" y="2473566"/>
            <a:ext cx="455543" cy="45619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20165</xdr:colOff>
      <xdr:row>33</xdr:row>
      <xdr:rowOff>24172</xdr:rowOff>
    </xdr:from>
    <xdr:to>
      <xdr:col>15</xdr:col>
      <xdr:colOff>102991</xdr:colOff>
      <xdr:row>52</xdr:row>
      <xdr:rowOff>104278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2A7F460-39BE-49F5-8786-2C14DFA54E25}"/>
            </a:ext>
          </a:extLst>
        </xdr:cNvPr>
        <xdr:cNvGrpSpPr/>
      </xdr:nvGrpSpPr>
      <xdr:grpSpPr>
        <a:xfrm>
          <a:off x="2410401" y="6547898"/>
          <a:ext cx="8026316" cy="3836191"/>
          <a:chOff x="2788368" y="5962414"/>
          <a:chExt cx="8015365" cy="3756160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D0FAAF6-CFAD-4A1B-B3FF-B67DC98C6B2E}"/>
              </a:ext>
            </a:extLst>
          </xdr:cNvPr>
          <xdr:cNvGrpSpPr/>
        </xdr:nvGrpSpPr>
        <xdr:grpSpPr>
          <a:xfrm>
            <a:off x="2788368" y="5962414"/>
            <a:ext cx="8015365" cy="3756160"/>
            <a:chOff x="2076450" y="3790950"/>
            <a:chExt cx="7810500" cy="29146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6DE05225-6264-4705-B891-55D51CF8EB58}"/>
                </a:ext>
              </a:extLst>
            </xdr:cNvPr>
            <xdr:cNvSpPr/>
          </xdr:nvSpPr>
          <xdr:spPr>
            <a:xfrm>
              <a:off x="2095499" y="3848100"/>
              <a:ext cx="7781925" cy="2857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01E6BE3-5044-412E-9FFA-6F57150E049E}"/>
                </a:ext>
              </a:extLst>
            </xdr:cNvPr>
            <xdr:cNvGraphicFramePr>
              <a:graphicFrameLocks/>
            </xdr:cNvGraphicFramePr>
          </xdr:nvGraphicFramePr>
          <xdr:xfrm>
            <a:off x="2662910" y="4105275"/>
            <a:ext cx="6606309" cy="2409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39EC7518-1ACC-4FFC-BF77-B74656382799}"/>
                </a:ext>
              </a:extLst>
            </xdr:cNvPr>
            <xdr:cNvSpPr/>
          </xdr:nvSpPr>
          <xdr:spPr>
            <a:xfrm>
              <a:off x="2076450" y="3790950"/>
              <a:ext cx="7810500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5EE216EC-6E35-4019-9496-2FBFEA33AA8B}"/>
                </a:ext>
              </a:extLst>
            </xdr:cNvPr>
            <xdr:cNvSpPr txBox="1"/>
          </xdr:nvSpPr>
          <xdr:spPr>
            <a:xfrm>
              <a:off x="2928625" y="3872027"/>
              <a:ext cx="1350439" cy="340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SAÍDAS</a:t>
              </a:r>
            </a:p>
          </xdr:txBody>
        </xdr:sp>
      </xdr:grpSp>
      <xdr:pic>
        <xdr:nvPicPr>
          <xdr:cNvPr id="31" name="Gráfico 30" descr="Setas de Divisão com preenchimento sólido">
            <a:extLst>
              <a:ext uri="{FF2B5EF4-FFF2-40B4-BE49-F238E27FC236}">
                <a16:creationId xmlns:a16="http://schemas.microsoft.com/office/drawing/2014/main" id="{32AB56F4-3397-46E2-AEC1-780A7A8512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172181" y="6068610"/>
            <a:ext cx="499763" cy="49760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94603</xdr:colOff>
      <xdr:row>11</xdr:row>
      <xdr:rowOff>162857</xdr:rowOff>
    </xdr:from>
    <xdr:to>
      <xdr:col>0</xdr:col>
      <xdr:colOff>1627359</xdr:colOff>
      <xdr:row>29</xdr:row>
      <xdr:rowOff>44649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1EF67A5B-1A17-47B3-8441-D17E6AB64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03" y="2337432"/>
              <a:ext cx="1532756" cy="3440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253008</xdr:colOff>
      <xdr:row>6</xdr:row>
      <xdr:rowOff>59531</xdr:rowOff>
    </xdr:from>
    <xdr:to>
      <xdr:col>19</xdr:col>
      <xdr:colOff>14883</xdr:colOff>
      <xdr:row>8</xdr:row>
      <xdr:rowOff>14881</xdr:rowOff>
    </xdr:to>
    <xdr:grpSp>
      <xdr:nvGrpSpPr>
        <xdr:cNvPr id="33" name="Agrupar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5C0B30-FD63-4BF4-9FC5-1456B9C33BC0}"/>
            </a:ext>
          </a:extLst>
        </xdr:cNvPr>
        <xdr:cNvGrpSpPr/>
      </xdr:nvGrpSpPr>
      <xdr:grpSpPr>
        <a:xfrm>
          <a:off x="8753621" y="1245663"/>
          <a:ext cx="4039139" cy="350727"/>
          <a:chOff x="9212461" y="1190625"/>
          <a:chExt cx="4033242" cy="342304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D2C3A803-2894-48C0-9FE4-6B8FA0150163}"/>
              </a:ext>
            </a:extLst>
          </xdr:cNvPr>
          <xdr:cNvGrpSpPr/>
        </xdr:nvGrpSpPr>
        <xdr:grpSpPr>
          <a:xfrm>
            <a:off x="9212461" y="1190625"/>
            <a:ext cx="4033242" cy="342304"/>
            <a:chOff x="9048750" y="1056680"/>
            <a:chExt cx="4033242" cy="342304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57C0190-1DC4-4271-851C-C0C76E3C3135}"/>
                </a:ext>
              </a:extLst>
            </xdr:cNvPr>
            <xdr:cNvSpPr/>
          </xdr:nvSpPr>
          <xdr:spPr>
            <a:xfrm>
              <a:off x="9048750" y="1056680"/>
              <a:ext cx="4033242" cy="32742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15BAB961-391A-4595-8982-02D4F9A7C8AC}"/>
                </a:ext>
              </a:extLst>
            </xdr:cNvPr>
            <xdr:cNvSpPr txBox="1"/>
          </xdr:nvSpPr>
          <xdr:spPr>
            <a:xfrm>
              <a:off x="9138048" y="1086445"/>
              <a:ext cx="2530078" cy="3125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latin typeface="Segoe UI" panose="020B0502040204020203" pitchFamily="34" charset="0"/>
                  <a:cs typeface="Segoe UI" panose="020B0502040204020203" pitchFamily="34" charset="0"/>
                </a:rPr>
                <a:t>Pesquisa de dados</a:t>
              </a:r>
            </a:p>
          </xdr:txBody>
        </xdr:sp>
      </xdr:grp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1BEB4C45-8322-4DA2-B23E-3D493950CD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784338" y="1220392"/>
            <a:ext cx="253007" cy="25300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2</xdr:row>
      <xdr:rowOff>89296</xdr:rowOff>
    </xdr:from>
    <xdr:to>
      <xdr:col>1</xdr:col>
      <xdr:colOff>0</xdr:colOff>
      <xdr:row>9</xdr:row>
      <xdr:rowOff>29765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D3A216A-014C-40AF-9311-5FA21B47D399}"/>
            </a:ext>
          </a:extLst>
        </xdr:cNvPr>
        <xdr:cNvSpPr/>
      </xdr:nvSpPr>
      <xdr:spPr>
        <a:xfrm>
          <a:off x="1" y="476249"/>
          <a:ext cx="1785937" cy="129480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3</xdr:row>
      <xdr:rowOff>29767</xdr:rowOff>
    </xdr:from>
    <xdr:to>
      <xdr:col>0</xdr:col>
      <xdr:colOff>1737669</xdr:colOff>
      <xdr:row>5</xdr:row>
      <xdr:rowOff>44650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8E7C5C8B-35BB-40A8-A853-29221360D802}"/>
            </a:ext>
          </a:extLst>
        </xdr:cNvPr>
        <xdr:cNvSpPr txBox="1"/>
      </xdr:nvSpPr>
      <xdr:spPr>
        <a:xfrm>
          <a:off x="0" y="610197"/>
          <a:ext cx="1737669" cy="4018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33CCCC"/>
              </a:solidFill>
              <a:latin typeface="Arial Black" panose="020B0A0402010202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506015</xdr:colOff>
      <xdr:row>5</xdr:row>
      <xdr:rowOff>29764</xdr:rowOff>
    </xdr:from>
    <xdr:to>
      <xdr:col>0</xdr:col>
      <xdr:colOff>1205508</xdr:colOff>
      <xdr:row>8</xdr:row>
      <xdr:rowOff>148827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C11E991A-7E40-4908-89B2-E17F131FA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6015" y="997147"/>
          <a:ext cx="699493" cy="699493"/>
        </a:xfrm>
        <a:prstGeom prst="rect">
          <a:avLst/>
        </a:prstGeom>
      </xdr:spPr>
    </xdr:pic>
    <xdr:clientData/>
  </xdr:twoCellAnchor>
  <xdr:twoCellAnchor>
    <xdr:from>
      <xdr:col>11</xdr:col>
      <xdr:colOff>178593</xdr:colOff>
      <xdr:row>12</xdr:row>
      <xdr:rowOff>29766</xdr:rowOff>
    </xdr:from>
    <xdr:to>
      <xdr:col>20</xdr:col>
      <xdr:colOff>45244</xdr:colOff>
      <xdr:row>31</xdr:row>
      <xdr:rowOff>88298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B0F41E13-81DD-4F5C-858B-F42D94BDDD29}"/>
            </a:ext>
          </a:extLst>
        </xdr:cNvPr>
        <xdr:cNvGrpSpPr/>
      </xdr:nvGrpSpPr>
      <xdr:grpSpPr>
        <a:xfrm>
          <a:off x="8068168" y="2402030"/>
          <a:ext cx="5365991" cy="3814617"/>
          <a:chOff x="2190750" y="438150"/>
          <a:chExt cx="5353050" cy="2895600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E40A66E-9809-4AA2-B740-B70D0823A174}"/>
              </a:ext>
            </a:extLst>
          </xdr:cNvPr>
          <xdr:cNvGrpSpPr/>
        </xdr:nvGrpSpPr>
        <xdr:grpSpPr>
          <a:xfrm>
            <a:off x="2190750" y="438150"/>
            <a:ext cx="5353050" cy="2895600"/>
            <a:chOff x="2571750" y="552450"/>
            <a:chExt cx="5353050" cy="2895600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73EF24E6-52D7-4614-86F3-90C2A7BDD12A}"/>
                </a:ext>
              </a:extLst>
            </xdr:cNvPr>
            <xdr:cNvSpPr/>
          </xdr:nvSpPr>
          <xdr:spPr>
            <a:xfrm>
              <a:off x="2590800" y="552450"/>
              <a:ext cx="5334000" cy="28956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176026C8-4F86-4E5F-A371-D3D284B3A16E}"/>
                </a:ext>
              </a:extLst>
            </xdr:cNvPr>
            <xdr:cNvSpPr/>
          </xdr:nvSpPr>
          <xdr:spPr>
            <a:xfrm>
              <a:off x="2571750" y="552450"/>
              <a:ext cx="5353050" cy="5619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CCC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53C9BCB6-53EB-481A-B5B4-57EAE7AEE6F0}"/>
              </a:ext>
            </a:extLst>
          </xdr:cNvPr>
          <xdr:cNvSpPr txBox="1"/>
        </xdr:nvSpPr>
        <xdr:spPr>
          <a:xfrm>
            <a:off x="2791894" y="535416"/>
            <a:ext cx="2171700" cy="3347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12</xdr:col>
      <xdr:colOff>59530</xdr:colOff>
      <xdr:row>12</xdr:row>
      <xdr:rowOff>119064</xdr:rowOff>
    </xdr:from>
    <xdr:to>
      <xdr:col>12</xdr:col>
      <xdr:colOff>568523</xdr:colOff>
      <xdr:row>15</xdr:row>
      <xdr:rowOff>104181</xdr:rowOff>
    </xdr:to>
    <xdr:pic>
      <xdr:nvPicPr>
        <xdr:cNvPr id="62" name="Gráfico 61" descr="Cofrinho com preenchimento sólido">
          <a:extLst>
            <a:ext uri="{FF2B5EF4-FFF2-40B4-BE49-F238E27FC236}">
              <a16:creationId xmlns:a16="http://schemas.microsoft.com/office/drawing/2014/main" id="{864C2231-679D-43B9-BE85-824DE300D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57616" y="2440783"/>
          <a:ext cx="508993" cy="565546"/>
        </a:xfrm>
        <a:prstGeom prst="rect">
          <a:avLst/>
        </a:prstGeom>
      </xdr:spPr>
    </xdr:pic>
    <xdr:clientData/>
  </xdr:twoCellAnchor>
  <xdr:twoCellAnchor>
    <xdr:from>
      <xdr:col>11</xdr:col>
      <xdr:colOff>565546</xdr:colOff>
      <xdr:row>15</xdr:row>
      <xdr:rowOff>1</xdr:rowOff>
    </xdr:from>
    <xdr:to>
      <xdr:col>19</xdr:col>
      <xdr:colOff>255984</xdr:colOff>
      <xdr:row>29</xdr:row>
      <xdr:rowOff>34529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5B816F19-64FC-493F-8E8B-A05B0AE90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bi" refreshedDate="45660.550665393515" createdVersion="7" refreshedVersion="7" minRefreshableVersion="3" recordCount="43" xr:uid="{9C17DC78-71CF-47B7-85F7-E92918244463}">
  <cacheSource type="worksheet">
    <worksheetSource name="Tabela1"/>
  </cacheSource>
  <cacheFields count="8">
    <cacheField name="DATA" numFmtId="14">
      <sharedItems containsSemiMixedTypes="0" containsNonDate="0" containsDate="1" containsString="0" minDate="2024-01-12T00:00:00" maxDate="2025-01-01T00:00:00"/>
    </cacheField>
    <cacheField name="MÊS" numFmtId="1">
      <sharedItems containsSemiMixedTypes="0" containsString="0" containsNumber="1" containsInteger="1" minValue="1" maxValue="12" count="11">
        <n v="1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4">
        <s v="débito"/>
        <s v="credito"/>
        <s v="debito"/>
        <s v="crédito"/>
      </sharedItems>
    </cacheField>
    <cacheField name="DESCRIÇÃO" numFmtId="0">
      <sharedItems/>
    </cacheField>
    <cacheField name="VALOR" numFmtId="164">
      <sharedItems containsMixedTypes="1" containsNumber="1" minValue="35" maxValue="3200"/>
    </cacheField>
    <cacheField name="OPER. BANCÁRIA" numFmtId="0">
      <sharedItems/>
    </cacheField>
    <cacheField name="CATEGORIA" numFmtId="0">
      <sharedItems count="15">
        <s v="Alimentacao"/>
        <s v="Renda"/>
        <s v="Contas"/>
        <s v="Moradia"/>
        <s v="Extra"/>
        <s v="Saúde e Fitness"/>
        <s v="Diversos"/>
        <s v="Investimentos"/>
        <s v="Saúde"/>
        <s v="Lazer"/>
        <s v="Transporte"/>
        <s v="Renda extra"/>
        <s v="Educação"/>
        <s v="Vestuário"/>
        <s v="Casa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360301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1-12T00:00:00"/>
    <x v="0"/>
    <x v="0"/>
    <s v="compra mercado"/>
    <n v="105.75"/>
    <s v="transferencia"/>
    <x v="0"/>
    <s v="pago"/>
  </r>
  <r>
    <d v="2024-03-12T00:00:00"/>
    <x v="1"/>
    <x v="1"/>
    <s v="salario março"/>
    <s v="3200.00"/>
    <s v="deposito"/>
    <x v="1"/>
    <s v="PENDENTE"/>
  </r>
  <r>
    <d v="2024-03-15T00:00:00"/>
    <x v="1"/>
    <x v="0"/>
    <s v="conta luz março"/>
    <n v="235.45"/>
    <s v="TED"/>
    <x v="2"/>
    <s v="AGENDADO"/>
  </r>
  <r>
    <d v="2024-04-01T00:00:00"/>
    <x v="2"/>
    <x v="0"/>
    <s v="aluguel"/>
    <n v="1400"/>
    <s v="PIX"/>
    <x v="3"/>
    <s v="pago"/>
  </r>
  <r>
    <d v="2024-04-10T00:00:00"/>
    <x v="2"/>
    <x v="1"/>
    <s v="receb. projeto freelance"/>
    <n v="800"/>
    <s v="TED"/>
    <x v="4"/>
    <s v="pago"/>
  </r>
  <r>
    <d v="2024-05-05T00:00:00"/>
    <x v="3"/>
    <x v="2"/>
    <s v="academia mensalidade"/>
    <n v="95"/>
    <s v="Transferência"/>
    <x v="5"/>
    <s v="Em aberto"/>
  </r>
  <r>
    <d v="2024-05-07T00:00:00"/>
    <x v="3"/>
    <x v="2"/>
    <s v="presente aniversário"/>
    <n v="75"/>
    <s v="débito"/>
    <x v="6"/>
    <s v="Confirmado"/>
  </r>
  <r>
    <d v="2024-05-12T00:00:00"/>
    <x v="3"/>
    <x v="3"/>
    <s v="rendimentos poupança"/>
    <n v="52.34"/>
    <s v="automático"/>
    <x v="7"/>
    <s v="recebido"/>
  </r>
  <r>
    <d v="2024-06-23T00:00:00"/>
    <x v="4"/>
    <x v="2"/>
    <s v="consulta médica"/>
    <s v="200.5"/>
    <s v="PIX"/>
    <x v="8"/>
    <s v="pago"/>
  </r>
  <r>
    <d v="2024-06-25T00:00:00"/>
    <x v="4"/>
    <x v="0"/>
    <s v="cinema"/>
    <n v="35"/>
    <s v="cartão"/>
    <x v="9"/>
    <s v="pago"/>
  </r>
  <r>
    <d v="2024-07-01T00:00:00"/>
    <x v="5"/>
    <x v="3"/>
    <s v="venda online"/>
    <s v="150.25"/>
    <s v="DOC"/>
    <x v="4"/>
    <s v="Confirmado"/>
  </r>
  <r>
    <d v="2024-07-07T00:00:00"/>
    <x v="5"/>
    <x v="2"/>
    <s v="gasolina"/>
    <n v="220"/>
    <s v="débito"/>
    <x v="10"/>
    <s v="Em aberto"/>
  </r>
  <r>
    <d v="2024-07-10T00:00:00"/>
    <x v="5"/>
    <x v="3"/>
    <s v="ajuda financeira de amigo"/>
    <n v="300"/>
    <s v="TED"/>
    <x v="11"/>
    <s v="recebido"/>
  </r>
  <r>
    <d v="2024-07-15T00:00:00"/>
    <x v="5"/>
    <x v="2"/>
    <s v="consulta dentista"/>
    <s v="180.75"/>
    <s v="PIX"/>
    <x v="8"/>
    <s v="pago"/>
  </r>
  <r>
    <d v="2024-07-17T00:00:00"/>
    <x v="5"/>
    <x v="2"/>
    <s v="jantar restaurante"/>
    <n v="120.5"/>
    <s v="cartão"/>
    <x v="0"/>
    <s v="pago"/>
  </r>
  <r>
    <d v="2024-08-01T00:00:00"/>
    <x v="6"/>
    <x v="3"/>
    <s v="salário extra agosto"/>
    <n v="2500"/>
    <s v="automático"/>
    <x v="1"/>
    <s v="Confirmado"/>
  </r>
  <r>
    <d v="2024-03-08T00:00:00"/>
    <x v="1"/>
    <x v="2"/>
    <s v="compra supermercado"/>
    <n v="312.64999999999998"/>
    <s v="débito"/>
    <x v="0"/>
    <s v="pago"/>
  </r>
  <r>
    <d v="2024-09-03T00:00:00"/>
    <x v="7"/>
    <x v="0"/>
    <s v="manutenção carro"/>
    <n v="450"/>
    <s v="PIX"/>
    <x v="10"/>
    <s v="Confirmado"/>
  </r>
  <r>
    <d v="2024-09-10T00:00:00"/>
    <x v="7"/>
    <x v="3"/>
    <s v="devolução de crédito"/>
    <n v="150"/>
    <s v="Transferência"/>
    <x v="4"/>
    <s v="recebido"/>
  </r>
  <r>
    <d v="2024-09-15T00:00:00"/>
    <x v="7"/>
    <x v="2"/>
    <s v="pagamento curso online"/>
    <n v="79.900000000000006"/>
    <s v="automático"/>
    <x v="12"/>
    <s v="Confirmado"/>
  </r>
  <r>
    <d v="2024-09-20T00:00:00"/>
    <x v="7"/>
    <x v="3"/>
    <s v="reembolso viagem"/>
    <n v="500"/>
    <s v="DOC"/>
    <x v="4"/>
    <s v="recebido"/>
  </r>
  <r>
    <d v="2024-09-25T00:00:00"/>
    <x v="7"/>
    <x v="0"/>
    <s v="compra roupas"/>
    <n v="350"/>
    <s v="cartão"/>
    <x v="13"/>
    <s v="Em aberto"/>
  </r>
  <r>
    <d v="2024-09-30T00:00:00"/>
    <x v="7"/>
    <x v="3"/>
    <s v="bônus empresa"/>
    <n v="1000"/>
    <s v="automático"/>
    <x v="1"/>
    <s v="recebido"/>
  </r>
  <r>
    <d v="2024-10-01T00:00:00"/>
    <x v="8"/>
    <x v="0"/>
    <s v="água e esgoto"/>
    <n v="60.25"/>
    <s v="Transferência"/>
    <x v="2"/>
    <s v="AGENDADO"/>
  </r>
  <r>
    <d v="2024-10-05T00:00:00"/>
    <x v="8"/>
    <x v="2"/>
    <s v="assinatura streaming"/>
    <n v="49.99"/>
    <s v="automático"/>
    <x v="9"/>
    <s v="Confirmado"/>
  </r>
  <r>
    <d v="2024-10-10T00:00:00"/>
    <x v="8"/>
    <x v="3"/>
    <s v="lucro venda móvel usado"/>
    <n v="700"/>
    <s v="DOC"/>
    <x v="4"/>
    <s v="recebido"/>
  </r>
  <r>
    <d v="2024-10-15T00:00:00"/>
    <x v="8"/>
    <x v="2"/>
    <s v="compra feira"/>
    <n v="185"/>
    <s v="débito"/>
    <x v="0"/>
    <s v="Confirmado"/>
  </r>
  <r>
    <d v="2024-10-20T00:00:00"/>
    <x v="8"/>
    <x v="3"/>
    <s v="pagamento cliente"/>
    <n v="1200"/>
    <s v="TED"/>
    <x v="1"/>
    <s v="recebido"/>
  </r>
  <r>
    <d v="2024-10-25T00:00:00"/>
    <x v="8"/>
    <x v="0"/>
    <s v="consulta terapia"/>
    <n v="150"/>
    <s v="PIX"/>
    <x v="8"/>
    <s v="pago"/>
  </r>
  <r>
    <d v="2024-11-01T00:00:00"/>
    <x v="9"/>
    <x v="3"/>
    <s v="salário novembro"/>
    <n v="3200"/>
    <s v="automático"/>
    <x v="1"/>
    <s v="Confirmado"/>
  </r>
  <r>
    <d v="2024-11-05T00:00:00"/>
    <x v="9"/>
    <x v="2"/>
    <s v="manutenção eletrodoméstico"/>
    <n v="350"/>
    <s v="Transferência"/>
    <x v="14"/>
    <s v="Em aberto"/>
  </r>
  <r>
    <d v="2024-11-10T00:00:00"/>
    <x v="9"/>
    <x v="2"/>
    <s v="compra materiais escolares"/>
    <n v="80"/>
    <s v="cartão"/>
    <x v="12"/>
    <s v="Confirmado"/>
  </r>
  <r>
    <d v="2024-11-15T00:00:00"/>
    <x v="9"/>
    <x v="3"/>
    <s v="venda de eletrônicos"/>
    <n v="900"/>
    <s v="DOC"/>
    <x v="4"/>
    <s v="recebido"/>
  </r>
  <r>
    <d v="2024-11-20T00:00:00"/>
    <x v="9"/>
    <x v="0"/>
    <s v="jantar fora"/>
    <n v="120.75"/>
    <s v="cartão"/>
    <x v="9"/>
    <s v="Confirmado"/>
  </r>
  <r>
    <d v="2024-11-25T00:00:00"/>
    <x v="9"/>
    <x v="3"/>
    <s v="ajuda financeira"/>
    <n v="500"/>
    <s v="Transferência"/>
    <x v="4"/>
    <s v="recebido"/>
  </r>
  <r>
    <d v="2024-12-01T00:00:00"/>
    <x v="10"/>
    <x v="0"/>
    <s v="aluguel"/>
    <n v="1400"/>
    <s v="automático"/>
    <x v="3"/>
    <s v="pago"/>
  </r>
  <r>
    <d v="2024-12-05T00:00:00"/>
    <x v="10"/>
    <x v="2"/>
    <s v="gás"/>
    <n v="130"/>
    <s v="PIX"/>
    <x v="2"/>
    <s v="AGENDADO"/>
  </r>
  <r>
    <d v="2024-12-10T00:00:00"/>
    <x v="10"/>
    <x v="3"/>
    <s v="bônus anual"/>
    <n v="3000"/>
    <s v="TED"/>
    <x v="1"/>
    <s v="recebido"/>
  </r>
  <r>
    <d v="2024-12-15T00:00:00"/>
    <x v="10"/>
    <x v="0"/>
    <s v="presentes natal"/>
    <n v="500"/>
    <s v="cartão"/>
    <x v="6"/>
    <s v="pago"/>
  </r>
  <r>
    <d v="2024-12-20T00:00:00"/>
    <x v="10"/>
    <x v="3"/>
    <s v="venda de ações"/>
    <n v="400"/>
    <s v="automático"/>
    <x v="7"/>
    <s v="recebido"/>
  </r>
  <r>
    <d v="2024-12-25T00:00:00"/>
    <x v="10"/>
    <x v="0"/>
    <s v="ceia de natal"/>
    <n v="250"/>
    <s v="débito"/>
    <x v="0"/>
    <s v="Confirmado"/>
  </r>
  <r>
    <d v="2024-12-30T00:00:00"/>
    <x v="10"/>
    <x v="3"/>
    <s v="transferência familiar"/>
    <n v="200"/>
    <s v="Transferência"/>
    <x v="4"/>
    <s v="recebido"/>
  </r>
  <r>
    <d v="2024-12-31T00:00:00"/>
    <x v="10"/>
    <x v="0"/>
    <s v="viagem final de ano"/>
    <n v="1500"/>
    <s v="PIX"/>
    <x v="9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B641F-04A5-4C32-B939-990097463CE5}" name="Tabela dinâmica4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20" firstHeaderRow="1" firstDataRow="1" firstDataCol="1" rowPageCount="2" colPageCount="1"/>
  <pivotFields count="8">
    <pivotField numFmtId="14" showAll="0"/>
    <pivotField axis="axisPage" numFmtId="1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axis="axisRow" showAll="0">
      <items count="16">
        <item x="0"/>
        <item x="14"/>
        <item x="2"/>
        <item x="6"/>
        <item x="12"/>
        <item x="4"/>
        <item x="7"/>
        <item x="9"/>
        <item x="3"/>
        <item x="1"/>
        <item x="11"/>
        <item x="8"/>
        <item x="5"/>
        <item x="10"/>
        <item x="13"/>
        <item t="default"/>
      </items>
    </pivotField>
    <pivotField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1" hier="-1"/>
    <pageField fld="2" hier="-1"/>
  </pageFields>
  <dataFields count="1">
    <dataField name="Contagem de VALO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EADEB-BC15-4C78-9D03-D55C385EF5FF}" name="Tabela dinâ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E3:F6" firstHeaderRow="1" firstDataRow="1" firstDataCol="1" rowPageCount="1" colPageCount="1"/>
  <pivotFields count="8">
    <pivotField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axis="axisRow" showAll="0">
      <items count="16">
        <item h="1" x="0"/>
        <item h="1" x="14"/>
        <item h="1" x="2"/>
        <item h="1" x="6"/>
        <item h="1" x="12"/>
        <item h="1" x="4"/>
        <item h="1" x="7"/>
        <item h="1" x="9"/>
        <item h="1" x="3"/>
        <item x="1"/>
        <item x="11"/>
        <item h="1" x="8"/>
        <item h="1" x="5"/>
        <item h="1" x="10"/>
        <item h="1" x="13"/>
        <item t="default"/>
      </items>
    </pivotField>
    <pivotField showAll="0"/>
  </pivotFields>
  <rowFields count="1">
    <field x="6"/>
  </rowFields>
  <rowItems count="3"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4" baseField="5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B4A62-D777-4A66-BC61-43F3F6ADB77F}" name="Tabela dinâ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:C13" firstHeaderRow="1" firstDataRow="1" firstDataCol="1" rowPageCount="1" colPageCount="1"/>
  <pivotFields count="8">
    <pivotField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axis="axisRow" showAll="0" sortType="ascending">
      <items count="16">
        <item x="0"/>
        <item x="14"/>
        <item x="2"/>
        <item x="6"/>
        <item x="12"/>
        <item x="4"/>
        <item x="7"/>
        <item x="9"/>
        <item x="3"/>
        <item x="1"/>
        <item x="11"/>
        <item x="8"/>
        <item x="5"/>
        <item x="10"/>
        <item x="13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7"/>
    </i>
    <i>
      <x v="11"/>
    </i>
    <i>
      <x v="12"/>
    </i>
    <i>
      <x v="13"/>
    </i>
    <i t="grand">
      <x/>
    </i>
  </rowItems>
  <colItems count="1">
    <i/>
  </colItems>
  <pageFields count="1">
    <pageField fld="2" item="2" hier="-1"/>
  </pageFields>
  <dataFields count="1">
    <dataField name="Soma de VALOR" fld="4" baseField="5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288EEF9-1712-4218-9257-E7801AE9AC37}" sourceName="MÊS">
  <pivotTables>
    <pivotTable tabId="2" name="Tabela dinâmica4"/>
    <pivotTable tabId="2" name="Tabela dinâmica3"/>
    <pivotTable tabId="2" name="Tabela dinâmica2"/>
  </pivotTables>
  <data>
    <tabular pivotCacheId="436030141">
      <items count="1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4372AB5-8F56-4874-98B5-3406518EAD4A}" cache="SegmentaçãodeDados_MÊS" caption="Meses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1C9C4-2BCF-4138-8902-E5CB6A4B7FEF}" name="Tabela1" displayName="Tabela1" ref="A1:H44" totalsRowShown="0">
  <autoFilter ref="A1:H44" xr:uid="{6921C9C4-2BCF-4138-8902-E5CB6A4B7FEF}"/>
  <tableColumns count="8">
    <tableColumn id="1" xr3:uid="{FFC510E8-5E50-479D-9A33-808217782A26}" name="DATA" dataDxfId="18"/>
    <tableColumn id="8" xr3:uid="{1E0C95D1-460B-4BE0-91D0-BC6BC60EF019}" name="MÊS" dataDxfId="17" dataCellStyle="Moeda">
      <calculatedColumnFormula>MONTH(Tabela1[[#This Row],[DATA]])</calculatedColumnFormula>
    </tableColumn>
    <tableColumn id="2" xr3:uid="{9C966F4D-523C-4EFA-B7F6-3A5C9E1E4B39}" name="TIPO"/>
    <tableColumn id="3" xr3:uid="{08EAB971-E543-40F8-81E7-2D1CFE0EE851}" name="DESCRIÇÃO"/>
    <tableColumn id="4" xr3:uid="{51A34DA9-EB5E-4D68-A042-EC0E41853B83}" name="VALOR" dataDxfId="16"/>
    <tableColumn id="5" xr3:uid="{352EBA4B-85B8-4850-A35A-AC664B8E8DB6}" name="OPER. BANCÁRIA"/>
    <tableColumn id="6" xr3:uid="{A5B2E3AE-B249-4A2A-ABF5-7ADA8B75F4F0}" name="CATEGORIA"/>
    <tableColumn id="7" xr3:uid="{6F9C468B-8F9C-4EF9-913B-F57E6760D015}" name="STAT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437813-F022-4CC5-9723-9753BD3E8879}" name="Tabela2" displayName="Tabela2" ref="B4:C20" totalsRowShown="0">
  <autoFilter ref="B4:C20" xr:uid="{A5437813-F022-4CC5-9723-9753BD3E8879}"/>
  <tableColumns count="2">
    <tableColumn id="1" xr3:uid="{38494DC3-F5D3-4B57-B958-046CEE070F0A}" name="Coluna1"/>
    <tableColumn id="2" xr3:uid="{4E91F9AB-36FF-4BDE-A905-9B0C12DE705B}" name="Coluna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C14E-04CD-436F-ABEA-2319A8F59999}">
  <sheetPr>
    <tabColor theme="0" tint="-0.249977111117893"/>
  </sheetPr>
  <dimension ref="A1:H44"/>
  <sheetViews>
    <sheetView workbookViewId="0">
      <selection activeCell="J16" sqref="J16"/>
    </sheetView>
  </sheetViews>
  <sheetFormatPr defaultRowHeight="15" x14ac:dyDescent="0.25"/>
  <cols>
    <col min="1" max="1" width="11.85546875" style="1" bestFit="1" customWidth="1"/>
    <col min="2" max="2" width="11.85546875" style="9" customWidth="1"/>
    <col min="3" max="3" width="8.5703125" bestFit="1" customWidth="1"/>
    <col min="4" max="4" width="27.7109375" bestFit="1" customWidth="1"/>
    <col min="5" max="5" width="11.5703125" style="3" bestFit="1" customWidth="1"/>
    <col min="6" max="6" width="18.42578125" bestFit="1" customWidth="1"/>
    <col min="7" max="7" width="14.85546875" bestFit="1" customWidth="1"/>
    <col min="8" max="8" width="11.42578125" bestFit="1" customWidth="1"/>
  </cols>
  <sheetData>
    <row r="1" spans="1:8" x14ac:dyDescent="0.25">
      <c r="A1" s="1" t="s">
        <v>0</v>
      </c>
      <c r="B1" s="9" t="s">
        <v>99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45303</v>
      </c>
      <c r="B2" s="9">
        <f>MONTH(Tabela1[[#This Row],[DATA]])</f>
        <v>1</v>
      </c>
      <c r="C2" t="s">
        <v>7</v>
      </c>
      <c r="D2" t="s">
        <v>8</v>
      </c>
      <c r="E2" s="3">
        <v>105.75</v>
      </c>
      <c r="F2" t="s">
        <v>9</v>
      </c>
      <c r="G2" t="s">
        <v>10</v>
      </c>
      <c r="H2" t="s">
        <v>11</v>
      </c>
    </row>
    <row r="3" spans="1:8" x14ac:dyDescent="0.25">
      <c r="A3" s="1">
        <v>45363</v>
      </c>
      <c r="B3" s="9">
        <f>MONTH(Tabela1[[#This Row],[DATA]])</f>
        <v>3</v>
      </c>
      <c r="C3" t="s">
        <v>12</v>
      </c>
      <c r="D3" t="s">
        <v>13</v>
      </c>
      <c r="E3" s="3" t="s">
        <v>14</v>
      </c>
      <c r="F3" t="s">
        <v>15</v>
      </c>
      <c r="G3" t="s">
        <v>16</v>
      </c>
      <c r="H3" t="s">
        <v>17</v>
      </c>
    </row>
    <row r="4" spans="1:8" x14ac:dyDescent="0.25">
      <c r="A4" s="1">
        <v>45366</v>
      </c>
      <c r="B4" s="9">
        <f>MONTH(Tabela1[[#This Row],[DATA]])</f>
        <v>3</v>
      </c>
      <c r="C4" t="s">
        <v>7</v>
      </c>
      <c r="D4" t="s">
        <v>18</v>
      </c>
      <c r="E4" s="3">
        <v>235.45</v>
      </c>
      <c r="F4" t="s">
        <v>19</v>
      </c>
      <c r="G4" t="s">
        <v>20</v>
      </c>
      <c r="H4" t="s">
        <v>21</v>
      </c>
    </row>
    <row r="5" spans="1:8" x14ac:dyDescent="0.25">
      <c r="A5" s="1">
        <v>45383</v>
      </c>
      <c r="B5" s="9">
        <f>MONTH(Tabela1[[#This Row],[DATA]])</f>
        <v>4</v>
      </c>
      <c r="C5" t="s">
        <v>22</v>
      </c>
      <c r="D5" t="s">
        <v>23</v>
      </c>
      <c r="E5" s="3">
        <v>1400</v>
      </c>
      <c r="F5" t="s">
        <v>24</v>
      </c>
      <c r="G5" t="s">
        <v>25</v>
      </c>
      <c r="H5" t="s">
        <v>26</v>
      </c>
    </row>
    <row r="6" spans="1:8" x14ac:dyDescent="0.25">
      <c r="A6" s="1">
        <v>45392</v>
      </c>
      <c r="B6" s="9">
        <f>MONTH(Tabela1[[#This Row],[DATA]])</f>
        <v>4</v>
      </c>
      <c r="C6" t="s">
        <v>27</v>
      </c>
      <c r="D6" t="s">
        <v>28</v>
      </c>
      <c r="E6" s="3">
        <v>800</v>
      </c>
      <c r="F6" t="s">
        <v>19</v>
      </c>
      <c r="G6" t="s">
        <v>29</v>
      </c>
      <c r="H6" t="s">
        <v>11</v>
      </c>
    </row>
    <row r="7" spans="1:8" x14ac:dyDescent="0.25">
      <c r="A7" s="1">
        <v>45417</v>
      </c>
      <c r="B7" s="9">
        <f>MONTH(Tabela1[[#This Row],[DATA]])</f>
        <v>5</v>
      </c>
      <c r="C7" t="s">
        <v>30</v>
      </c>
      <c r="D7" t="s">
        <v>31</v>
      </c>
      <c r="E7" s="3">
        <v>95</v>
      </c>
      <c r="F7" t="s">
        <v>32</v>
      </c>
      <c r="G7" t="s">
        <v>33</v>
      </c>
      <c r="H7" t="s">
        <v>34</v>
      </c>
    </row>
    <row r="8" spans="1:8" x14ac:dyDescent="0.25">
      <c r="A8" s="1">
        <v>45419</v>
      </c>
      <c r="B8" s="9">
        <f>MONTH(Tabela1[[#This Row],[DATA]])</f>
        <v>5</v>
      </c>
      <c r="C8" t="s">
        <v>30</v>
      </c>
      <c r="D8" t="s">
        <v>35</v>
      </c>
      <c r="E8" s="3">
        <v>75</v>
      </c>
      <c r="F8" t="s">
        <v>7</v>
      </c>
      <c r="G8" t="s">
        <v>36</v>
      </c>
      <c r="H8" t="s">
        <v>37</v>
      </c>
    </row>
    <row r="9" spans="1:8" x14ac:dyDescent="0.25">
      <c r="A9" s="1">
        <v>45424</v>
      </c>
      <c r="B9" s="9">
        <f>MONTH(Tabela1[[#This Row],[DATA]])</f>
        <v>5</v>
      </c>
      <c r="C9" t="s">
        <v>38</v>
      </c>
      <c r="D9" t="s">
        <v>39</v>
      </c>
      <c r="E9" s="3">
        <v>52.34</v>
      </c>
      <c r="F9" t="s">
        <v>40</v>
      </c>
      <c r="G9" t="s">
        <v>41</v>
      </c>
      <c r="H9" t="s">
        <v>42</v>
      </c>
    </row>
    <row r="10" spans="1:8" x14ac:dyDescent="0.25">
      <c r="A10" s="1">
        <v>45466</v>
      </c>
      <c r="B10" s="9">
        <f>MONTH(Tabela1[[#This Row],[DATA]])</f>
        <v>6</v>
      </c>
      <c r="C10" t="s">
        <v>30</v>
      </c>
      <c r="D10" t="s">
        <v>43</v>
      </c>
      <c r="E10" s="3" t="s">
        <v>44</v>
      </c>
      <c r="F10" t="s">
        <v>45</v>
      </c>
      <c r="G10" t="s">
        <v>46</v>
      </c>
      <c r="H10" t="s">
        <v>11</v>
      </c>
    </row>
    <row r="11" spans="1:8" x14ac:dyDescent="0.25">
      <c r="A11" s="1">
        <v>45468</v>
      </c>
      <c r="B11" s="9">
        <f>MONTH(Tabela1[[#This Row],[DATA]])</f>
        <v>6</v>
      </c>
      <c r="C11" t="s">
        <v>22</v>
      </c>
      <c r="D11" t="s">
        <v>47</v>
      </c>
      <c r="E11" s="3">
        <v>35</v>
      </c>
      <c r="F11" t="s">
        <v>48</v>
      </c>
      <c r="G11" t="s">
        <v>49</v>
      </c>
      <c r="H11" t="s">
        <v>26</v>
      </c>
    </row>
    <row r="12" spans="1:8" x14ac:dyDescent="0.25">
      <c r="A12" s="1">
        <v>45474</v>
      </c>
      <c r="B12" s="9">
        <f>MONTH(Tabela1[[#This Row],[DATA]])</f>
        <v>7</v>
      </c>
      <c r="C12" t="s">
        <v>38</v>
      </c>
      <c r="D12" t="s">
        <v>50</v>
      </c>
      <c r="E12" s="3" t="s">
        <v>51</v>
      </c>
      <c r="F12" t="s">
        <v>52</v>
      </c>
      <c r="G12" t="s">
        <v>29</v>
      </c>
      <c r="H12" t="s">
        <v>37</v>
      </c>
    </row>
    <row r="13" spans="1:8" x14ac:dyDescent="0.25">
      <c r="A13" s="1">
        <v>45480</v>
      </c>
      <c r="B13" s="9">
        <f>MONTH(Tabela1[[#This Row],[DATA]])</f>
        <v>7</v>
      </c>
      <c r="C13" t="s">
        <v>30</v>
      </c>
      <c r="D13" t="s">
        <v>53</v>
      </c>
      <c r="E13" s="3">
        <v>220</v>
      </c>
      <c r="F13" t="s">
        <v>7</v>
      </c>
      <c r="G13" t="s">
        <v>54</v>
      </c>
      <c r="H13" t="s">
        <v>55</v>
      </c>
    </row>
    <row r="14" spans="1:8" x14ac:dyDescent="0.25">
      <c r="A14" s="1">
        <v>45483</v>
      </c>
      <c r="B14" s="9">
        <f>MONTH(Tabela1[[#This Row],[DATA]])</f>
        <v>7</v>
      </c>
      <c r="C14" t="s">
        <v>56</v>
      </c>
      <c r="D14" t="s">
        <v>57</v>
      </c>
      <c r="E14" s="3">
        <v>300</v>
      </c>
      <c r="F14" t="s">
        <v>19</v>
      </c>
      <c r="G14" t="s">
        <v>58</v>
      </c>
      <c r="H14" t="s">
        <v>59</v>
      </c>
    </row>
    <row r="15" spans="1:8" x14ac:dyDescent="0.25">
      <c r="A15" s="1">
        <v>45488</v>
      </c>
      <c r="B15" s="9">
        <f>MONTH(Tabela1[[#This Row],[DATA]])</f>
        <v>7</v>
      </c>
      <c r="C15" t="s">
        <v>30</v>
      </c>
      <c r="D15" t="s">
        <v>60</v>
      </c>
      <c r="E15" s="3" t="s">
        <v>61</v>
      </c>
      <c r="F15" t="s">
        <v>45</v>
      </c>
      <c r="G15" t="s">
        <v>46</v>
      </c>
      <c r="H15" t="s">
        <v>11</v>
      </c>
    </row>
    <row r="16" spans="1:8" x14ac:dyDescent="0.25">
      <c r="A16" s="1">
        <v>45490</v>
      </c>
      <c r="B16" s="9">
        <f>MONTH(Tabela1[[#This Row],[DATA]])</f>
        <v>7</v>
      </c>
      <c r="C16" t="s">
        <v>30</v>
      </c>
      <c r="D16" t="s">
        <v>62</v>
      </c>
      <c r="E16" s="3">
        <v>120.5</v>
      </c>
      <c r="F16" t="s">
        <v>48</v>
      </c>
      <c r="G16" t="s">
        <v>10</v>
      </c>
      <c r="H16" t="s">
        <v>11</v>
      </c>
    </row>
    <row r="17" spans="1:8" x14ac:dyDescent="0.25">
      <c r="A17" s="1">
        <v>45505</v>
      </c>
      <c r="B17" s="9">
        <f>MONTH(Tabela1[[#This Row],[DATA]])</f>
        <v>8</v>
      </c>
      <c r="C17" t="s">
        <v>38</v>
      </c>
      <c r="D17" t="s">
        <v>63</v>
      </c>
      <c r="E17" s="3">
        <v>2500</v>
      </c>
      <c r="F17" t="s">
        <v>40</v>
      </c>
      <c r="G17" t="s">
        <v>16</v>
      </c>
      <c r="H17" t="s">
        <v>37</v>
      </c>
    </row>
    <row r="18" spans="1:8" x14ac:dyDescent="0.25">
      <c r="A18" s="1">
        <v>45359</v>
      </c>
      <c r="B18" s="9">
        <f>MONTH(Tabela1[[#This Row],[DATA]])</f>
        <v>3</v>
      </c>
      <c r="C18" t="s">
        <v>30</v>
      </c>
      <c r="D18" t="s">
        <v>64</v>
      </c>
      <c r="E18" s="3">
        <v>312.64999999999998</v>
      </c>
      <c r="F18" t="s">
        <v>7</v>
      </c>
      <c r="G18" t="s">
        <v>10</v>
      </c>
      <c r="H18" t="s">
        <v>11</v>
      </c>
    </row>
    <row r="19" spans="1:8" x14ac:dyDescent="0.25">
      <c r="A19" s="1">
        <v>45538</v>
      </c>
      <c r="B19" s="9">
        <f>MONTH(Tabela1[[#This Row],[DATA]])</f>
        <v>9</v>
      </c>
      <c r="C19" t="s">
        <v>22</v>
      </c>
      <c r="D19" t="s">
        <v>65</v>
      </c>
      <c r="E19" s="3">
        <v>450</v>
      </c>
      <c r="F19" t="s">
        <v>45</v>
      </c>
      <c r="G19" t="s">
        <v>54</v>
      </c>
      <c r="H19" t="s">
        <v>37</v>
      </c>
    </row>
    <row r="20" spans="1:8" x14ac:dyDescent="0.25">
      <c r="A20" s="1">
        <v>45545</v>
      </c>
      <c r="B20" s="9">
        <f>MONTH(Tabela1[[#This Row],[DATA]])</f>
        <v>9</v>
      </c>
      <c r="C20" t="s">
        <v>38</v>
      </c>
      <c r="D20" t="s">
        <v>66</v>
      </c>
      <c r="E20" s="3">
        <v>150</v>
      </c>
      <c r="F20" t="s">
        <v>67</v>
      </c>
      <c r="G20" t="s">
        <v>29</v>
      </c>
      <c r="H20" t="s">
        <v>59</v>
      </c>
    </row>
    <row r="21" spans="1:8" x14ac:dyDescent="0.25">
      <c r="A21" s="1">
        <v>45550</v>
      </c>
      <c r="B21" s="9">
        <f>MONTH(Tabela1[[#This Row],[DATA]])</f>
        <v>9</v>
      </c>
      <c r="C21" t="s">
        <v>30</v>
      </c>
      <c r="D21" t="s">
        <v>68</v>
      </c>
      <c r="E21" s="3">
        <v>79.900000000000006</v>
      </c>
      <c r="F21" t="s">
        <v>40</v>
      </c>
      <c r="G21" t="s">
        <v>69</v>
      </c>
      <c r="H21" t="s">
        <v>37</v>
      </c>
    </row>
    <row r="22" spans="1:8" x14ac:dyDescent="0.25">
      <c r="A22" s="1">
        <v>45555</v>
      </c>
      <c r="B22" s="9">
        <f>MONTH(Tabela1[[#This Row],[DATA]])</f>
        <v>9</v>
      </c>
      <c r="C22" t="s">
        <v>38</v>
      </c>
      <c r="D22" t="s">
        <v>70</v>
      </c>
      <c r="E22" s="3">
        <v>500</v>
      </c>
      <c r="F22" t="s">
        <v>52</v>
      </c>
      <c r="G22" t="s">
        <v>29</v>
      </c>
      <c r="H22" t="s">
        <v>42</v>
      </c>
    </row>
    <row r="23" spans="1:8" x14ac:dyDescent="0.25">
      <c r="A23" s="1">
        <v>45560</v>
      </c>
      <c r="B23" s="9">
        <f>MONTH(Tabela1[[#This Row],[DATA]])</f>
        <v>9</v>
      </c>
      <c r="C23" t="s">
        <v>7</v>
      </c>
      <c r="D23" t="s">
        <v>71</v>
      </c>
      <c r="E23" s="3">
        <v>350</v>
      </c>
      <c r="F23" t="s">
        <v>48</v>
      </c>
      <c r="G23" t="s">
        <v>72</v>
      </c>
      <c r="H23" t="s">
        <v>34</v>
      </c>
    </row>
    <row r="24" spans="1:8" x14ac:dyDescent="0.25">
      <c r="A24" s="1">
        <v>45565</v>
      </c>
      <c r="B24" s="9">
        <f>MONTH(Tabela1[[#This Row],[DATA]])</f>
        <v>9</v>
      </c>
      <c r="C24" t="s">
        <v>38</v>
      </c>
      <c r="D24" t="s">
        <v>73</v>
      </c>
      <c r="E24" s="3">
        <v>1000</v>
      </c>
      <c r="F24" t="s">
        <v>40</v>
      </c>
      <c r="G24" t="s">
        <v>16</v>
      </c>
      <c r="H24" t="s">
        <v>59</v>
      </c>
    </row>
    <row r="25" spans="1:8" x14ac:dyDescent="0.25">
      <c r="A25" s="1">
        <v>45566</v>
      </c>
      <c r="B25" s="9">
        <f>MONTH(Tabela1[[#This Row],[DATA]])</f>
        <v>10</v>
      </c>
      <c r="C25" t="s">
        <v>22</v>
      </c>
      <c r="D25" t="s">
        <v>74</v>
      </c>
      <c r="E25" s="3">
        <v>60.25</v>
      </c>
      <c r="F25" t="s">
        <v>67</v>
      </c>
      <c r="G25" t="s">
        <v>20</v>
      </c>
      <c r="H25" t="s">
        <v>75</v>
      </c>
    </row>
    <row r="26" spans="1:8" x14ac:dyDescent="0.25">
      <c r="A26" s="1">
        <v>45570</v>
      </c>
      <c r="B26" s="9">
        <f>MONTH(Tabela1[[#This Row],[DATA]])</f>
        <v>10</v>
      </c>
      <c r="C26" t="s">
        <v>30</v>
      </c>
      <c r="D26" t="s">
        <v>76</v>
      </c>
      <c r="E26" s="3">
        <v>49.99</v>
      </c>
      <c r="F26" t="s">
        <v>40</v>
      </c>
      <c r="G26" t="s">
        <v>49</v>
      </c>
      <c r="H26" t="s">
        <v>37</v>
      </c>
    </row>
    <row r="27" spans="1:8" x14ac:dyDescent="0.25">
      <c r="A27" s="1">
        <v>45575</v>
      </c>
      <c r="B27" s="9">
        <f>MONTH(Tabela1[[#This Row],[DATA]])</f>
        <v>10</v>
      </c>
      <c r="C27" t="s">
        <v>56</v>
      </c>
      <c r="D27" t="s">
        <v>77</v>
      </c>
      <c r="E27" s="3">
        <v>700</v>
      </c>
      <c r="F27" t="s">
        <v>52</v>
      </c>
      <c r="G27" t="s">
        <v>29</v>
      </c>
      <c r="H27" t="s">
        <v>59</v>
      </c>
    </row>
    <row r="28" spans="1:8" x14ac:dyDescent="0.25">
      <c r="A28" s="1">
        <v>45580</v>
      </c>
      <c r="B28" s="9">
        <f>MONTH(Tabela1[[#This Row],[DATA]])</f>
        <v>10</v>
      </c>
      <c r="C28" t="s">
        <v>30</v>
      </c>
      <c r="D28" t="s">
        <v>78</v>
      </c>
      <c r="E28" s="3">
        <v>185</v>
      </c>
      <c r="F28" t="s">
        <v>7</v>
      </c>
      <c r="G28" t="s">
        <v>10</v>
      </c>
      <c r="H28" t="s">
        <v>37</v>
      </c>
    </row>
    <row r="29" spans="1:8" x14ac:dyDescent="0.25">
      <c r="A29" s="1">
        <v>45585</v>
      </c>
      <c r="B29" s="9">
        <f>MONTH(Tabela1[[#This Row],[DATA]])</f>
        <v>10</v>
      </c>
      <c r="C29" t="s">
        <v>38</v>
      </c>
      <c r="D29" t="s">
        <v>79</v>
      </c>
      <c r="E29" s="3">
        <v>1200</v>
      </c>
      <c r="F29" t="s">
        <v>19</v>
      </c>
      <c r="G29" t="s">
        <v>16</v>
      </c>
      <c r="H29" t="s">
        <v>42</v>
      </c>
    </row>
    <row r="30" spans="1:8" x14ac:dyDescent="0.25">
      <c r="A30" s="1">
        <v>45590</v>
      </c>
      <c r="B30" s="9">
        <f>MONTH(Tabela1[[#This Row],[DATA]])</f>
        <v>10</v>
      </c>
      <c r="C30" t="s">
        <v>7</v>
      </c>
      <c r="D30" t="s">
        <v>80</v>
      </c>
      <c r="E30" s="3">
        <v>150</v>
      </c>
      <c r="F30" t="s">
        <v>45</v>
      </c>
      <c r="G30" t="s">
        <v>46</v>
      </c>
      <c r="H30" t="s">
        <v>11</v>
      </c>
    </row>
    <row r="31" spans="1:8" x14ac:dyDescent="0.25">
      <c r="A31" s="1">
        <v>45597</v>
      </c>
      <c r="B31" s="9">
        <f>MONTH(Tabela1[[#This Row],[DATA]])</f>
        <v>11</v>
      </c>
      <c r="C31" t="s">
        <v>56</v>
      </c>
      <c r="D31" t="s">
        <v>81</v>
      </c>
      <c r="E31" s="3">
        <v>3200</v>
      </c>
      <c r="F31" t="s">
        <v>40</v>
      </c>
      <c r="G31" t="s">
        <v>16</v>
      </c>
      <c r="H31" t="s">
        <v>37</v>
      </c>
    </row>
    <row r="32" spans="1:8" x14ac:dyDescent="0.25">
      <c r="A32" s="1">
        <v>45601</v>
      </c>
      <c r="B32" s="9">
        <f>MONTH(Tabela1[[#This Row],[DATA]])</f>
        <v>11</v>
      </c>
      <c r="C32" t="s">
        <v>30</v>
      </c>
      <c r="D32" t="s">
        <v>82</v>
      </c>
      <c r="E32" s="3">
        <v>350</v>
      </c>
      <c r="F32" t="s">
        <v>67</v>
      </c>
      <c r="G32" t="s">
        <v>83</v>
      </c>
      <c r="H32" t="s">
        <v>34</v>
      </c>
    </row>
    <row r="33" spans="1:8" x14ac:dyDescent="0.25">
      <c r="A33" s="1">
        <v>45606</v>
      </c>
      <c r="B33" s="9">
        <f>MONTH(Tabela1[[#This Row],[DATA]])</f>
        <v>11</v>
      </c>
      <c r="C33" t="s">
        <v>30</v>
      </c>
      <c r="D33" t="s">
        <v>84</v>
      </c>
      <c r="E33" s="3">
        <v>80</v>
      </c>
      <c r="F33" t="s">
        <v>48</v>
      </c>
      <c r="G33" t="s">
        <v>69</v>
      </c>
      <c r="H33" t="s">
        <v>37</v>
      </c>
    </row>
    <row r="34" spans="1:8" x14ac:dyDescent="0.25">
      <c r="A34" s="1">
        <v>45611</v>
      </c>
      <c r="B34" s="9">
        <f>MONTH(Tabela1[[#This Row],[DATA]])</f>
        <v>11</v>
      </c>
      <c r="C34" t="s">
        <v>38</v>
      </c>
      <c r="D34" t="s">
        <v>85</v>
      </c>
      <c r="E34" s="3">
        <v>900</v>
      </c>
      <c r="F34" t="s">
        <v>52</v>
      </c>
      <c r="G34" t="s">
        <v>29</v>
      </c>
      <c r="H34" t="s">
        <v>42</v>
      </c>
    </row>
    <row r="35" spans="1:8" x14ac:dyDescent="0.25">
      <c r="A35" s="1">
        <v>45616</v>
      </c>
      <c r="B35" s="9">
        <f>MONTH(Tabela1[[#This Row],[DATA]])</f>
        <v>11</v>
      </c>
      <c r="C35" t="s">
        <v>22</v>
      </c>
      <c r="D35" t="s">
        <v>86</v>
      </c>
      <c r="E35" s="3">
        <v>120.75</v>
      </c>
      <c r="F35" t="s">
        <v>48</v>
      </c>
      <c r="G35" t="s">
        <v>49</v>
      </c>
      <c r="H35" t="s">
        <v>37</v>
      </c>
    </row>
    <row r="36" spans="1:8" x14ac:dyDescent="0.25">
      <c r="A36" s="1">
        <v>45621</v>
      </c>
      <c r="B36" s="9">
        <f>MONTH(Tabela1[[#This Row],[DATA]])</f>
        <v>11</v>
      </c>
      <c r="C36" t="s">
        <v>38</v>
      </c>
      <c r="D36" t="s">
        <v>87</v>
      </c>
      <c r="E36" s="3">
        <v>500</v>
      </c>
      <c r="F36" t="s">
        <v>67</v>
      </c>
      <c r="G36" t="s">
        <v>29</v>
      </c>
      <c r="H36" t="s">
        <v>59</v>
      </c>
    </row>
    <row r="37" spans="1:8" x14ac:dyDescent="0.25">
      <c r="A37" s="1">
        <v>45627</v>
      </c>
      <c r="B37" s="9">
        <f>MONTH(Tabela1[[#This Row],[DATA]])</f>
        <v>12</v>
      </c>
      <c r="C37" t="s">
        <v>22</v>
      </c>
      <c r="D37" t="s">
        <v>23</v>
      </c>
      <c r="E37" s="3">
        <v>1400</v>
      </c>
      <c r="F37" t="s">
        <v>40</v>
      </c>
      <c r="G37" t="s">
        <v>25</v>
      </c>
      <c r="H37" t="s">
        <v>11</v>
      </c>
    </row>
    <row r="38" spans="1:8" x14ac:dyDescent="0.25">
      <c r="A38" s="1">
        <v>45631</v>
      </c>
      <c r="B38" s="9">
        <f>MONTH(Tabela1[[#This Row],[DATA]])</f>
        <v>12</v>
      </c>
      <c r="C38" t="s">
        <v>30</v>
      </c>
      <c r="D38" t="s">
        <v>88</v>
      </c>
      <c r="E38" s="3">
        <v>130</v>
      </c>
      <c r="F38" t="s">
        <v>45</v>
      </c>
      <c r="G38" t="s">
        <v>20</v>
      </c>
      <c r="H38" t="s">
        <v>75</v>
      </c>
    </row>
    <row r="39" spans="1:8" x14ac:dyDescent="0.25">
      <c r="A39" s="1">
        <v>45636</v>
      </c>
      <c r="B39" s="9">
        <f>MONTH(Tabela1[[#This Row],[DATA]])</f>
        <v>12</v>
      </c>
      <c r="C39" t="s">
        <v>38</v>
      </c>
      <c r="D39" t="s">
        <v>89</v>
      </c>
      <c r="E39" s="3">
        <v>3000</v>
      </c>
      <c r="F39" t="s">
        <v>19</v>
      </c>
      <c r="G39" t="s">
        <v>16</v>
      </c>
      <c r="H39" t="s">
        <v>59</v>
      </c>
    </row>
    <row r="40" spans="1:8" x14ac:dyDescent="0.25">
      <c r="A40" s="1">
        <v>45641</v>
      </c>
      <c r="B40" s="9">
        <f>MONTH(Tabela1[[#This Row],[DATA]])</f>
        <v>12</v>
      </c>
      <c r="C40" t="s">
        <v>7</v>
      </c>
      <c r="D40" t="s">
        <v>90</v>
      </c>
      <c r="E40" s="3">
        <v>500</v>
      </c>
      <c r="F40" t="s">
        <v>48</v>
      </c>
      <c r="G40" t="s">
        <v>36</v>
      </c>
      <c r="H40" t="s">
        <v>11</v>
      </c>
    </row>
    <row r="41" spans="1:8" x14ac:dyDescent="0.25">
      <c r="A41" s="1">
        <v>45646</v>
      </c>
      <c r="B41" s="9">
        <f>MONTH(Tabela1[[#This Row],[DATA]])</f>
        <v>12</v>
      </c>
      <c r="C41" t="s">
        <v>38</v>
      </c>
      <c r="D41" t="s">
        <v>91</v>
      </c>
      <c r="E41" s="3">
        <v>400</v>
      </c>
      <c r="F41" t="s">
        <v>40</v>
      </c>
      <c r="G41" t="s">
        <v>41</v>
      </c>
      <c r="H41" t="s">
        <v>42</v>
      </c>
    </row>
    <row r="42" spans="1:8" x14ac:dyDescent="0.25">
      <c r="A42" s="1">
        <v>45651</v>
      </c>
      <c r="B42" s="9">
        <f>MONTH(Tabela1[[#This Row],[DATA]])</f>
        <v>12</v>
      </c>
      <c r="C42" t="s">
        <v>22</v>
      </c>
      <c r="D42" t="s">
        <v>92</v>
      </c>
      <c r="E42" s="3">
        <v>250</v>
      </c>
      <c r="F42" t="s">
        <v>7</v>
      </c>
      <c r="G42" t="s">
        <v>10</v>
      </c>
      <c r="H42" t="s">
        <v>37</v>
      </c>
    </row>
    <row r="43" spans="1:8" x14ac:dyDescent="0.25">
      <c r="A43" s="1">
        <v>45656</v>
      </c>
      <c r="B43" s="9">
        <f>MONTH(Tabela1[[#This Row],[DATA]])</f>
        <v>12</v>
      </c>
      <c r="C43" t="s">
        <v>38</v>
      </c>
      <c r="D43" t="s">
        <v>93</v>
      </c>
      <c r="E43" s="3">
        <v>200</v>
      </c>
      <c r="F43" t="s">
        <v>67</v>
      </c>
      <c r="G43" t="s">
        <v>29</v>
      </c>
      <c r="H43" t="s">
        <v>59</v>
      </c>
    </row>
    <row r="44" spans="1:8" x14ac:dyDescent="0.25">
      <c r="A44" s="1">
        <v>45657</v>
      </c>
      <c r="B44" s="9">
        <f>MONTH(Tabela1[[#This Row],[DATA]])</f>
        <v>12</v>
      </c>
      <c r="C44" t="s">
        <v>7</v>
      </c>
      <c r="D44" t="s">
        <v>94</v>
      </c>
      <c r="E44" s="3">
        <v>1500</v>
      </c>
      <c r="F44" t="s">
        <v>45</v>
      </c>
      <c r="G44" t="s">
        <v>49</v>
      </c>
      <c r="H44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EFD9-BDD2-4C67-938D-373A56561671}">
  <sheetPr>
    <tabColor rgb="FF33CCCC"/>
  </sheetPr>
  <dimension ref="B1:I20"/>
  <sheetViews>
    <sheetView zoomScale="89" zoomScaleNormal="89" workbookViewId="0">
      <selection activeCell="D18" sqref="D18"/>
    </sheetView>
  </sheetViews>
  <sheetFormatPr defaultRowHeight="15" x14ac:dyDescent="0.25"/>
  <cols>
    <col min="2" max="2" width="18.28515625" bestFit="1" customWidth="1"/>
    <col min="3" max="3" width="15.42578125" bestFit="1" customWidth="1"/>
    <col min="4" max="4" width="19.5703125" bestFit="1" customWidth="1"/>
    <col min="5" max="5" width="18.28515625" bestFit="1" customWidth="1"/>
    <col min="6" max="6" width="15.42578125" bestFit="1" customWidth="1"/>
    <col min="7" max="7" width="19.5703125" bestFit="1" customWidth="1"/>
    <col min="8" max="8" width="18.28515625" bestFit="1" customWidth="1"/>
    <col min="9" max="9" width="19.7109375" bestFit="1" customWidth="1"/>
    <col min="10" max="10" width="10.7109375" bestFit="1" customWidth="1"/>
    <col min="11" max="11" width="13.140625" bestFit="1" customWidth="1"/>
    <col min="12" max="12" width="7" bestFit="1" customWidth="1"/>
    <col min="13" max="13" width="10.7109375" bestFit="1" customWidth="1"/>
  </cols>
  <sheetData>
    <row r="1" spans="2:9" x14ac:dyDescent="0.25">
      <c r="B1" s="4" t="s">
        <v>1</v>
      </c>
      <c r="C1" t="s">
        <v>30</v>
      </c>
      <c r="E1" s="4" t="s">
        <v>1</v>
      </c>
      <c r="F1" t="s">
        <v>98</v>
      </c>
      <c r="H1" s="4" t="s">
        <v>99</v>
      </c>
      <c r="I1" t="s">
        <v>98</v>
      </c>
    </row>
    <row r="2" spans="2:9" x14ac:dyDescent="0.25">
      <c r="H2" s="4" t="s">
        <v>1</v>
      </c>
      <c r="I2" t="s">
        <v>98</v>
      </c>
    </row>
    <row r="3" spans="2:9" x14ac:dyDescent="0.25">
      <c r="B3" s="4" t="s">
        <v>96</v>
      </c>
      <c r="C3" t="s">
        <v>97</v>
      </c>
      <c r="E3" s="4" t="s">
        <v>96</v>
      </c>
      <c r="F3" t="s">
        <v>97</v>
      </c>
    </row>
    <row r="4" spans="2:9" x14ac:dyDescent="0.25">
      <c r="B4" s="5" t="s">
        <v>10</v>
      </c>
      <c r="C4" s="2">
        <v>618.15</v>
      </c>
      <c r="E4" s="5" t="s">
        <v>16</v>
      </c>
      <c r="F4" s="2">
        <v>10900</v>
      </c>
      <c r="H4" s="4" t="s">
        <v>96</v>
      </c>
      <c r="I4" t="s">
        <v>100</v>
      </c>
    </row>
    <row r="5" spans="2:9" x14ac:dyDescent="0.25">
      <c r="B5" s="5" t="s">
        <v>83</v>
      </c>
      <c r="C5" s="2">
        <v>350</v>
      </c>
      <c r="E5" s="5" t="s">
        <v>58</v>
      </c>
      <c r="F5" s="2">
        <v>300</v>
      </c>
      <c r="H5" s="5" t="s">
        <v>10</v>
      </c>
      <c r="I5" s="10">
        <v>5</v>
      </c>
    </row>
    <row r="6" spans="2:9" x14ac:dyDescent="0.25">
      <c r="B6" s="5" t="s">
        <v>20</v>
      </c>
      <c r="C6" s="2">
        <v>130</v>
      </c>
      <c r="E6" s="5" t="s">
        <v>95</v>
      </c>
      <c r="F6" s="2">
        <v>11200</v>
      </c>
      <c r="H6" s="5" t="s">
        <v>83</v>
      </c>
      <c r="I6" s="10">
        <v>1</v>
      </c>
    </row>
    <row r="7" spans="2:9" x14ac:dyDescent="0.25">
      <c r="B7" s="5" t="s">
        <v>36</v>
      </c>
      <c r="C7" s="2">
        <v>75</v>
      </c>
      <c r="H7" s="5" t="s">
        <v>20</v>
      </c>
      <c r="I7" s="10">
        <v>3</v>
      </c>
    </row>
    <row r="8" spans="2:9" x14ac:dyDescent="0.25">
      <c r="B8" s="5" t="s">
        <v>69</v>
      </c>
      <c r="C8" s="2">
        <v>159.9</v>
      </c>
      <c r="H8" s="5" t="s">
        <v>36</v>
      </c>
      <c r="I8" s="10">
        <v>2</v>
      </c>
    </row>
    <row r="9" spans="2:9" x14ac:dyDescent="0.25">
      <c r="B9" s="5" t="s">
        <v>49</v>
      </c>
      <c r="C9" s="2">
        <v>49.99</v>
      </c>
      <c r="H9" s="5" t="s">
        <v>69</v>
      </c>
      <c r="I9" s="10">
        <v>2</v>
      </c>
    </row>
    <row r="10" spans="2:9" x14ac:dyDescent="0.25">
      <c r="B10" s="5" t="s">
        <v>46</v>
      </c>
      <c r="C10" s="2">
        <v>0</v>
      </c>
      <c r="H10" s="5" t="s">
        <v>29</v>
      </c>
      <c r="I10" s="10">
        <v>8</v>
      </c>
    </row>
    <row r="11" spans="2:9" x14ac:dyDescent="0.25">
      <c r="B11" s="5" t="s">
        <v>33</v>
      </c>
      <c r="C11" s="2">
        <v>95</v>
      </c>
      <c r="H11" s="5" t="s">
        <v>41</v>
      </c>
      <c r="I11" s="10">
        <v>2</v>
      </c>
    </row>
    <row r="12" spans="2:9" x14ac:dyDescent="0.25">
      <c r="B12" s="5" t="s">
        <v>54</v>
      </c>
      <c r="C12" s="2">
        <v>220</v>
      </c>
      <c r="H12" s="5" t="s">
        <v>49</v>
      </c>
      <c r="I12" s="10">
        <v>4</v>
      </c>
    </row>
    <row r="13" spans="2:9" x14ac:dyDescent="0.25">
      <c r="B13" s="5" t="s">
        <v>95</v>
      </c>
      <c r="C13" s="2">
        <v>1698.0400000000002</v>
      </c>
      <c r="H13" s="5" t="s">
        <v>25</v>
      </c>
      <c r="I13" s="10">
        <v>2</v>
      </c>
    </row>
    <row r="14" spans="2:9" x14ac:dyDescent="0.25">
      <c r="H14" s="5" t="s">
        <v>16</v>
      </c>
      <c r="I14" s="10">
        <v>6</v>
      </c>
    </row>
    <row r="15" spans="2:9" x14ac:dyDescent="0.25">
      <c r="H15" s="5" t="s">
        <v>58</v>
      </c>
      <c r="I15" s="10">
        <v>1</v>
      </c>
    </row>
    <row r="16" spans="2:9" x14ac:dyDescent="0.25">
      <c r="H16" s="5" t="s">
        <v>46</v>
      </c>
      <c r="I16" s="10">
        <v>3</v>
      </c>
    </row>
    <row r="17" spans="8:9" x14ac:dyDescent="0.25">
      <c r="H17" s="5" t="s">
        <v>33</v>
      </c>
      <c r="I17" s="10">
        <v>1</v>
      </c>
    </row>
    <row r="18" spans="8:9" x14ac:dyDescent="0.25">
      <c r="H18" s="5" t="s">
        <v>54</v>
      </c>
      <c r="I18" s="10">
        <v>2</v>
      </c>
    </row>
    <row r="19" spans="8:9" x14ac:dyDescent="0.25">
      <c r="H19" s="5" t="s">
        <v>72</v>
      </c>
      <c r="I19" s="10">
        <v>1</v>
      </c>
    </row>
    <row r="20" spans="8:9" x14ac:dyDescent="0.25">
      <c r="H20" s="5" t="s">
        <v>95</v>
      </c>
      <c r="I20" s="10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7D49-A622-4FD3-B22F-24896ED1E081}">
  <sheetPr>
    <tabColor rgb="FF99CCFF"/>
  </sheetPr>
  <dimension ref="A3:U3"/>
  <sheetViews>
    <sheetView showGridLines="0" showRowColHeaders="0" tabSelected="1" zoomScale="53" zoomScaleNormal="53" workbookViewId="0">
      <selection activeCell="R35" sqref="R35"/>
    </sheetView>
  </sheetViews>
  <sheetFormatPr defaultColWidth="0" defaultRowHeight="15" x14ac:dyDescent="0.25"/>
  <cols>
    <col min="1" max="1" width="26.7109375" style="6" customWidth="1"/>
    <col min="2" max="21" width="9.140625" style="7" customWidth="1"/>
    <col min="22" max="16384" width="9.140625" hidden="1"/>
  </cols>
  <sheetData>
    <row r="3" spans="3:3" x14ac:dyDescent="0.25">
      <c r="C3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22D2-8902-4CA9-8B3F-7BEF86EA6589}">
  <dimension ref="A1:N23"/>
  <sheetViews>
    <sheetView workbookViewId="0">
      <selection activeCell="C24" sqref="C24"/>
    </sheetView>
  </sheetViews>
  <sheetFormatPr defaultRowHeight="15" x14ac:dyDescent="0.25"/>
  <cols>
    <col min="1" max="1" width="8.28515625" customWidth="1"/>
    <col min="2" max="2" width="22.28515625" customWidth="1"/>
    <col min="3" max="3" width="22.7109375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14" x14ac:dyDescent="0.25">
      <c r="B4" t="s">
        <v>103</v>
      </c>
      <c r="C4" t="s">
        <v>104</v>
      </c>
    </row>
    <row r="5" spans="1:14" x14ac:dyDescent="0.25">
      <c r="B5" t="s">
        <v>101</v>
      </c>
      <c r="C5" t="s">
        <v>102</v>
      </c>
    </row>
    <row r="6" spans="1:14" x14ac:dyDescent="0.25">
      <c r="B6" s="11">
        <v>45613</v>
      </c>
      <c r="C6" s="12">
        <v>50</v>
      </c>
    </row>
    <row r="7" spans="1:14" x14ac:dyDescent="0.25">
      <c r="B7" s="11">
        <v>45614</v>
      </c>
      <c r="C7" s="12">
        <v>138</v>
      </c>
    </row>
    <row r="8" spans="1:14" x14ac:dyDescent="0.25">
      <c r="B8" s="11">
        <v>45615</v>
      </c>
      <c r="C8" s="12">
        <v>549</v>
      </c>
    </row>
    <row r="9" spans="1:14" x14ac:dyDescent="0.25">
      <c r="B9" s="11">
        <v>45616</v>
      </c>
      <c r="C9" s="12">
        <v>197</v>
      </c>
    </row>
    <row r="10" spans="1:14" x14ac:dyDescent="0.25">
      <c r="B10" s="11">
        <v>45617</v>
      </c>
      <c r="C10" s="12">
        <v>145</v>
      </c>
    </row>
    <row r="11" spans="1:14" x14ac:dyDescent="0.25">
      <c r="B11" s="11">
        <v>45618</v>
      </c>
      <c r="C11" s="12">
        <v>437</v>
      </c>
    </row>
    <row r="12" spans="1:14" x14ac:dyDescent="0.25">
      <c r="B12" s="11">
        <v>45619</v>
      </c>
      <c r="C12" s="12">
        <v>450</v>
      </c>
    </row>
    <row r="13" spans="1:14" x14ac:dyDescent="0.25">
      <c r="B13" s="11">
        <v>45620</v>
      </c>
      <c r="C13" s="12">
        <v>116</v>
      </c>
    </row>
    <row r="14" spans="1:14" x14ac:dyDescent="0.25">
      <c r="B14" s="11">
        <v>45621</v>
      </c>
      <c r="C14" s="12">
        <v>377</v>
      </c>
    </row>
    <row r="15" spans="1:14" x14ac:dyDescent="0.25">
      <c r="B15" s="11">
        <v>45622</v>
      </c>
      <c r="C15" s="12">
        <v>468</v>
      </c>
    </row>
    <row r="16" spans="1:14" x14ac:dyDescent="0.25">
      <c r="B16" s="11">
        <v>45623</v>
      </c>
      <c r="C16" s="12">
        <v>417</v>
      </c>
    </row>
    <row r="17" spans="2:3" x14ac:dyDescent="0.25">
      <c r="B17" s="11">
        <v>45624</v>
      </c>
      <c r="C17" s="12">
        <v>522</v>
      </c>
    </row>
    <row r="18" spans="2:3" x14ac:dyDescent="0.25">
      <c r="B18" s="11">
        <v>45625</v>
      </c>
      <c r="C18" s="12">
        <v>561</v>
      </c>
    </row>
    <row r="19" spans="2:3" x14ac:dyDescent="0.25">
      <c r="B19" s="11">
        <v>45626</v>
      </c>
      <c r="C19" s="12">
        <v>211</v>
      </c>
    </row>
    <row r="20" spans="2:3" x14ac:dyDescent="0.25">
      <c r="B20" s="11">
        <v>45627</v>
      </c>
      <c r="C20" s="12">
        <v>386</v>
      </c>
    </row>
    <row r="22" spans="2:3" x14ac:dyDescent="0.25">
      <c r="B22" s="13" t="s">
        <v>105</v>
      </c>
      <c r="C22" s="14">
        <f>SUM(C6:C20)</f>
        <v>5024</v>
      </c>
    </row>
    <row r="23" spans="2:3" x14ac:dyDescent="0.25">
      <c r="B23" s="13" t="s">
        <v>106</v>
      </c>
      <c r="C23" s="14">
        <v>21000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Proj.3 DIO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Kian Fabbi</dc:creator>
  <cp:lastModifiedBy>Fabiola Kian Fabbi</cp:lastModifiedBy>
  <dcterms:created xsi:type="dcterms:W3CDTF">2024-12-27T13:18:33Z</dcterms:created>
  <dcterms:modified xsi:type="dcterms:W3CDTF">2025-01-03T17:58:08Z</dcterms:modified>
</cp:coreProperties>
</file>