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Desktop\"/>
    </mc:Choice>
  </mc:AlternateContent>
  <xr:revisionPtr revIDLastSave="0" documentId="8_{4712FBEB-6E14-4DD6-93A2-907A97DCF24D}" xr6:coauthVersionLast="47" xr6:coauthVersionMax="47" xr10:uidLastSave="{00000000-0000-0000-0000-000000000000}"/>
  <bookViews>
    <workbookView xWindow="-108" yWindow="-108" windowWidth="23256" windowHeight="12576" activeTab="3" xr2:uid="{0A14F996-62D3-4536-86E1-813A4A5BC79A}"/>
  </bookViews>
  <sheets>
    <sheet name="Data" sheetId="1" r:id="rId1"/>
    <sheet name="Controller" sheetId="2" state="hidden" r:id="rId2"/>
    <sheet name="Caixinha" sheetId="4" state="hidden" r:id="rId3"/>
    <sheet name="Dashboard" sheetId="3" r:id="rId4"/>
  </sheets>
  <definedNames>
    <definedName name="_xlnm._FilterDatabase" localSheetId="1" hidden="1">Controller!#REF!</definedName>
    <definedName name="_xlnm._FilterDatabase" localSheetId="0" hidden="1">Data!$A$1:$H$51</definedName>
    <definedName name="Mês">Data!$B$1</definedName>
    <definedName name="SegmentaçãodeDados_Mês">#N/A</definedName>
  </definedNames>
  <calcPr calcId="191029"/>
  <pivotCaches>
    <pivotCache cacheId="6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2" i="1"/>
</calcChain>
</file>

<file path=xl/sharedStrings.xml><?xml version="1.0" encoding="utf-8"?>
<sst xmlns="http://schemas.openxmlformats.org/spreadsheetml/2006/main" count="291" uniqueCount="93">
  <si>
    <t>Data</t>
  </si>
  <si>
    <t>Tipo</t>
  </si>
  <si>
    <t>Categoria</t>
  </si>
  <si>
    <t>Descrição</t>
  </si>
  <si>
    <t>Valor</t>
  </si>
  <si>
    <t>Operação Bancária</t>
  </si>
  <si>
    <t>Status</t>
  </si>
  <si>
    <t>Crédito</t>
  </si>
  <si>
    <t>Freelance</t>
  </si>
  <si>
    <t>Operação 6137</t>
  </si>
  <si>
    <t>Concluído</t>
  </si>
  <si>
    <t>Salário</t>
  </si>
  <si>
    <t>Operação 8783</t>
  </si>
  <si>
    <t>Operação 4264</t>
  </si>
  <si>
    <t>Pendente</t>
  </si>
  <si>
    <t>Despesa</t>
  </si>
  <si>
    <t>Saúde</t>
  </si>
  <si>
    <t>Operação 7308</t>
  </si>
  <si>
    <t>Operação 7456</t>
  </si>
  <si>
    <t>Operação 5202</t>
  </si>
  <si>
    <t>Investimentos</t>
  </si>
  <si>
    <t>Operação 2809</t>
  </si>
  <si>
    <t>Utilidades</t>
  </si>
  <si>
    <t>Operação 6851</t>
  </si>
  <si>
    <t>Operação 3219</t>
  </si>
  <si>
    <t>Operação 6000</t>
  </si>
  <si>
    <t>Alimentação</t>
  </si>
  <si>
    <t>Operação 2738</t>
  </si>
  <si>
    <t>Operação 5556</t>
  </si>
  <si>
    <t>Operação 3415</t>
  </si>
  <si>
    <t>Operação 2616</t>
  </si>
  <si>
    <t>Operação 8514</t>
  </si>
  <si>
    <t>Operação 8776</t>
  </si>
  <si>
    <t>Operação 5978</t>
  </si>
  <si>
    <t>Operação 4859</t>
  </si>
  <si>
    <t>Transporte</t>
  </si>
  <si>
    <t>Operação 1019</t>
  </si>
  <si>
    <t>Entretenimento</t>
  </si>
  <si>
    <t>Operação 5360</t>
  </si>
  <si>
    <t>Operação 9481</t>
  </si>
  <si>
    <t>Operação 8683</t>
  </si>
  <si>
    <t>Operação 9996</t>
  </si>
  <si>
    <t>Operação 2985</t>
  </si>
  <si>
    <t>Operação 1648</t>
  </si>
  <si>
    <t>Operação 3144</t>
  </si>
  <si>
    <t>Operação 9837</t>
  </si>
  <si>
    <t>Operação 2606</t>
  </si>
  <si>
    <t>Operação 3092</t>
  </si>
  <si>
    <t>Operação 5508</t>
  </si>
  <si>
    <t>Operação 4225</t>
  </si>
  <si>
    <t>Operação 4537</t>
  </si>
  <si>
    <t>Operação 9948</t>
  </si>
  <si>
    <t>Operação 9191</t>
  </si>
  <si>
    <t>Operação 6080</t>
  </si>
  <si>
    <t>Operação 4097</t>
  </si>
  <si>
    <t>Operação 5499</t>
  </si>
  <si>
    <t>Operação 5925</t>
  </si>
  <si>
    <t>Operação 3168</t>
  </si>
  <si>
    <t>Operação 7171</t>
  </si>
  <si>
    <t>Operação 2319</t>
  </si>
  <si>
    <t>Operação 4265</t>
  </si>
  <si>
    <t>Operação 9500</t>
  </si>
  <si>
    <t>Operação 7324</t>
  </si>
  <si>
    <t>Operação 7996</t>
  </si>
  <si>
    <t>Operação 2150</t>
  </si>
  <si>
    <t>Operação 7798</t>
  </si>
  <si>
    <t>Operação 6794</t>
  </si>
  <si>
    <t>Operação 6901</t>
  </si>
  <si>
    <t>Operação 5023</t>
  </si>
  <si>
    <t>Rótulos de Linha</t>
  </si>
  <si>
    <t>Total Geral</t>
  </si>
  <si>
    <t>Soma de Valor</t>
  </si>
  <si>
    <t>Mês</t>
  </si>
  <si>
    <t>Data de Lançamento</t>
  </si>
  <si>
    <t>Depósito Reservado</t>
  </si>
  <si>
    <t>10/11/2024</t>
  </si>
  <si>
    <t>10/11/2025</t>
  </si>
  <si>
    <t>10/11/2026</t>
  </si>
  <si>
    <t>10/11/2027</t>
  </si>
  <si>
    <t>10/11/2028</t>
  </si>
  <si>
    <t>10/11/2029</t>
  </si>
  <si>
    <t>10/11/2030</t>
  </si>
  <si>
    <t>10/11/2031</t>
  </si>
  <si>
    <t>Supermercado</t>
  </si>
  <si>
    <t>Panificadora</t>
  </si>
  <si>
    <t xml:space="preserve">Almoço </t>
  </si>
  <si>
    <t>Amoço Trabalho</t>
  </si>
  <si>
    <t>Renda de Atendimentos</t>
  </si>
  <si>
    <t>Impostos</t>
  </si>
  <si>
    <t>Despesas Casa</t>
  </si>
  <si>
    <t>Apartamento</t>
  </si>
  <si>
    <t>Total Reservado:</t>
  </si>
  <si>
    <t>Meta de Reserva: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</si>
</sst>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&quot;R$&quot;\ #,##0.00"/>
    <numFmt numFmtId="165" formatCode="_-[$R$-416]\ * #,##0.00_-;\-[$R$-416]\ * #,##0.00_-;_-[$R$-416]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B6F5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5"/>
        <bgColor theme="5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5" borderId="0" applyNumberFormat="0" applyBorder="0" applyAlignment="0" applyProtection="0"/>
  </cellStyleXfs>
  <cellXfs count="24">
    <xf numFmtId="0" fontId="0" fillId="0" borderId="0" xfId="0"/>
    <xf numFmtId="0" fontId="0" fillId="0" borderId="5" xfId="0" applyBorder="1"/>
    <xf numFmtId="0" fontId="0" fillId="0" borderId="6" xfId="0" applyBorder="1"/>
    <xf numFmtId="14" fontId="0" fillId="0" borderId="4" xfId="0" applyNumberFormat="1" applyBorder="1"/>
    <xf numFmtId="165" fontId="0" fillId="0" borderId="5" xfId="1" applyNumberFormat="1" applyFont="1" applyBorder="1" applyAlignment="1">
      <alignment horizontal="right"/>
    </xf>
    <xf numFmtId="14" fontId="2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3" borderId="0" xfId="0" applyFill="1"/>
    <xf numFmtId="0" fontId="0" fillId="4" borderId="0" xfId="0" applyFill="1"/>
    <xf numFmtId="14" fontId="2" fillId="2" borderId="2" xfId="0" applyNumberFormat="1" applyFont="1" applyFill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3" fillId="3" borderId="0" xfId="0" applyFont="1" applyFill="1"/>
    <xf numFmtId="44" fontId="0" fillId="0" borderId="0" xfId="1" applyFont="1"/>
    <xf numFmtId="14" fontId="0" fillId="0" borderId="0" xfId="0" applyNumberFormat="1" applyAlignment="1">
      <alignment horizontal="center"/>
    </xf>
    <xf numFmtId="0" fontId="2" fillId="6" borderId="7" xfId="0" applyFont="1" applyFill="1" applyBorder="1"/>
    <xf numFmtId="0" fontId="0" fillId="0" borderId="0" xfId="0" applyNumberFormat="1"/>
    <xf numFmtId="44" fontId="0" fillId="0" borderId="0" xfId="0" applyNumberFormat="1"/>
    <xf numFmtId="0" fontId="6" fillId="5" borderId="0" xfId="2"/>
    <xf numFmtId="0" fontId="5" fillId="0" borderId="0" xfId="0" applyFont="1"/>
  </cellXfs>
  <cellStyles count="3">
    <cellStyle name="Ênfase2" xfId="2" builtinId="33"/>
    <cellStyle name="Moeda" xfId="1" builtinId="4"/>
    <cellStyle name="Normal" xfId="0" builtinId="0"/>
  </cellStyles>
  <dxfs count="2">
    <dxf>
      <font>
        <color theme="0"/>
      </font>
      <border>
        <bottom style="thin">
          <color theme="5"/>
        </bottom>
        <vertical/>
        <horizontal/>
      </border>
    </dxf>
    <dxf>
      <font>
        <color theme="1"/>
      </font>
      <fill>
        <patternFill>
          <fgColor rgb="FFFB6F54"/>
          <bgColor rgb="FFFB6F54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Dark2 2" pivot="0" table="0" count="10" xr9:uid="{301063D2-2F89-45B5-A1BD-F7FD6E24E369}">
      <tableStyleElement type="wholeTable" dxfId="1"/>
      <tableStyleElement type="headerRow" dxfId="0"/>
    </tableStyle>
  </tableStyles>
  <colors>
    <mruColors>
      <color rgb="FFFB6F54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5" tint="-0.249977111117893"/>
          </font>
          <fill>
            <patternFill patternType="solid">
              <fgColor theme="5" tint="0.59999389629810485"/>
              <bgColor theme="0"/>
            </patternFill>
          </fill>
          <border>
            <left style="thin">
              <color theme="5" tint="0.59999389629810485"/>
            </left>
            <right style="thin">
              <color theme="5" tint="0.59999389629810485"/>
            </right>
            <top style="thin">
              <color theme="5" tint="0.59999389629810485"/>
            </top>
            <bottom style="thin">
              <color theme="5" tint="0.59999389629810485"/>
            </bottom>
            <vertical/>
            <horizontal/>
          </border>
        </dxf>
        <dxf>
          <font>
            <color theme="1"/>
          </font>
          <fill>
            <patternFill patternType="solid">
              <fgColor theme="5"/>
              <bgColor theme="7" tint="0.59996337778862885"/>
            </patternFill>
          </fill>
          <border>
            <left style="thin">
              <color theme="5"/>
            </left>
            <right style="thin">
              <color theme="5"/>
            </right>
            <top style="thin">
              <color theme="5"/>
            </top>
            <bottom style="thin">
              <color theme="5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theme="0" tint="-4.9989318521683403E-2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Caixinha!$D$3</c:f>
              <c:numCache>
                <c:formatCode>_("R$"* #,##0.00_);_("R$"* \(#,##0.00\);_("R$"* "-"??_);_(@_)</c:formatCode>
                <c:ptCount val="1"/>
                <c:pt idx="0">
                  <c:v>3774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A0-4956-97C9-23FEF9182D0A}"/>
            </c:ext>
          </c:extLst>
        </c:ser>
        <c:ser>
          <c:idx val="1"/>
          <c:order val="1"/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Caixinha!$D$4</c:f>
              <c:numCache>
                <c:formatCode>_("R$"* #,##0.00_);_("R$"* \(#,##0.00\);_("R$"* "-"??_);_(@_)</c:formatCode>
                <c:ptCount val="1"/>
                <c:pt idx="0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A0-4956-97C9-23FEF9182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594447"/>
        <c:axId val="90599247"/>
      </c:barChart>
      <c:catAx>
        <c:axId val="905944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0599247"/>
        <c:crosses val="autoZero"/>
        <c:auto val="1"/>
        <c:lblAlgn val="ctr"/>
        <c:lblOffset val="100"/>
        <c:noMultiLvlLbl val="0"/>
      </c:catAx>
      <c:valAx>
        <c:axId val="90599247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90594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[DESAFIO _ Como organizar sua vida Financeira com Planilhas Inteligentes e IA.xlsx]Controller!Tabela dinâmica2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rgbClr val="FB6F5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FB6F54"/>
          </a:solidFill>
          <a:ln>
            <a:noFill/>
          </a:ln>
          <a:effectLst/>
        </c:spPr>
      </c:pivotFmt>
      <c:pivotFmt>
        <c:idx val="14"/>
        <c:spPr>
          <a:solidFill>
            <a:srgbClr val="FB6F54"/>
          </a:solidFill>
          <a:ln>
            <a:noFill/>
          </a:ln>
          <a:effectLst/>
        </c:spPr>
      </c:pivotFmt>
      <c:pivotFmt>
        <c:idx val="15"/>
        <c:spPr>
          <a:solidFill>
            <a:srgbClr val="FB6F54"/>
          </a:solidFill>
          <a:ln>
            <a:noFill/>
          </a:ln>
          <a:effectLst/>
        </c:spPr>
      </c:pivotFmt>
      <c:pivotFmt>
        <c:idx val="16"/>
        <c:spPr>
          <a:solidFill>
            <a:srgbClr val="FB6F54"/>
          </a:solidFill>
          <a:ln>
            <a:noFill/>
          </a:ln>
          <a:effectLst/>
        </c:spPr>
      </c:pivotFmt>
      <c:pivotFmt>
        <c:idx val="17"/>
        <c:spPr>
          <a:solidFill>
            <a:srgbClr val="FB6F54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Controller!$C$6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B6F5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B6F5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D61-476C-B268-E8B491A8A627}"/>
              </c:ext>
            </c:extLst>
          </c:dPt>
          <c:dPt>
            <c:idx val="1"/>
            <c:invertIfNegative val="0"/>
            <c:bubble3D val="0"/>
            <c:spPr>
              <a:solidFill>
                <a:srgbClr val="FB6F5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D61-476C-B268-E8B491A8A627}"/>
              </c:ext>
            </c:extLst>
          </c:dPt>
          <c:dPt>
            <c:idx val="2"/>
            <c:invertIfNegative val="0"/>
            <c:bubble3D val="0"/>
            <c:spPr>
              <a:solidFill>
                <a:srgbClr val="FB6F5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D61-476C-B268-E8B491A8A627}"/>
              </c:ext>
            </c:extLst>
          </c:dPt>
          <c:dPt>
            <c:idx val="3"/>
            <c:invertIfNegative val="0"/>
            <c:bubble3D val="0"/>
            <c:spPr>
              <a:solidFill>
                <a:srgbClr val="FB6F5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D61-476C-B268-E8B491A8A627}"/>
              </c:ext>
            </c:extLst>
          </c:dPt>
          <c:dPt>
            <c:idx val="4"/>
            <c:invertIfNegative val="0"/>
            <c:bubble3D val="0"/>
            <c:spPr>
              <a:solidFill>
                <a:srgbClr val="FB6F5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D61-476C-B268-E8B491A8A6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Controller!$B$7:$B$14</c:f>
              <c:strCache>
                <c:ptCount val="7"/>
                <c:pt idx="0">
                  <c:v>Alimentação</c:v>
                </c:pt>
                <c:pt idx="1">
                  <c:v>Entretenimento</c:v>
                </c:pt>
                <c:pt idx="2">
                  <c:v>Saúde</c:v>
                </c:pt>
                <c:pt idx="3">
                  <c:v>Transporte</c:v>
                </c:pt>
                <c:pt idx="4">
                  <c:v>Utilidades</c:v>
                </c:pt>
                <c:pt idx="5">
                  <c:v>Impostos</c:v>
                </c:pt>
                <c:pt idx="6">
                  <c:v>Despesas Casa</c:v>
                </c:pt>
              </c:strCache>
            </c:strRef>
          </c:cat>
          <c:val>
            <c:numRef>
              <c:f>Controller!$C$7:$C$14</c:f>
              <c:numCache>
                <c:formatCode>General</c:formatCode>
                <c:ptCount val="7"/>
                <c:pt idx="0">
                  <c:v>2274.4900000000002</c:v>
                </c:pt>
                <c:pt idx="1">
                  <c:v>806.19</c:v>
                </c:pt>
                <c:pt idx="2">
                  <c:v>2371.54</c:v>
                </c:pt>
                <c:pt idx="3">
                  <c:v>2231.0299999999997</c:v>
                </c:pt>
                <c:pt idx="4">
                  <c:v>2111.63</c:v>
                </c:pt>
                <c:pt idx="5">
                  <c:v>971.8</c:v>
                </c:pt>
                <c:pt idx="6">
                  <c:v>1864.01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D61-476C-B268-E8B491A8A6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5"/>
        <c:axId val="478861007"/>
        <c:axId val="467928751"/>
      </c:barChart>
      <c:catAx>
        <c:axId val="478861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7928751"/>
        <c:crosses val="autoZero"/>
        <c:auto val="1"/>
        <c:lblAlgn val="ctr"/>
        <c:lblOffset val="100"/>
        <c:noMultiLvlLbl val="0"/>
      </c:catAx>
      <c:valAx>
        <c:axId val="4679287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78861007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[DESAFIO _ Como organizar sua vida Financeira com Planilhas Inteligentes e IA.xlsx]Controller!Tabela dinâmica3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B6F5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Controller!$G$6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B6F5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Controller!$F$7:$F$11</c:f>
              <c:strCache>
                <c:ptCount val="4"/>
                <c:pt idx="0">
                  <c:v>Freelance</c:v>
                </c:pt>
                <c:pt idx="1">
                  <c:v>Investimentos</c:v>
                </c:pt>
                <c:pt idx="2">
                  <c:v>Salário</c:v>
                </c:pt>
                <c:pt idx="3">
                  <c:v>Renda de Atendimentos</c:v>
                </c:pt>
              </c:strCache>
            </c:strRef>
          </c:cat>
          <c:val>
            <c:numRef>
              <c:f>Controller!$G$7:$G$11</c:f>
              <c:numCache>
                <c:formatCode>"R$"\ #,##0.00</c:formatCode>
                <c:ptCount val="4"/>
                <c:pt idx="0">
                  <c:v>3509.4299999999994</c:v>
                </c:pt>
                <c:pt idx="1">
                  <c:v>1690.1599999999999</c:v>
                </c:pt>
                <c:pt idx="2">
                  <c:v>4128.7</c:v>
                </c:pt>
                <c:pt idx="3">
                  <c:v>6173.6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F0-4F2F-974F-DEE4431055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84956479"/>
        <c:axId val="480429231"/>
      </c:barChart>
      <c:catAx>
        <c:axId val="1084956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0429231"/>
        <c:crosses val="autoZero"/>
        <c:auto val="1"/>
        <c:lblAlgn val="ctr"/>
        <c:lblOffset val="100"/>
        <c:noMultiLvlLbl val="0"/>
      </c:catAx>
      <c:valAx>
        <c:axId val="480429231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084956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FB6F5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Caixinha!$D$3</c:f>
              <c:numCache>
                <c:formatCode>_("R$"* #,##0.00_);_("R$"* \(#,##0.00\);_("R$"* "-"??_);_(@_)</c:formatCode>
                <c:ptCount val="1"/>
                <c:pt idx="0">
                  <c:v>3774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3D-4891-B2A4-6C1207EEDDFD}"/>
            </c:ext>
          </c:extLst>
        </c:ser>
        <c:ser>
          <c:idx val="1"/>
          <c:order val="1"/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val>
            <c:numRef>
              <c:f>Caixinha!$D$4</c:f>
              <c:numCache>
                <c:formatCode>_("R$"* #,##0.00_);_("R$"* \(#,##0.00\);_("R$"* "-"??_);_(@_)</c:formatCode>
                <c:ptCount val="1"/>
                <c:pt idx="0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3D-4891-B2A4-6C1207EED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594447"/>
        <c:axId val="90599247"/>
      </c:barChart>
      <c:catAx>
        <c:axId val="905944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0599247"/>
        <c:crosses val="autoZero"/>
        <c:auto val="1"/>
        <c:lblAlgn val="ctr"/>
        <c:lblOffset val="100"/>
        <c:noMultiLvlLbl val="0"/>
      </c:catAx>
      <c:valAx>
        <c:axId val="90599247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90594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Data!A1"/><Relationship Id="rId13" Type="http://schemas.openxmlformats.org/officeDocument/2006/relationships/image" Target="../media/image10.svg"/><Relationship Id="rId3" Type="http://schemas.openxmlformats.org/officeDocument/2006/relationships/image" Target="../media/image2.png"/><Relationship Id="rId7" Type="http://schemas.openxmlformats.org/officeDocument/2006/relationships/image" Target="../media/image5.svg"/><Relationship Id="rId12" Type="http://schemas.openxmlformats.org/officeDocument/2006/relationships/image" Target="../media/image9.png"/><Relationship Id="rId2" Type="http://schemas.openxmlformats.org/officeDocument/2006/relationships/chart" Target="../charts/chart2.xml"/><Relationship Id="rId16" Type="http://schemas.openxmlformats.org/officeDocument/2006/relationships/chart" Target="../charts/chart4.xml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image" Target="../media/image8.jpeg"/><Relationship Id="rId5" Type="http://schemas.openxmlformats.org/officeDocument/2006/relationships/chart" Target="../charts/chart3.xml"/><Relationship Id="rId15" Type="http://schemas.openxmlformats.org/officeDocument/2006/relationships/image" Target="../media/image12.svg"/><Relationship Id="rId10" Type="http://schemas.openxmlformats.org/officeDocument/2006/relationships/image" Target="../media/image7.svg"/><Relationship Id="rId4" Type="http://schemas.openxmlformats.org/officeDocument/2006/relationships/image" Target="../media/image3.svg"/><Relationship Id="rId9" Type="http://schemas.openxmlformats.org/officeDocument/2006/relationships/image" Target="../media/image6.png"/><Relationship Id="rId1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5</xdr:row>
      <xdr:rowOff>110490</xdr:rowOff>
    </xdr:from>
    <xdr:to>
      <xdr:col>13</xdr:col>
      <xdr:colOff>335280</xdr:colOff>
      <xdr:row>20</xdr:row>
      <xdr:rowOff>102870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0424CC6-A3B1-817A-63C8-55F732DAA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486578</xdr:colOff>
      <xdr:row>23</xdr:row>
      <xdr:rowOff>173484</xdr:rowOff>
    </xdr:from>
    <xdr:to>
      <xdr:col>17</xdr:col>
      <xdr:colOff>156071</xdr:colOff>
      <xdr:row>50</xdr:row>
      <xdr:rowOff>110168</xdr:rowOff>
    </xdr:to>
    <xdr:grpSp>
      <xdr:nvGrpSpPr>
        <xdr:cNvPr id="27" name="Agrupar 26">
          <a:extLst>
            <a:ext uri="{FF2B5EF4-FFF2-40B4-BE49-F238E27FC236}">
              <a16:creationId xmlns:a16="http://schemas.microsoft.com/office/drawing/2014/main" id="{8A92F79A-9E76-4531-BF84-EE7362838853}"/>
            </a:ext>
          </a:extLst>
        </xdr:cNvPr>
        <xdr:cNvGrpSpPr/>
      </xdr:nvGrpSpPr>
      <xdr:grpSpPr>
        <a:xfrm>
          <a:off x="2543060" y="4396617"/>
          <a:ext cx="8758409" cy="4894274"/>
          <a:chOff x="1836145" y="4653677"/>
          <a:chExt cx="7428785" cy="3986332"/>
        </a:xfrm>
      </xdr:grpSpPr>
      <xdr:grpSp>
        <xdr:nvGrpSpPr>
          <xdr:cNvPr id="21" name="Agrupar 20">
            <a:extLst>
              <a:ext uri="{FF2B5EF4-FFF2-40B4-BE49-F238E27FC236}">
                <a16:creationId xmlns:a16="http://schemas.microsoft.com/office/drawing/2014/main" id="{B7476A84-8D74-0B14-EF25-FE99E04944F3}"/>
              </a:ext>
            </a:extLst>
          </xdr:cNvPr>
          <xdr:cNvGrpSpPr/>
        </xdr:nvGrpSpPr>
        <xdr:grpSpPr>
          <a:xfrm>
            <a:off x="1836145" y="4653677"/>
            <a:ext cx="7428785" cy="3986332"/>
            <a:chOff x="1808603" y="4972406"/>
            <a:chExt cx="7428785" cy="3170895"/>
          </a:xfrm>
        </xdr:grpSpPr>
        <xdr:grpSp>
          <xdr:nvGrpSpPr>
            <xdr:cNvPr id="11" name="Agrupar 10">
              <a:extLst>
                <a:ext uri="{FF2B5EF4-FFF2-40B4-BE49-F238E27FC236}">
                  <a16:creationId xmlns:a16="http://schemas.microsoft.com/office/drawing/2014/main" id="{C8465E8E-B034-9A43-EF07-D1CF47DEBA3A}"/>
                </a:ext>
              </a:extLst>
            </xdr:cNvPr>
            <xdr:cNvGrpSpPr/>
          </xdr:nvGrpSpPr>
          <xdr:grpSpPr>
            <a:xfrm>
              <a:off x="1808603" y="4972406"/>
              <a:ext cx="7428785" cy="3170895"/>
              <a:chOff x="1808603" y="4972406"/>
              <a:chExt cx="7428785" cy="3170895"/>
            </a:xfrm>
          </xdr:grpSpPr>
          <xdr:pic>
            <xdr:nvPicPr>
              <xdr:cNvPr id="10" name="Imagem 9">
                <a:extLst>
                  <a:ext uri="{FF2B5EF4-FFF2-40B4-BE49-F238E27FC236}">
                    <a16:creationId xmlns:a16="http://schemas.microsoft.com/office/drawing/2014/main" id="{9FF002F3-BBB3-173B-53F0-540E306E0D19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1808603" y="4972406"/>
                <a:ext cx="7428785" cy="3139806"/>
              </a:xfrm>
              <a:prstGeom prst="rect">
                <a:avLst/>
              </a:prstGeom>
            </xdr:spPr>
          </xdr:pic>
          <xdr:graphicFrame macro="">
            <xdr:nvGraphicFramePr>
              <xdr:cNvPr id="2" name="Gráfico 1">
                <a:extLst>
                  <a:ext uri="{FF2B5EF4-FFF2-40B4-BE49-F238E27FC236}">
                    <a16:creationId xmlns:a16="http://schemas.microsoft.com/office/drawing/2014/main" id="{6B750C8E-714C-450C-AA6C-35620EE0E17B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2414528" y="5621352"/>
              <a:ext cx="6380603" cy="2521949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</xdr:grpSp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0A67FFD5-4CC9-48E3-A54E-E98BA71C9AFF}"/>
                </a:ext>
              </a:extLst>
            </xdr:cNvPr>
            <xdr:cNvSpPr txBox="1"/>
          </xdr:nvSpPr>
          <xdr:spPr>
            <a:xfrm>
              <a:off x="2497156" y="5122844"/>
              <a:ext cx="3773277" cy="348867"/>
            </a:xfrm>
            <a:prstGeom prst="rect">
              <a:avLst/>
            </a:prstGeom>
            <a:noFill/>
            <a:ln w="9525" cmpd="sng">
              <a:noFill/>
            </a:ln>
            <a:effectLst/>
          </xdr:spPr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pt-BR" sz="2000" b="1" i="0" u="none" strike="noStrike" kern="0" cap="none" spc="0" normalizeH="0" baseline="0" noProof="0">
                  <a:ln>
                    <a:noFill/>
                  </a:ln>
                  <a:solidFill>
                    <a:sysClr val="window" lastClr="FFFFFF"/>
                  </a:solidFill>
                  <a:effectLst/>
                  <a:uLnTx/>
                  <a:uFillTx/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rPr>
                <a:t>Gastos</a:t>
              </a:r>
            </a:p>
          </xdr:txBody>
        </xdr:sp>
      </xdr:grpSp>
      <xdr:pic>
        <xdr:nvPicPr>
          <xdr:cNvPr id="23" name="Gráfico 22" descr="Dinheiro voador estrutura de tópicos">
            <a:extLst>
              <a:ext uri="{FF2B5EF4-FFF2-40B4-BE49-F238E27FC236}">
                <a16:creationId xmlns:a16="http://schemas.microsoft.com/office/drawing/2014/main" id="{82E3C0B5-661B-F9DC-DFB0-AD489F814DE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992218" y="4797846"/>
            <a:ext cx="541662" cy="541662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339687</xdr:colOff>
      <xdr:row>5</xdr:row>
      <xdr:rowOff>18362</xdr:rowOff>
    </xdr:from>
    <xdr:to>
      <xdr:col>9</xdr:col>
      <xdr:colOff>468217</xdr:colOff>
      <xdr:row>22</xdr:row>
      <xdr:rowOff>146892</xdr:rowOff>
    </xdr:to>
    <xdr:grpSp>
      <xdr:nvGrpSpPr>
        <xdr:cNvPr id="26" name="Agrupar 25">
          <a:extLst>
            <a:ext uri="{FF2B5EF4-FFF2-40B4-BE49-F238E27FC236}">
              <a16:creationId xmlns:a16="http://schemas.microsoft.com/office/drawing/2014/main" id="{B67EF8A0-C5E8-7ACD-0767-F5E0D6A1081E}"/>
            </a:ext>
          </a:extLst>
        </xdr:cNvPr>
        <xdr:cNvGrpSpPr/>
      </xdr:nvGrpSpPr>
      <xdr:grpSpPr>
        <a:xfrm>
          <a:off x="1790241" y="936434"/>
          <a:ext cx="4975952" cy="3249976"/>
          <a:chOff x="1836145" y="1046603"/>
          <a:chExt cx="5086121" cy="3259156"/>
        </a:xfrm>
      </xdr:grpSpPr>
      <xdr:grpSp>
        <xdr:nvGrpSpPr>
          <xdr:cNvPr id="18" name="Agrupar 17">
            <a:extLst>
              <a:ext uri="{FF2B5EF4-FFF2-40B4-BE49-F238E27FC236}">
                <a16:creationId xmlns:a16="http://schemas.microsoft.com/office/drawing/2014/main" id="{78738E46-A5DF-3756-D640-2CAA97CFA518}"/>
              </a:ext>
            </a:extLst>
          </xdr:cNvPr>
          <xdr:cNvGrpSpPr/>
        </xdr:nvGrpSpPr>
        <xdr:grpSpPr>
          <a:xfrm>
            <a:off x="1836145" y="1046603"/>
            <a:ext cx="5086121" cy="3259156"/>
            <a:chOff x="1882048" y="1046603"/>
            <a:chExt cx="5086121" cy="3259156"/>
          </a:xfrm>
        </xdr:grpSpPr>
        <xdr:grpSp>
          <xdr:nvGrpSpPr>
            <xdr:cNvPr id="9" name="Agrupar 8">
              <a:extLst>
                <a:ext uri="{FF2B5EF4-FFF2-40B4-BE49-F238E27FC236}">
                  <a16:creationId xmlns:a16="http://schemas.microsoft.com/office/drawing/2014/main" id="{67A3CDDB-03BA-DE0C-88BA-3D2FFE841E85}"/>
                </a:ext>
              </a:extLst>
            </xdr:cNvPr>
            <xdr:cNvGrpSpPr/>
          </xdr:nvGrpSpPr>
          <xdr:grpSpPr>
            <a:xfrm>
              <a:off x="1882048" y="1046603"/>
              <a:ext cx="5086121" cy="3259156"/>
              <a:chOff x="1900409" y="1046603"/>
              <a:chExt cx="4406747" cy="2919470"/>
            </a:xfrm>
          </xdr:grpSpPr>
          <xdr:sp macro="" textlink="">
            <xdr:nvSpPr>
              <xdr:cNvPr id="5" name="Retângulo: Cantos Arredondados 4">
                <a:extLst>
                  <a:ext uri="{FF2B5EF4-FFF2-40B4-BE49-F238E27FC236}">
                    <a16:creationId xmlns:a16="http://schemas.microsoft.com/office/drawing/2014/main" id="{887EA59B-5DBF-BE81-D812-F0FD56716D15}"/>
                  </a:ext>
                </a:extLst>
              </xdr:cNvPr>
              <xdr:cNvSpPr/>
            </xdr:nvSpPr>
            <xdr:spPr>
              <a:xfrm>
                <a:off x="1900409" y="1046603"/>
                <a:ext cx="4406747" cy="2919470"/>
              </a:xfrm>
              <a:prstGeom prst="round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sp macro="" textlink="">
            <xdr:nvSpPr>
              <xdr:cNvPr id="8" name="Retângulo: Cantos Superiores Arredondados 7">
                <a:extLst>
                  <a:ext uri="{FF2B5EF4-FFF2-40B4-BE49-F238E27FC236}">
                    <a16:creationId xmlns:a16="http://schemas.microsoft.com/office/drawing/2014/main" id="{EBA7C369-39FC-11A1-8967-FCE5475BF80A}"/>
                  </a:ext>
                </a:extLst>
              </xdr:cNvPr>
              <xdr:cNvSpPr/>
            </xdr:nvSpPr>
            <xdr:spPr>
              <a:xfrm>
                <a:off x="1900410" y="1074146"/>
                <a:ext cx="4406746" cy="523300"/>
              </a:xfrm>
              <a:prstGeom prst="round2SameRect">
                <a:avLst>
                  <a:gd name="adj1" fmla="val 50000"/>
                  <a:gd name="adj2" fmla="val 1389"/>
                </a:avLst>
              </a:prstGeom>
              <a:solidFill>
                <a:srgbClr val="FB6F54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</xdr:grpSp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80956F57-2878-4FFC-93C7-CBB17D7547D1}"/>
                </a:ext>
              </a:extLst>
            </xdr:cNvPr>
            <xdr:cNvGraphicFramePr>
              <a:graphicFrameLocks/>
            </xdr:cNvGraphicFramePr>
          </xdr:nvGraphicFramePr>
          <xdr:xfrm>
            <a:off x="2093204" y="1533183"/>
            <a:ext cx="4572000" cy="2743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AC582862-A3A0-4A90-DAED-927DF8225932}"/>
                </a:ext>
              </a:extLst>
            </xdr:cNvPr>
            <xdr:cNvSpPr txBox="1"/>
          </xdr:nvSpPr>
          <xdr:spPr>
            <a:xfrm>
              <a:off x="2396169" y="1193495"/>
              <a:ext cx="3773277" cy="34886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2000" b="1">
                  <a:solidFill>
                    <a:schemeClr val="bg1"/>
                  </a:solidFill>
                  <a:latin typeface="Segoe UI Light" panose="020B0502040204020203" pitchFamily="34" charset="0"/>
                  <a:cs typeface="Segoe UI Light" panose="020B0502040204020203" pitchFamily="34" charset="0"/>
                </a:rPr>
                <a:t>Entrada</a:t>
              </a:r>
            </a:p>
          </xdr:txBody>
        </xdr:sp>
      </xdr:grpSp>
      <xdr:pic>
        <xdr:nvPicPr>
          <xdr:cNvPr id="25" name="Gráfico 24" descr="Registrar estrutura de tópicos">
            <a:extLst>
              <a:ext uri="{FF2B5EF4-FFF2-40B4-BE49-F238E27FC236}">
                <a16:creationId xmlns:a16="http://schemas.microsoft.com/office/drawing/2014/main" id="{999634FF-5DC6-38E2-22AE-74B310F42E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1875976" y="1101686"/>
            <a:ext cx="529373" cy="529373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27543</xdr:colOff>
      <xdr:row>5</xdr:row>
      <xdr:rowOff>91809</xdr:rowOff>
    </xdr:from>
    <xdr:to>
      <xdr:col>0</xdr:col>
      <xdr:colOff>1432194</xdr:colOff>
      <xdr:row>16</xdr:row>
      <xdr:rowOff>110170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2" name="Mês">
              <a:extLst>
                <a:ext uri="{FF2B5EF4-FFF2-40B4-BE49-F238E27FC236}">
                  <a16:creationId xmlns:a16="http://schemas.microsoft.com/office/drawing/2014/main" id="{659901C0-BFAC-4848-B2F8-44687589DB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543" y="1009881"/>
              <a:ext cx="1404651" cy="2038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1</xdr:col>
      <xdr:colOff>339687</xdr:colOff>
      <xdr:row>0</xdr:row>
      <xdr:rowOff>110169</xdr:rowOff>
    </xdr:from>
    <xdr:to>
      <xdr:col>14</xdr:col>
      <xdr:colOff>137711</xdr:colOff>
      <xdr:row>5</xdr:row>
      <xdr:rowOff>64265</xdr:rowOff>
    </xdr:to>
    <xdr:grpSp>
      <xdr:nvGrpSpPr>
        <xdr:cNvPr id="57" name="Agrupar 56">
          <a:extLst>
            <a:ext uri="{FF2B5EF4-FFF2-40B4-BE49-F238E27FC236}">
              <a16:creationId xmlns:a16="http://schemas.microsoft.com/office/drawing/2014/main" id="{75B9B75D-0568-EC05-48A1-4075F5B9D59A}"/>
            </a:ext>
          </a:extLst>
        </xdr:cNvPr>
        <xdr:cNvGrpSpPr/>
      </xdr:nvGrpSpPr>
      <xdr:grpSpPr>
        <a:xfrm>
          <a:off x="1790241" y="110169"/>
          <a:ext cx="7675084" cy="872168"/>
          <a:chOff x="1836145" y="110169"/>
          <a:chExt cx="7675084" cy="872168"/>
        </a:xfrm>
      </xdr:grpSpPr>
      <xdr:sp macro="" textlink="">
        <xdr:nvSpPr>
          <xdr:cNvPr id="43" name="Retângulo 42">
            <a:extLst>
              <a:ext uri="{FF2B5EF4-FFF2-40B4-BE49-F238E27FC236}">
                <a16:creationId xmlns:a16="http://schemas.microsoft.com/office/drawing/2014/main" id="{FE6F3C14-5BFD-05BC-7B93-75FA96406A77}"/>
              </a:ext>
            </a:extLst>
          </xdr:cNvPr>
          <xdr:cNvSpPr/>
        </xdr:nvSpPr>
        <xdr:spPr>
          <a:xfrm>
            <a:off x="1836145" y="119349"/>
            <a:ext cx="7675084" cy="74363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6" name="Retângulo 45">
            <a:extLst>
              <a:ext uri="{FF2B5EF4-FFF2-40B4-BE49-F238E27FC236}">
                <a16:creationId xmlns:a16="http://schemas.microsoft.com/office/drawing/2014/main" id="{D64D82C2-1B6D-6C15-303B-A37736118C6E}"/>
              </a:ext>
            </a:extLst>
          </xdr:cNvPr>
          <xdr:cNvSpPr/>
        </xdr:nvSpPr>
        <xdr:spPr>
          <a:xfrm>
            <a:off x="1955495" y="165252"/>
            <a:ext cx="578385" cy="574713"/>
          </a:xfrm>
          <a:prstGeom prst="rect">
            <a:avLst/>
          </a:prstGeom>
          <a:solidFill>
            <a:srgbClr val="FB6F54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7" name="CaixaDeTexto 46">
            <a:extLst>
              <a:ext uri="{FF2B5EF4-FFF2-40B4-BE49-F238E27FC236}">
                <a16:creationId xmlns:a16="http://schemas.microsoft.com/office/drawing/2014/main" id="{7C51346A-D242-63D0-8379-3E6E2BE6768C}"/>
              </a:ext>
            </a:extLst>
          </xdr:cNvPr>
          <xdr:cNvSpPr txBox="1"/>
        </xdr:nvSpPr>
        <xdr:spPr>
          <a:xfrm>
            <a:off x="2781760" y="110169"/>
            <a:ext cx="1514820" cy="569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2000" b="1">
                <a:latin typeface="Segoe UI Light" panose="020B0502040204020203" pitchFamily="34" charset="0"/>
                <a:cs typeface="Segoe UI Light" panose="020B0502040204020203" pitchFamily="34" charset="0"/>
              </a:rPr>
              <a:t>Hello, Fabi!</a:t>
            </a:r>
          </a:p>
        </xdr:txBody>
      </xdr:sp>
      <xdr:sp macro="" textlink="">
        <xdr:nvSpPr>
          <xdr:cNvPr id="50" name="CaixaDeTexto 49">
            <a:extLst>
              <a:ext uri="{FF2B5EF4-FFF2-40B4-BE49-F238E27FC236}">
                <a16:creationId xmlns:a16="http://schemas.microsoft.com/office/drawing/2014/main" id="{53819A15-199E-46A7-AC55-8D4F719B2901}"/>
              </a:ext>
            </a:extLst>
          </xdr:cNvPr>
          <xdr:cNvSpPr txBox="1"/>
        </xdr:nvSpPr>
        <xdr:spPr>
          <a:xfrm>
            <a:off x="2781760" y="422313"/>
            <a:ext cx="3075542" cy="560024"/>
          </a:xfrm>
          <a:prstGeom prst="rect">
            <a:avLst/>
          </a:prstGeom>
          <a:noFill/>
          <a:ln w="9525" cmpd="sng">
            <a:noFill/>
          </a:ln>
          <a:effectLst/>
        </xdr:spPr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pt-BR" sz="1600" b="1" i="0" u="none" strike="noStrike" kern="0" cap="none" spc="0" normalizeH="0" baseline="0" noProof="0">
                <a:ln>
                  <a:noFill/>
                </a:ln>
                <a:solidFill>
                  <a:schemeClr val="bg2">
                    <a:lumMod val="75000"/>
                  </a:schemeClr>
                </a:solidFill>
                <a:effectLst/>
                <a:uLnTx/>
                <a:uFillTx/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rPr>
              <a:t>Acompanhamento</a:t>
            </a:r>
            <a:r>
              <a:rPr kumimoji="0" lang="pt-BR" sz="1800" b="1" i="0" u="none" strike="noStrike" kern="0" cap="none" spc="0" normalizeH="0" baseline="0" noProof="0">
                <a:ln>
                  <a:noFill/>
                </a:ln>
                <a:solidFill>
                  <a:schemeClr val="bg2">
                    <a:lumMod val="75000"/>
                  </a:schemeClr>
                </a:solidFill>
                <a:effectLst/>
                <a:uLnTx/>
                <a:uFillTx/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rPr>
              <a:t> Financeiro</a:t>
            </a:r>
          </a:p>
        </xdr:txBody>
      </xdr:sp>
      <xdr:grpSp>
        <xdr:nvGrpSpPr>
          <xdr:cNvPr id="54" name="Agrupar 53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D680C4AF-E957-4B89-1B56-5A65911A84D0}"/>
              </a:ext>
            </a:extLst>
          </xdr:cNvPr>
          <xdr:cNvGrpSpPr/>
        </xdr:nvGrpSpPr>
        <xdr:grpSpPr>
          <a:xfrm>
            <a:off x="5894025" y="339687"/>
            <a:ext cx="3608024" cy="376409"/>
            <a:chOff x="5848121" y="257060"/>
            <a:chExt cx="3608024" cy="376409"/>
          </a:xfrm>
        </xdr:grpSpPr>
        <xdr:sp macro="" textlink="">
          <xdr:nvSpPr>
            <xdr:cNvPr id="51" name="Retângulo 50">
              <a:extLst>
                <a:ext uri="{FF2B5EF4-FFF2-40B4-BE49-F238E27FC236}">
                  <a16:creationId xmlns:a16="http://schemas.microsoft.com/office/drawing/2014/main" id="{13E56639-2176-4BBC-956F-449387FE483A}"/>
                </a:ext>
              </a:extLst>
            </xdr:cNvPr>
            <xdr:cNvSpPr/>
          </xdr:nvSpPr>
          <xdr:spPr>
            <a:xfrm>
              <a:off x="5848121" y="257060"/>
              <a:ext cx="3608024" cy="376409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pt-BR" sz="1200">
                  <a:solidFill>
                    <a:schemeClr val="bg2">
                      <a:lumMod val="75000"/>
                    </a:schemeClr>
                  </a:solidFill>
                </a:rPr>
                <a:t>pesquisar</a:t>
              </a:r>
              <a:r>
                <a:rPr lang="pt-BR" sz="1200" baseline="0">
                  <a:solidFill>
                    <a:schemeClr val="bg2">
                      <a:lumMod val="75000"/>
                    </a:schemeClr>
                  </a:solidFill>
                </a:rPr>
                <a:t> dados...</a:t>
              </a:r>
              <a:endParaRPr lang="pt-BR" sz="1200">
                <a:solidFill>
                  <a:schemeClr val="bg2">
                    <a:lumMod val="75000"/>
                  </a:schemeClr>
                </a:solidFill>
              </a:endParaRPr>
            </a:p>
          </xdr:txBody>
        </xdr:sp>
        <xdr:pic>
          <xdr:nvPicPr>
            <xdr:cNvPr id="53" name="Gráfico 52" descr="Lupa com preenchimento sólido">
              <a:extLst>
                <a:ext uri="{FF2B5EF4-FFF2-40B4-BE49-F238E27FC236}">
                  <a16:creationId xmlns:a16="http://schemas.microsoft.com/office/drawing/2014/main" id="{59631305-C3DB-9165-6ADC-61503D665BE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9015470" y="284604"/>
              <a:ext cx="321324" cy="321324"/>
            </a:xfrm>
            <a:prstGeom prst="rect">
              <a:avLst/>
            </a:prstGeom>
          </xdr:spPr>
        </xdr:pic>
      </xdr:grpSp>
    </xdr:grpSp>
    <xdr:clientData/>
  </xdr:twoCellAnchor>
  <xdr:twoCellAnchor editAs="oneCell">
    <xdr:from>
      <xdr:col>1</xdr:col>
      <xdr:colOff>491588</xdr:colOff>
      <xdr:row>0</xdr:row>
      <xdr:rowOff>110169</xdr:rowOff>
    </xdr:from>
    <xdr:to>
      <xdr:col>2</xdr:col>
      <xdr:colOff>440675</xdr:colOff>
      <xdr:row>3</xdr:row>
      <xdr:rowOff>156072</xdr:rowOff>
    </xdr:to>
    <xdr:pic>
      <xdr:nvPicPr>
        <xdr:cNvPr id="56" name="Imagem 55" descr="Vetores e ilustrações de Mulher Com Dinheiro para download gratuito |  Freepik">
          <a:extLst>
            <a:ext uri="{FF2B5EF4-FFF2-40B4-BE49-F238E27FC236}">
              <a16:creationId xmlns:a16="http://schemas.microsoft.com/office/drawing/2014/main" id="{97303711-8D04-5C6E-EFF6-F43BFA92EA7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776" r="13374" b="13496"/>
        <a:stretch/>
      </xdr:blipFill>
      <xdr:spPr bwMode="auto">
        <a:xfrm>
          <a:off x="1942142" y="110169"/>
          <a:ext cx="555015" cy="5967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</xdr:row>
      <xdr:rowOff>100988</xdr:rowOff>
    </xdr:from>
    <xdr:to>
      <xdr:col>1</xdr:col>
      <xdr:colOff>9181</xdr:colOff>
      <xdr:row>4</xdr:row>
      <xdr:rowOff>64265</xdr:rowOff>
    </xdr:to>
    <xdr:sp macro="" textlink="">
      <xdr:nvSpPr>
        <xdr:cNvPr id="58" name="Retângulo: Cantos Arredondados 57">
          <a:extLst>
            <a:ext uri="{FF2B5EF4-FFF2-40B4-BE49-F238E27FC236}">
              <a16:creationId xmlns:a16="http://schemas.microsoft.com/office/drawing/2014/main" id="{F56732DC-D8E7-4BC5-F7D2-1CD39E92A523}"/>
            </a:ext>
          </a:extLst>
        </xdr:cNvPr>
        <xdr:cNvSpPr/>
      </xdr:nvSpPr>
      <xdr:spPr>
        <a:xfrm>
          <a:off x="0" y="284602"/>
          <a:ext cx="1459735" cy="514121"/>
        </a:xfrm>
        <a:prstGeom prst="roundRect">
          <a:avLst>
            <a:gd name="adj" fmla="val 1282"/>
          </a:avLst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400" b="1"/>
            <a:t>Money</a:t>
          </a:r>
          <a:r>
            <a:rPr lang="pt-BR" sz="1400" b="1" baseline="0"/>
            <a:t> App</a:t>
          </a:r>
        </a:p>
        <a:p>
          <a:pPr algn="l"/>
          <a:endParaRPr lang="pt-BR" sz="1400" b="1"/>
        </a:p>
      </xdr:txBody>
    </xdr:sp>
    <xdr:clientData/>
  </xdr:twoCellAnchor>
  <xdr:twoCellAnchor editAs="oneCell">
    <xdr:from>
      <xdr:col>0</xdr:col>
      <xdr:colOff>1037422</xdr:colOff>
      <xdr:row>1</xdr:row>
      <xdr:rowOff>152399</xdr:rowOff>
    </xdr:from>
    <xdr:to>
      <xdr:col>0</xdr:col>
      <xdr:colOff>1386289</xdr:colOff>
      <xdr:row>3</xdr:row>
      <xdr:rowOff>134037</xdr:rowOff>
    </xdr:to>
    <xdr:pic>
      <xdr:nvPicPr>
        <xdr:cNvPr id="60" name="Gráfico 59" descr="Dinheiro com preenchimento sólido">
          <a:extLst>
            <a:ext uri="{FF2B5EF4-FFF2-40B4-BE49-F238E27FC236}">
              <a16:creationId xmlns:a16="http://schemas.microsoft.com/office/drawing/2014/main" id="{24300C97-1782-E633-E095-21E3C99C4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1037422" y="336013"/>
          <a:ext cx="348867" cy="348867"/>
        </a:xfrm>
        <a:prstGeom prst="rect">
          <a:avLst/>
        </a:prstGeom>
      </xdr:spPr>
    </xdr:pic>
    <xdr:clientData/>
  </xdr:twoCellAnchor>
  <xdr:twoCellAnchor>
    <xdr:from>
      <xdr:col>10</xdr:col>
      <xdr:colOff>220337</xdr:colOff>
      <xdr:row>5</xdr:row>
      <xdr:rowOff>18361</xdr:rowOff>
    </xdr:from>
    <xdr:to>
      <xdr:col>18</xdr:col>
      <xdr:colOff>459037</xdr:colOff>
      <xdr:row>22</xdr:row>
      <xdr:rowOff>156071</xdr:rowOff>
    </xdr:to>
    <xdr:grpSp>
      <xdr:nvGrpSpPr>
        <xdr:cNvPr id="70" name="Agrupar 69">
          <a:extLst>
            <a:ext uri="{FF2B5EF4-FFF2-40B4-BE49-F238E27FC236}">
              <a16:creationId xmlns:a16="http://schemas.microsoft.com/office/drawing/2014/main" id="{E0C2B090-4E6C-49E3-85FE-145DD1E870B7}"/>
            </a:ext>
          </a:extLst>
        </xdr:cNvPr>
        <xdr:cNvGrpSpPr/>
      </xdr:nvGrpSpPr>
      <xdr:grpSpPr>
        <a:xfrm>
          <a:off x="7124241" y="936433"/>
          <a:ext cx="5086121" cy="3259156"/>
          <a:chOff x="1836145" y="1046603"/>
          <a:chExt cx="5086121" cy="3259156"/>
        </a:xfrm>
      </xdr:grpSpPr>
      <xdr:grpSp>
        <xdr:nvGrpSpPr>
          <xdr:cNvPr id="71" name="Agrupar 70">
            <a:extLst>
              <a:ext uri="{FF2B5EF4-FFF2-40B4-BE49-F238E27FC236}">
                <a16:creationId xmlns:a16="http://schemas.microsoft.com/office/drawing/2014/main" id="{7997F576-2BC0-E631-D0CE-A73C0A0B4207}"/>
              </a:ext>
            </a:extLst>
          </xdr:cNvPr>
          <xdr:cNvGrpSpPr/>
        </xdr:nvGrpSpPr>
        <xdr:grpSpPr>
          <a:xfrm>
            <a:off x="1836145" y="1046603"/>
            <a:ext cx="5086121" cy="3259156"/>
            <a:chOff x="1882048" y="1046603"/>
            <a:chExt cx="5086121" cy="3259156"/>
          </a:xfrm>
        </xdr:grpSpPr>
        <xdr:grpSp>
          <xdr:nvGrpSpPr>
            <xdr:cNvPr id="73" name="Agrupar 72">
              <a:extLst>
                <a:ext uri="{FF2B5EF4-FFF2-40B4-BE49-F238E27FC236}">
                  <a16:creationId xmlns:a16="http://schemas.microsoft.com/office/drawing/2014/main" id="{ABDC41E7-BA3D-1AB6-A140-4D2EB9D34F9F}"/>
                </a:ext>
              </a:extLst>
            </xdr:cNvPr>
            <xdr:cNvGrpSpPr/>
          </xdr:nvGrpSpPr>
          <xdr:grpSpPr>
            <a:xfrm>
              <a:off x="1882048" y="1046603"/>
              <a:ext cx="5086121" cy="3259156"/>
              <a:chOff x="1900409" y="1046603"/>
              <a:chExt cx="4406747" cy="2919470"/>
            </a:xfrm>
          </xdr:grpSpPr>
          <xdr:sp macro="" textlink="">
            <xdr:nvSpPr>
              <xdr:cNvPr id="76" name="Retângulo: Cantos Arredondados 75">
                <a:extLst>
                  <a:ext uri="{FF2B5EF4-FFF2-40B4-BE49-F238E27FC236}">
                    <a16:creationId xmlns:a16="http://schemas.microsoft.com/office/drawing/2014/main" id="{285A2317-D467-7E93-F06D-B96E73533293}"/>
                  </a:ext>
                </a:extLst>
              </xdr:cNvPr>
              <xdr:cNvSpPr/>
            </xdr:nvSpPr>
            <xdr:spPr>
              <a:xfrm>
                <a:off x="1900409" y="1046603"/>
                <a:ext cx="4406747" cy="2919470"/>
              </a:xfrm>
              <a:prstGeom prst="roundRect">
                <a:avLst/>
              </a:prstGeom>
              <a:solidFill>
                <a:sysClr val="window" lastClr="FFFFFF"/>
              </a:solidFill>
              <a:ln w="12700" cap="flat" cmpd="sng" algn="ctr">
                <a:noFill/>
                <a:prstDash val="solid"/>
                <a:miter lim="800000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pt-BR" sz="1100" b="0" i="0" u="none" strike="noStrike" kern="0" cap="none" spc="0" normalizeH="0" baseline="0" noProof="0">
                  <a:ln>
                    <a:noFill/>
                  </a:ln>
                  <a:solidFill>
                    <a:sysClr val="window" lastClr="FFFFFF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77" name="Retângulo: Cantos Superiores Arredondados 76">
                <a:extLst>
                  <a:ext uri="{FF2B5EF4-FFF2-40B4-BE49-F238E27FC236}">
                    <a16:creationId xmlns:a16="http://schemas.microsoft.com/office/drawing/2014/main" id="{56A6F3BC-D0E8-077D-BB2E-3CCBC1A4B31B}"/>
                  </a:ext>
                </a:extLst>
              </xdr:cNvPr>
              <xdr:cNvSpPr/>
            </xdr:nvSpPr>
            <xdr:spPr>
              <a:xfrm>
                <a:off x="1900410" y="1074146"/>
                <a:ext cx="4406746" cy="523300"/>
              </a:xfrm>
              <a:prstGeom prst="round2SameRect">
                <a:avLst>
                  <a:gd name="adj1" fmla="val 50000"/>
                  <a:gd name="adj2" fmla="val 1389"/>
                </a:avLst>
              </a:prstGeom>
              <a:solidFill>
                <a:srgbClr val="FB6F54"/>
              </a:solidFill>
              <a:ln w="12700" cap="flat" cmpd="sng" algn="ctr">
                <a:noFill/>
                <a:prstDash val="solid"/>
                <a:miter lim="800000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pt-BR" sz="1100" b="0" i="0" u="none" strike="noStrike" kern="0" cap="none" spc="0" normalizeH="0" baseline="0" noProof="0">
                  <a:ln>
                    <a:noFill/>
                  </a:ln>
                  <a:solidFill>
                    <a:sysClr val="window" lastClr="FFFFFF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285DBC3C-DB2E-BE18-7A1A-7FD6506860BD}"/>
                </a:ext>
              </a:extLst>
            </xdr:cNvPr>
            <xdr:cNvSpPr txBox="1"/>
          </xdr:nvSpPr>
          <xdr:spPr>
            <a:xfrm>
              <a:off x="2396169" y="1193495"/>
              <a:ext cx="3773277" cy="348867"/>
            </a:xfrm>
            <a:prstGeom prst="rect">
              <a:avLst/>
            </a:prstGeom>
            <a:noFill/>
            <a:ln w="9525" cmpd="sng">
              <a:noFill/>
            </a:ln>
            <a:effectLst/>
          </xdr:spPr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pt-BR" sz="2000" b="1" i="0" u="none" strike="noStrike" kern="0" cap="none" spc="0" normalizeH="0" baseline="0" noProof="0">
                  <a:ln>
                    <a:noFill/>
                  </a:ln>
                  <a:solidFill>
                    <a:sysClr val="window" lastClr="FFFFFF"/>
                  </a:solidFill>
                  <a:effectLst/>
                  <a:uLnTx/>
                  <a:uFillTx/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rPr>
                <a:t>Economias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pt-BR" sz="2000" b="1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endParaRPr>
            </a:p>
          </xdr:txBody>
        </xdr:sp>
      </xdr:grpSp>
      <xdr:pic>
        <xdr:nvPicPr>
          <xdr:cNvPr id="72" name="Gráfico 71" descr="Cofrinho estrutura de tópicos">
            <a:extLst>
              <a:ext uri="{FF2B5EF4-FFF2-40B4-BE49-F238E27FC236}">
                <a16:creationId xmlns:a16="http://schemas.microsoft.com/office/drawing/2014/main" id="{5208C43E-13E7-1748-3B2E-C2FAFD06D6B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5"/>
              </a:ext>
            </a:extLst>
          </a:blip>
          <a:srcRect/>
          <a:stretch/>
        </xdr:blipFill>
        <xdr:spPr>
          <a:xfrm>
            <a:off x="1875976" y="1101686"/>
            <a:ext cx="529373" cy="529373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449857</xdr:colOff>
      <xdr:row>8</xdr:row>
      <xdr:rowOff>64265</xdr:rowOff>
    </xdr:from>
    <xdr:to>
      <xdr:col>17</xdr:col>
      <xdr:colOff>238699</xdr:colOff>
      <xdr:row>22</xdr:row>
      <xdr:rowOff>117513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9877C92-FE28-498F-BCE2-FBDFBB5935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BIANA DE CARVALHO" refreshedDate="45654.517246180556" createdVersion="8" refreshedVersion="8" minRefreshableVersion="3" recordCount="50" xr:uid="{56F6D4C9-D678-4266-B9C6-4D6779ED89BA}">
  <cacheSource type="worksheet">
    <worksheetSource ref="A1:H51" sheet="Data"/>
  </cacheSource>
  <cacheFields count="8">
    <cacheField name="Data" numFmtId="14">
      <sharedItems containsSemiMixedTypes="0" containsNonDate="0" containsDate="1" containsString="0" minDate="2023-12-28T00:00:00" maxDate="2024-12-22T00:00:00"/>
    </cacheField>
    <cacheField name="Mês" numFmtId="1">
      <sharedItems containsSemiMixedTypes="0" containsString="0" containsNumber="1" containsInteger="1" minValue="1" maxValue="12" count="12">
        <n v="10"/>
        <n v="1"/>
        <n v="12"/>
        <n v="8"/>
        <n v="7"/>
        <n v="11"/>
        <n v="6"/>
        <n v="3"/>
        <n v="2"/>
        <n v="5"/>
        <n v="4"/>
        <n v="9"/>
      </sharedItems>
    </cacheField>
    <cacheField name="Tipo" numFmtId="0">
      <sharedItems count="2">
        <s v="Crédito"/>
        <s v="Despesa"/>
      </sharedItems>
    </cacheField>
    <cacheField name="Categoria" numFmtId="0">
      <sharedItems count="12">
        <s v="Freelance"/>
        <s v="Salário"/>
        <s v="Saúde"/>
        <s v="Renda de Atendimentos"/>
        <s v="Investimentos"/>
        <s v="Utilidades"/>
        <s v="Alimentação"/>
        <s v="Transporte"/>
        <s v="Entretenimento"/>
        <s v="Impostos"/>
        <s v="Despesas Casa"/>
        <s v="Presentes" u="1"/>
      </sharedItems>
    </cacheField>
    <cacheField name="Descrição" numFmtId="0">
      <sharedItems/>
    </cacheField>
    <cacheField name="Valor" numFmtId="165">
      <sharedItems containsSemiMixedTypes="0" containsString="0" containsNumber="1" minValue="27.62" maxValue="994.16"/>
    </cacheField>
    <cacheField name="Operação Bancária" numFmtId="0">
      <sharedItems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 pivotCacheId="43507370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d v="2024-10-01T00:00:00"/>
    <x v="0"/>
    <x v="0"/>
    <x v="0"/>
    <s v="Freelance"/>
    <n v="879.31"/>
    <s v="Operação 6137"/>
    <s v="Concluído"/>
  </r>
  <r>
    <d v="2024-01-02T00:00:00"/>
    <x v="1"/>
    <x v="0"/>
    <x v="1"/>
    <s v="Salário"/>
    <n v="586.41"/>
    <s v="Operação 8783"/>
    <s v="Concluído"/>
  </r>
  <r>
    <d v="2024-01-18T00:00:00"/>
    <x v="1"/>
    <x v="0"/>
    <x v="1"/>
    <s v="Salário"/>
    <n v="383.83"/>
    <s v="Operação 4264"/>
    <s v="Pendente"/>
  </r>
  <r>
    <d v="2023-12-28T00:00:00"/>
    <x v="2"/>
    <x v="1"/>
    <x v="2"/>
    <s v="Saúde"/>
    <n v="662.71"/>
    <s v="Operação 7308"/>
    <s v="Pendente"/>
  </r>
  <r>
    <d v="2024-08-24T00:00:00"/>
    <x v="3"/>
    <x v="0"/>
    <x v="3"/>
    <s v="Renda de Atendimentos"/>
    <n v="738.41"/>
    <s v="Operação 7456"/>
    <s v="Concluído"/>
  </r>
  <r>
    <d v="2024-07-03T00:00:00"/>
    <x v="4"/>
    <x v="0"/>
    <x v="3"/>
    <s v="Renda de Atendimentos"/>
    <n v="950.78"/>
    <s v="Operação 5202"/>
    <s v="Pendente"/>
  </r>
  <r>
    <d v="2024-10-28T00:00:00"/>
    <x v="0"/>
    <x v="0"/>
    <x v="4"/>
    <s v="Investimentos"/>
    <n v="479.21"/>
    <s v="Operação 2809"/>
    <s v="Concluído"/>
  </r>
  <r>
    <d v="2024-11-09T00:00:00"/>
    <x v="5"/>
    <x v="1"/>
    <x v="5"/>
    <s v="Utilidades"/>
    <n v="259.06"/>
    <s v="Operação 6851"/>
    <s v="Pendente"/>
  </r>
  <r>
    <d v="2024-01-28T00:00:00"/>
    <x v="1"/>
    <x v="1"/>
    <x v="5"/>
    <s v="Utilidades"/>
    <n v="621.9"/>
    <s v="Operação 3219"/>
    <s v="Concluído"/>
  </r>
  <r>
    <d v="2024-06-13T00:00:00"/>
    <x v="6"/>
    <x v="0"/>
    <x v="3"/>
    <s v="Renda de Atendimentos"/>
    <n v="158.19999999999999"/>
    <s v="Operação 6000"/>
    <s v="Concluído"/>
  </r>
  <r>
    <d v="2024-03-05T00:00:00"/>
    <x v="7"/>
    <x v="1"/>
    <x v="6"/>
    <s v="Supermercado"/>
    <n v="822.35"/>
    <s v="Operação 2738"/>
    <s v="Concluído"/>
  </r>
  <r>
    <d v="2024-06-24T00:00:00"/>
    <x v="6"/>
    <x v="0"/>
    <x v="1"/>
    <s v="Salário"/>
    <n v="629.65"/>
    <s v="Operação 5556"/>
    <s v="Pendente"/>
  </r>
  <r>
    <d v="2024-06-29T00:00:00"/>
    <x v="6"/>
    <x v="0"/>
    <x v="3"/>
    <s v="Renda de Atendimentos"/>
    <n v="447.39"/>
    <s v="Operação 3415"/>
    <s v="Concluído"/>
  </r>
  <r>
    <d v="2024-07-26T00:00:00"/>
    <x v="4"/>
    <x v="0"/>
    <x v="1"/>
    <s v="Salário"/>
    <n v="577.1"/>
    <s v="Operação 2616"/>
    <s v="Concluído"/>
  </r>
  <r>
    <d v="2024-06-09T00:00:00"/>
    <x v="6"/>
    <x v="0"/>
    <x v="0"/>
    <s v="Freelance"/>
    <n v="330.64"/>
    <s v="Operação 8514"/>
    <s v="Pendente"/>
  </r>
  <r>
    <d v="2024-12-21T00:00:00"/>
    <x v="2"/>
    <x v="1"/>
    <x v="6"/>
    <s v="Panificadora"/>
    <n v="232.4"/>
    <s v="Operação 8776"/>
    <s v="Pendente"/>
  </r>
  <r>
    <d v="2024-02-26T00:00:00"/>
    <x v="8"/>
    <x v="0"/>
    <x v="1"/>
    <s v="Salário"/>
    <n v="899.19"/>
    <s v="Operação 5978"/>
    <s v="Pendente"/>
  </r>
  <r>
    <d v="2024-10-17T00:00:00"/>
    <x v="0"/>
    <x v="0"/>
    <x v="4"/>
    <s v="Investimentos"/>
    <n v="671.86"/>
    <s v="Operação 4859"/>
    <s v="Concluído"/>
  </r>
  <r>
    <d v="2024-02-18T00:00:00"/>
    <x v="8"/>
    <x v="1"/>
    <x v="7"/>
    <s v="Transporte"/>
    <n v="210.37"/>
    <s v="Operação 1019"/>
    <s v="Pendente"/>
  </r>
  <r>
    <d v="2024-03-17T00:00:00"/>
    <x v="7"/>
    <x v="1"/>
    <x v="8"/>
    <s v="Entretenimento"/>
    <n v="318.8"/>
    <s v="Operação 5360"/>
    <s v="Concluído"/>
  </r>
  <r>
    <d v="2024-07-24T00:00:00"/>
    <x v="4"/>
    <x v="0"/>
    <x v="0"/>
    <s v="Freelance"/>
    <n v="611.29"/>
    <s v="Operação 9481"/>
    <s v="Concluído"/>
  </r>
  <r>
    <d v="2024-08-10T00:00:00"/>
    <x v="3"/>
    <x v="0"/>
    <x v="3"/>
    <s v="Renda de Atendimentos"/>
    <n v="447.43"/>
    <s v="Operação 8683"/>
    <s v="Pendente"/>
  </r>
  <r>
    <d v="2024-06-19T00:00:00"/>
    <x v="6"/>
    <x v="1"/>
    <x v="5"/>
    <s v="Utilidades"/>
    <n v="538.74"/>
    <s v="Operação 9996"/>
    <s v="Pendente"/>
  </r>
  <r>
    <d v="2024-10-18T00:00:00"/>
    <x v="0"/>
    <x v="0"/>
    <x v="1"/>
    <s v="Salário"/>
    <n v="132.18"/>
    <s v="Operação 2985"/>
    <s v="Concluído"/>
  </r>
  <r>
    <d v="2024-11-16T00:00:00"/>
    <x v="5"/>
    <x v="1"/>
    <x v="7"/>
    <s v="Transporte"/>
    <n v="713.65"/>
    <s v="Operação 1648"/>
    <s v="Pendente"/>
  </r>
  <r>
    <d v="2024-05-14T00:00:00"/>
    <x v="9"/>
    <x v="1"/>
    <x v="9"/>
    <s v="Impostos"/>
    <n v="971.8"/>
    <s v="Operação 3144"/>
    <s v="Pendente"/>
  </r>
  <r>
    <d v="2024-12-05T00:00:00"/>
    <x v="2"/>
    <x v="1"/>
    <x v="2"/>
    <s v="Saúde"/>
    <n v="994.16"/>
    <s v="Operação 9837"/>
    <s v="Concluído"/>
  </r>
  <r>
    <d v="2024-02-14T00:00:00"/>
    <x v="8"/>
    <x v="1"/>
    <x v="7"/>
    <s v="Transporte"/>
    <n v="523.48"/>
    <s v="Operação 2606"/>
    <s v="Concluído"/>
  </r>
  <r>
    <d v="2024-06-20T00:00:00"/>
    <x v="6"/>
    <x v="1"/>
    <x v="6"/>
    <s v="Almoço "/>
    <n v="435.54"/>
    <s v="Operação 3092"/>
    <s v="Pendente"/>
  </r>
  <r>
    <d v="2024-01-12T00:00:00"/>
    <x v="1"/>
    <x v="0"/>
    <x v="4"/>
    <s v="Investimentos"/>
    <n v="539.09"/>
    <s v="Operação 5508"/>
    <s v="Concluído"/>
  </r>
  <r>
    <d v="2024-02-07T00:00:00"/>
    <x v="8"/>
    <x v="1"/>
    <x v="5"/>
    <s v="Utilidades"/>
    <n v="691.93"/>
    <s v="Operação 4225"/>
    <s v="Concluído"/>
  </r>
  <r>
    <d v="2024-07-25T00:00:00"/>
    <x v="4"/>
    <x v="1"/>
    <x v="10"/>
    <s v="Apartamento"/>
    <n v="896.83"/>
    <s v="Operação 4537"/>
    <s v="Pendente"/>
  </r>
  <r>
    <d v="2024-06-25T00:00:00"/>
    <x v="6"/>
    <x v="0"/>
    <x v="3"/>
    <s v="Renda de Atendimentos"/>
    <n v="666.76"/>
    <s v="Operação 9948"/>
    <s v="Pendente"/>
  </r>
  <r>
    <d v="2024-10-05T00:00:00"/>
    <x v="0"/>
    <x v="0"/>
    <x v="0"/>
    <s v="Freelance"/>
    <n v="905.39"/>
    <s v="Operação 9191"/>
    <s v="Pendente"/>
  </r>
  <r>
    <d v="2024-10-29T00:00:00"/>
    <x v="0"/>
    <x v="0"/>
    <x v="3"/>
    <s v="Renda de Atendimentos"/>
    <n v="924.25"/>
    <s v="Operação 6080"/>
    <s v="Concluído"/>
  </r>
  <r>
    <d v="2024-03-13T00:00:00"/>
    <x v="7"/>
    <x v="0"/>
    <x v="0"/>
    <s v="Freelance"/>
    <n v="260.10000000000002"/>
    <s v="Operação 4097"/>
    <s v="Pendente"/>
  </r>
  <r>
    <d v="2024-11-19T00:00:00"/>
    <x v="5"/>
    <x v="0"/>
    <x v="1"/>
    <s v="Salário"/>
    <n v="136.63"/>
    <s v="Operação 5499"/>
    <s v="Pendente"/>
  </r>
  <r>
    <d v="2024-04-03T00:00:00"/>
    <x v="10"/>
    <x v="0"/>
    <x v="0"/>
    <s v="Freelance"/>
    <n v="522.70000000000005"/>
    <s v="Operação 5925"/>
    <s v="Pendente"/>
  </r>
  <r>
    <d v="2024-04-29T00:00:00"/>
    <x v="10"/>
    <x v="1"/>
    <x v="2"/>
    <s v="Saúde"/>
    <n v="714.67"/>
    <s v="Operação 3168"/>
    <s v="Concluído"/>
  </r>
  <r>
    <d v="2024-03-27T00:00:00"/>
    <x v="7"/>
    <x v="1"/>
    <x v="8"/>
    <s v="Entretenimento"/>
    <n v="487.39"/>
    <s v="Operação 7171"/>
    <s v="Concluído"/>
  </r>
  <r>
    <d v="2024-09-10T00:00:00"/>
    <x v="11"/>
    <x v="0"/>
    <x v="1"/>
    <s v="Salário"/>
    <n v="207.52"/>
    <s v="Operação 2319"/>
    <s v="Pendente"/>
  </r>
  <r>
    <d v="2024-05-20T00:00:00"/>
    <x v="9"/>
    <x v="1"/>
    <x v="7"/>
    <s v="Transporte"/>
    <n v="27.62"/>
    <s v="Operação 4265"/>
    <s v="Concluído"/>
  </r>
  <r>
    <d v="2023-12-31T00:00:00"/>
    <x v="2"/>
    <x v="1"/>
    <x v="10"/>
    <s v="Apartamento"/>
    <n v="967.18"/>
    <s v="Operação 9500"/>
    <s v="Pendente"/>
  </r>
  <r>
    <d v="2024-05-02T00:00:00"/>
    <x v="9"/>
    <x v="0"/>
    <x v="3"/>
    <s v="Renda de Atendimentos"/>
    <n v="811.54"/>
    <s v="Operação 7324"/>
    <s v="Pendente"/>
  </r>
  <r>
    <d v="2024-05-31T00:00:00"/>
    <x v="9"/>
    <x v="0"/>
    <x v="3"/>
    <s v="Renda de Atendimentos"/>
    <n v="79.569999999999993"/>
    <s v="Operação 7996"/>
    <s v="Concluído"/>
  </r>
  <r>
    <d v="2024-12-12T00:00:00"/>
    <x v="2"/>
    <x v="1"/>
    <x v="6"/>
    <s v="Amoço Trabalho"/>
    <n v="784.2"/>
    <s v="Operação 2150"/>
    <s v="Concluído"/>
  </r>
  <r>
    <d v="2024-04-10T00:00:00"/>
    <x v="10"/>
    <x v="1"/>
    <x v="7"/>
    <s v="Transporte"/>
    <n v="755.91"/>
    <s v="Operação 7798"/>
    <s v="Concluído"/>
  </r>
  <r>
    <d v="2024-11-14T00:00:00"/>
    <x v="5"/>
    <x v="0"/>
    <x v="3"/>
    <s v="Renda de Atendimentos"/>
    <n v="225.97"/>
    <s v="Operação 6794"/>
    <s v="Pendente"/>
  </r>
  <r>
    <d v="2024-03-04T00:00:00"/>
    <x v="7"/>
    <x v="0"/>
    <x v="1"/>
    <s v="Salário"/>
    <n v="576.19000000000005"/>
    <s v="Operação 6901"/>
    <s v="Pendente"/>
  </r>
  <r>
    <d v="2024-07-12T00:00:00"/>
    <x v="4"/>
    <x v="0"/>
    <x v="3"/>
    <s v="Renda de Atendimentos"/>
    <n v="723.3"/>
    <s v="Operação 5023"/>
    <s v="Penden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539F49-3F22-4DD9-A848-DC54FF9C6A65}" name="Tabela dinâmica3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2">
  <location ref="F6:G11" firstHeaderRow="1" firstDataRow="1" firstDataCol="1" rowPageCount="1" colPageCount="1"/>
  <pivotFields count="8">
    <pivotField numFmtId="14" showAll="0"/>
    <pivotField numFmtId="1" showAll="0">
      <items count="13">
        <item x="1"/>
        <item x="8"/>
        <item x="7"/>
        <item x="10"/>
        <item x="9"/>
        <item x="6"/>
        <item x="4"/>
        <item x="3"/>
        <item x="11"/>
        <item x="0"/>
        <item x="5"/>
        <item x="2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13">
        <item x="6"/>
        <item x="8"/>
        <item x="0"/>
        <item x="4"/>
        <item m="1" x="11"/>
        <item x="1"/>
        <item x="2"/>
        <item x="7"/>
        <item x="5"/>
        <item x="3"/>
        <item x="9"/>
        <item x="10"/>
        <item t="default"/>
      </items>
    </pivotField>
    <pivotField showAll="0"/>
    <pivotField dataField="1" numFmtId="165" showAll="0"/>
    <pivotField showAll="0"/>
    <pivotField showAll="0"/>
  </pivotFields>
  <rowFields count="1">
    <field x="3"/>
  </rowFields>
  <rowItems count="5">
    <i>
      <x v="2"/>
    </i>
    <i>
      <x v="3"/>
    </i>
    <i>
      <x v="5"/>
    </i>
    <i>
      <x v="9"/>
    </i>
    <i t="grand">
      <x/>
    </i>
  </rowItems>
  <colItems count="1">
    <i/>
  </colItems>
  <pageFields count="1">
    <pageField fld="2" item="0" hier="-1"/>
  </pageFields>
  <dataFields count="1">
    <dataField name="Soma de Valor" fld="5" baseField="2" baseItem="0" numFmtId="164"/>
  </dataFields>
  <chartFormats count="3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B26CCF-A871-4311-B6F9-612BDC4164F2}" name="Tabela dinâmica2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B6:C14" firstHeaderRow="1" firstDataRow="1" firstDataCol="1" rowPageCount="1" colPageCount="1"/>
  <pivotFields count="8">
    <pivotField numFmtId="14" showAll="0"/>
    <pivotField numFmtId="1" showAll="0">
      <items count="13">
        <item x="1"/>
        <item x="8"/>
        <item x="7"/>
        <item x="10"/>
        <item x="9"/>
        <item x="6"/>
        <item x="4"/>
        <item x="3"/>
        <item x="11"/>
        <item x="0"/>
        <item x="5"/>
        <item x="2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13">
        <item x="6"/>
        <item x="8"/>
        <item x="0"/>
        <item x="4"/>
        <item m="1" x="11"/>
        <item x="1"/>
        <item x="2"/>
        <item x="7"/>
        <item x="5"/>
        <item x="3"/>
        <item x="9"/>
        <item x="10"/>
        <item t="default"/>
      </items>
    </pivotField>
    <pivotField showAll="0"/>
    <pivotField dataField="1" numFmtId="165" showAll="0"/>
    <pivotField showAll="0"/>
    <pivotField showAll="0"/>
  </pivotFields>
  <rowFields count="1">
    <field x="3"/>
  </rowFields>
  <rowItems count="8">
    <i>
      <x/>
    </i>
    <i>
      <x v="1"/>
    </i>
    <i>
      <x v="6"/>
    </i>
    <i>
      <x v="7"/>
    </i>
    <i>
      <x v="8"/>
    </i>
    <i>
      <x v="10"/>
    </i>
    <i>
      <x v="11"/>
    </i>
    <i t="grand">
      <x/>
    </i>
  </rowItems>
  <colItems count="1">
    <i/>
  </colItems>
  <pageFields count="1">
    <pageField fld="2" item="1" hier="-1"/>
  </pageFields>
  <dataFields count="1">
    <dataField name="Soma de Valor" fld="5" baseField="0" baseItem="0"/>
  </dataFields>
  <chartFormats count="6"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C0E2FC6D-F652-4861-8EFA-110971F895BC}" sourceName="Mês">
  <pivotTables>
    <pivotTable tabId="2" name="Tabela dinâmica2"/>
    <pivotTable tabId="2" name="Tabela dinâmica3"/>
  </pivotTables>
  <data>
    <tabular pivotCacheId="435073700">
      <items count="12">
        <i x="1" s="1"/>
        <i x="8" s="1"/>
        <i x="7" s="1"/>
        <i x="10" s="1"/>
        <i x="9" s="1"/>
        <i x="6" s="1"/>
        <i x="4" s="1"/>
        <i x="3" s="1"/>
        <i x="11" s="1"/>
        <i x="0" s="1"/>
        <i x="5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E6F6F506-742D-45ED-ACE4-1204EE2A7369}" cache="SegmentaçãodeDados_Mês" caption="Mês" style="SlicerStyleDark2 2" rowHeight="234950"/>
</slicer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624B-7378-4CEF-ADC4-3CD561E57B54}">
  <dimension ref="A1:H51"/>
  <sheetViews>
    <sheetView workbookViewId="0">
      <selection activeCell="N23" sqref="N23"/>
    </sheetView>
  </sheetViews>
  <sheetFormatPr defaultRowHeight="14.4" x14ac:dyDescent="0.3"/>
  <cols>
    <col min="1" max="1" width="10.5546875" bestFit="1" customWidth="1"/>
    <col min="2" max="2" width="10.5546875" customWidth="1"/>
    <col min="3" max="3" width="9.109375" bestFit="1" customWidth="1"/>
    <col min="4" max="5" width="13.88671875" bestFit="1" customWidth="1"/>
    <col min="6" max="6" width="11.21875" bestFit="1" customWidth="1"/>
    <col min="7" max="7" width="21.33203125" bestFit="1" customWidth="1"/>
    <col min="8" max="8" width="10.6640625" bestFit="1" customWidth="1"/>
  </cols>
  <sheetData>
    <row r="1" spans="1:8" x14ac:dyDescent="0.3">
      <c r="A1" s="5" t="s">
        <v>0</v>
      </c>
      <c r="B1" s="14" t="s">
        <v>72</v>
      </c>
      <c r="C1" s="6" t="s">
        <v>1</v>
      </c>
      <c r="D1" s="6" t="s">
        <v>2</v>
      </c>
      <c r="E1" s="6" t="s">
        <v>3</v>
      </c>
      <c r="F1" s="8" t="s">
        <v>4</v>
      </c>
      <c r="G1" s="6" t="s">
        <v>5</v>
      </c>
      <c r="H1" s="7" t="s">
        <v>6</v>
      </c>
    </row>
    <row r="2" spans="1:8" x14ac:dyDescent="0.3">
      <c r="A2" s="3">
        <v>45566</v>
      </c>
      <c r="B2" s="15">
        <f>MONTH(A2)</f>
        <v>10</v>
      </c>
      <c r="C2" s="1" t="s">
        <v>7</v>
      </c>
      <c r="D2" s="1" t="s">
        <v>8</v>
      </c>
      <c r="E2" s="1" t="s">
        <v>8</v>
      </c>
      <c r="F2" s="4">
        <v>879.31</v>
      </c>
      <c r="G2" s="1" t="s">
        <v>9</v>
      </c>
      <c r="H2" s="2" t="s">
        <v>10</v>
      </c>
    </row>
    <row r="3" spans="1:8" x14ac:dyDescent="0.3">
      <c r="A3" s="3">
        <v>45293</v>
      </c>
      <c r="B3" s="15">
        <f t="shared" ref="B3:B51" si="0">MONTH(A3)</f>
        <v>1</v>
      </c>
      <c r="C3" s="1" t="s">
        <v>7</v>
      </c>
      <c r="D3" s="1" t="s">
        <v>11</v>
      </c>
      <c r="E3" s="1" t="s">
        <v>11</v>
      </c>
      <c r="F3" s="4">
        <v>586.41</v>
      </c>
      <c r="G3" s="1" t="s">
        <v>12</v>
      </c>
      <c r="H3" s="2" t="s">
        <v>10</v>
      </c>
    </row>
    <row r="4" spans="1:8" x14ac:dyDescent="0.3">
      <c r="A4" s="3">
        <v>45309</v>
      </c>
      <c r="B4" s="15">
        <f t="shared" si="0"/>
        <v>1</v>
      </c>
      <c r="C4" s="1" t="s">
        <v>7</v>
      </c>
      <c r="D4" s="1" t="s">
        <v>11</v>
      </c>
      <c r="E4" s="1" t="s">
        <v>11</v>
      </c>
      <c r="F4" s="4">
        <v>383.83</v>
      </c>
      <c r="G4" s="1" t="s">
        <v>13</v>
      </c>
      <c r="H4" s="2" t="s">
        <v>14</v>
      </c>
    </row>
    <row r="5" spans="1:8" x14ac:dyDescent="0.3">
      <c r="A5" s="3">
        <v>45288</v>
      </c>
      <c r="B5" s="15">
        <f t="shared" si="0"/>
        <v>12</v>
      </c>
      <c r="C5" s="1" t="s">
        <v>15</v>
      </c>
      <c r="D5" s="1" t="s">
        <v>16</v>
      </c>
      <c r="E5" s="1" t="s">
        <v>16</v>
      </c>
      <c r="F5" s="4">
        <v>662.71</v>
      </c>
      <c r="G5" s="1" t="s">
        <v>17</v>
      </c>
      <c r="H5" s="2" t="s">
        <v>14</v>
      </c>
    </row>
    <row r="6" spans="1:8" x14ac:dyDescent="0.3">
      <c r="A6" s="3">
        <v>45528</v>
      </c>
      <c r="B6" s="15">
        <f t="shared" si="0"/>
        <v>8</v>
      </c>
      <c r="C6" s="1" t="s">
        <v>7</v>
      </c>
      <c r="D6" s="1" t="s">
        <v>87</v>
      </c>
      <c r="E6" s="1" t="s">
        <v>87</v>
      </c>
      <c r="F6" s="4">
        <v>738.41</v>
      </c>
      <c r="G6" s="1" t="s">
        <v>18</v>
      </c>
      <c r="H6" s="2" t="s">
        <v>10</v>
      </c>
    </row>
    <row r="7" spans="1:8" x14ac:dyDescent="0.3">
      <c r="A7" s="3">
        <v>45476</v>
      </c>
      <c r="B7" s="15">
        <f t="shared" si="0"/>
        <v>7</v>
      </c>
      <c r="C7" s="1" t="s">
        <v>7</v>
      </c>
      <c r="D7" s="1" t="s">
        <v>87</v>
      </c>
      <c r="E7" s="1" t="s">
        <v>87</v>
      </c>
      <c r="F7" s="4">
        <v>950.78</v>
      </c>
      <c r="G7" s="1" t="s">
        <v>19</v>
      </c>
      <c r="H7" s="2" t="s">
        <v>14</v>
      </c>
    </row>
    <row r="8" spans="1:8" x14ac:dyDescent="0.3">
      <c r="A8" s="3">
        <v>45593</v>
      </c>
      <c r="B8" s="15">
        <f t="shared" si="0"/>
        <v>10</v>
      </c>
      <c r="C8" s="1" t="s">
        <v>7</v>
      </c>
      <c r="D8" s="1" t="s">
        <v>20</v>
      </c>
      <c r="E8" s="1" t="s">
        <v>20</v>
      </c>
      <c r="F8" s="4">
        <v>479.21</v>
      </c>
      <c r="G8" s="1" t="s">
        <v>21</v>
      </c>
      <c r="H8" s="2" t="s">
        <v>10</v>
      </c>
    </row>
    <row r="9" spans="1:8" x14ac:dyDescent="0.3">
      <c r="A9" s="3">
        <v>45605</v>
      </c>
      <c r="B9" s="15">
        <f t="shared" si="0"/>
        <v>11</v>
      </c>
      <c r="C9" s="1" t="s">
        <v>15</v>
      </c>
      <c r="D9" s="1" t="s">
        <v>22</v>
      </c>
      <c r="E9" s="1" t="s">
        <v>22</v>
      </c>
      <c r="F9" s="4">
        <v>259.06</v>
      </c>
      <c r="G9" s="1" t="s">
        <v>23</v>
      </c>
      <c r="H9" s="2" t="s">
        <v>14</v>
      </c>
    </row>
    <row r="10" spans="1:8" x14ac:dyDescent="0.3">
      <c r="A10" s="3">
        <v>45319</v>
      </c>
      <c r="B10" s="15">
        <f t="shared" si="0"/>
        <v>1</v>
      </c>
      <c r="C10" s="1" t="s">
        <v>15</v>
      </c>
      <c r="D10" s="1" t="s">
        <v>22</v>
      </c>
      <c r="E10" s="1" t="s">
        <v>22</v>
      </c>
      <c r="F10" s="4">
        <v>621.9</v>
      </c>
      <c r="G10" s="1" t="s">
        <v>24</v>
      </c>
      <c r="H10" s="2" t="s">
        <v>10</v>
      </c>
    </row>
    <row r="11" spans="1:8" x14ac:dyDescent="0.3">
      <c r="A11" s="3">
        <v>45456</v>
      </c>
      <c r="B11" s="15">
        <f t="shared" si="0"/>
        <v>6</v>
      </c>
      <c r="C11" s="1" t="s">
        <v>7</v>
      </c>
      <c r="D11" s="1" t="s">
        <v>87</v>
      </c>
      <c r="E11" s="1" t="s">
        <v>87</v>
      </c>
      <c r="F11" s="4">
        <v>158.19999999999999</v>
      </c>
      <c r="G11" s="1" t="s">
        <v>25</v>
      </c>
      <c r="H11" s="2" t="s">
        <v>10</v>
      </c>
    </row>
    <row r="12" spans="1:8" x14ac:dyDescent="0.3">
      <c r="A12" s="3">
        <v>45356</v>
      </c>
      <c r="B12" s="15">
        <f t="shared" si="0"/>
        <v>3</v>
      </c>
      <c r="C12" s="1" t="s">
        <v>15</v>
      </c>
      <c r="D12" s="1" t="s">
        <v>26</v>
      </c>
      <c r="E12" s="1" t="s">
        <v>83</v>
      </c>
      <c r="F12" s="4">
        <v>822.35</v>
      </c>
      <c r="G12" s="1" t="s">
        <v>27</v>
      </c>
      <c r="H12" s="2" t="s">
        <v>10</v>
      </c>
    </row>
    <row r="13" spans="1:8" x14ac:dyDescent="0.3">
      <c r="A13" s="3">
        <v>45467</v>
      </c>
      <c r="B13" s="15">
        <f t="shared" si="0"/>
        <v>6</v>
      </c>
      <c r="C13" s="1" t="s">
        <v>7</v>
      </c>
      <c r="D13" s="1" t="s">
        <v>11</v>
      </c>
      <c r="E13" s="1" t="s">
        <v>11</v>
      </c>
      <c r="F13" s="4">
        <v>629.65</v>
      </c>
      <c r="G13" s="1" t="s">
        <v>28</v>
      </c>
      <c r="H13" s="2" t="s">
        <v>14</v>
      </c>
    </row>
    <row r="14" spans="1:8" x14ac:dyDescent="0.3">
      <c r="A14" s="3">
        <v>45472</v>
      </c>
      <c r="B14" s="15">
        <f t="shared" si="0"/>
        <v>6</v>
      </c>
      <c r="C14" s="1" t="s">
        <v>7</v>
      </c>
      <c r="D14" s="1" t="s">
        <v>87</v>
      </c>
      <c r="E14" s="1" t="s">
        <v>87</v>
      </c>
      <c r="F14" s="4">
        <v>447.39</v>
      </c>
      <c r="G14" s="1" t="s">
        <v>29</v>
      </c>
      <c r="H14" s="2" t="s">
        <v>10</v>
      </c>
    </row>
    <row r="15" spans="1:8" x14ac:dyDescent="0.3">
      <c r="A15" s="3">
        <v>45499</v>
      </c>
      <c r="B15" s="15">
        <f t="shared" si="0"/>
        <v>7</v>
      </c>
      <c r="C15" s="1" t="s">
        <v>7</v>
      </c>
      <c r="D15" s="1" t="s">
        <v>11</v>
      </c>
      <c r="E15" s="1" t="s">
        <v>11</v>
      </c>
      <c r="F15" s="4">
        <v>577.1</v>
      </c>
      <c r="G15" s="1" t="s">
        <v>30</v>
      </c>
      <c r="H15" s="2" t="s">
        <v>10</v>
      </c>
    </row>
    <row r="16" spans="1:8" x14ac:dyDescent="0.3">
      <c r="A16" s="3">
        <v>45452</v>
      </c>
      <c r="B16" s="15">
        <f t="shared" si="0"/>
        <v>6</v>
      </c>
      <c r="C16" s="1" t="s">
        <v>7</v>
      </c>
      <c r="D16" s="1" t="s">
        <v>8</v>
      </c>
      <c r="E16" s="1" t="s">
        <v>8</v>
      </c>
      <c r="F16" s="4">
        <v>330.64</v>
      </c>
      <c r="G16" s="1" t="s">
        <v>31</v>
      </c>
      <c r="H16" s="2" t="s">
        <v>14</v>
      </c>
    </row>
    <row r="17" spans="1:8" x14ac:dyDescent="0.3">
      <c r="A17" s="3">
        <v>45647</v>
      </c>
      <c r="B17" s="15">
        <f t="shared" si="0"/>
        <v>12</v>
      </c>
      <c r="C17" s="1" t="s">
        <v>15</v>
      </c>
      <c r="D17" s="1" t="s">
        <v>26</v>
      </c>
      <c r="E17" s="1" t="s">
        <v>84</v>
      </c>
      <c r="F17" s="4">
        <v>232.4</v>
      </c>
      <c r="G17" s="1" t="s">
        <v>32</v>
      </c>
      <c r="H17" s="2" t="s">
        <v>14</v>
      </c>
    </row>
    <row r="18" spans="1:8" x14ac:dyDescent="0.3">
      <c r="A18" s="3">
        <v>45348</v>
      </c>
      <c r="B18" s="15">
        <f t="shared" si="0"/>
        <v>2</v>
      </c>
      <c r="C18" s="1" t="s">
        <v>7</v>
      </c>
      <c r="D18" s="1" t="s">
        <v>11</v>
      </c>
      <c r="E18" s="1" t="s">
        <v>11</v>
      </c>
      <c r="F18" s="4">
        <v>899.19</v>
      </c>
      <c r="G18" s="1" t="s">
        <v>33</v>
      </c>
      <c r="H18" s="2" t="s">
        <v>14</v>
      </c>
    </row>
    <row r="19" spans="1:8" x14ac:dyDescent="0.3">
      <c r="A19" s="3">
        <v>45582</v>
      </c>
      <c r="B19" s="15">
        <f t="shared" si="0"/>
        <v>10</v>
      </c>
      <c r="C19" s="1" t="s">
        <v>7</v>
      </c>
      <c r="D19" s="1" t="s">
        <v>20</v>
      </c>
      <c r="E19" s="1" t="s">
        <v>20</v>
      </c>
      <c r="F19" s="4">
        <v>671.86</v>
      </c>
      <c r="G19" s="1" t="s">
        <v>34</v>
      </c>
      <c r="H19" s="2" t="s">
        <v>10</v>
      </c>
    </row>
    <row r="20" spans="1:8" x14ac:dyDescent="0.3">
      <c r="A20" s="3">
        <v>45340</v>
      </c>
      <c r="B20" s="15">
        <f t="shared" si="0"/>
        <v>2</v>
      </c>
      <c r="C20" s="1" t="s">
        <v>15</v>
      </c>
      <c r="D20" s="1" t="s">
        <v>35</v>
      </c>
      <c r="E20" s="1" t="s">
        <v>35</v>
      </c>
      <c r="F20" s="4">
        <v>210.37</v>
      </c>
      <c r="G20" s="1" t="s">
        <v>36</v>
      </c>
      <c r="H20" s="2" t="s">
        <v>14</v>
      </c>
    </row>
    <row r="21" spans="1:8" x14ac:dyDescent="0.3">
      <c r="A21" s="3">
        <v>45368</v>
      </c>
      <c r="B21" s="15">
        <f t="shared" si="0"/>
        <v>3</v>
      </c>
      <c r="C21" s="1" t="s">
        <v>15</v>
      </c>
      <c r="D21" s="1" t="s">
        <v>37</v>
      </c>
      <c r="E21" s="1" t="s">
        <v>37</v>
      </c>
      <c r="F21" s="4">
        <v>318.8</v>
      </c>
      <c r="G21" s="1" t="s">
        <v>38</v>
      </c>
      <c r="H21" s="2" t="s">
        <v>10</v>
      </c>
    </row>
    <row r="22" spans="1:8" x14ac:dyDescent="0.3">
      <c r="A22" s="3">
        <v>45497</v>
      </c>
      <c r="B22" s="15">
        <f t="shared" si="0"/>
        <v>7</v>
      </c>
      <c r="C22" s="1" t="s">
        <v>7</v>
      </c>
      <c r="D22" s="1" t="s">
        <v>8</v>
      </c>
      <c r="E22" s="1" t="s">
        <v>8</v>
      </c>
      <c r="F22" s="4">
        <v>611.29</v>
      </c>
      <c r="G22" s="1" t="s">
        <v>39</v>
      </c>
      <c r="H22" s="2" t="s">
        <v>10</v>
      </c>
    </row>
    <row r="23" spans="1:8" x14ac:dyDescent="0.3">
      <c r="A23" s="3">
        <v>45514</v>
      </c>
      <c r="B23" s="15">
        <f t="shared" si="0"/>
        <v>8</v>
      </c>
      <c r="C23" s="1" t="s">
        <v>7</v>
      </c>
      <c r="D23" s="1" t="s">
        <v>87</v>
      </c>
      <c r="E23" s="1" t="s">
        <v>87</v>
      </c>
      <c r="F23" s="4">
        <v>447.43</v>
      </c>
      <c r="G23" s="1" t="s">
        <v>40</v>
      </c>
      <c r="H23" s="2" t="s">
        <v>14</v>
      </c>
    </row>
    <row r="24" spans="1:8" x14ac:dyDescent="0.3">
      <c r="A24" s="3">
        <v>45462</v>
      </c>
      <c r="B24" s="15">
        <f t="shared" si="0"/>
        <v>6</v>
      </c>
      <c r="C24" s="1" t="s">
        <v>15</v>
      </c>
      <c r="D24" s="1" t="s">
        <v>22</v>
      </c>
      <c r="E24" s="1" t="s">
        <v>22</v>
      </c>
      <c r="F24" s="4">
        <v>538.74</v>
      </c>
      <c r="G24" s="1" t="s">
        <v>41</v>
      </c>
      <c r="H24" s="2" t="s">
        <v>14</v>
      </c>
    </row>
    <row r="25" spans="1:8" x14ac:dyDescent="0.3">
      <c r="A25" s="3">
        <v>45583</v>
      </c>
      <c r="B25" s="15">
        <f t="shared" si="0"/>
        <v>10</v>
      </c>
      <c r="C25" s="1" t="s">
        <v>7</v>
      </c>
      <c r="D25" s="1" t="s">
        <v>11</v>
      </c>
      <c r="E25" s="1" t="s">
        <v>11</v>
      </c>
      <c r="F25" s="4">
        <v>132.18</v>
      </c>
      <c r="G25" s="1" t="s">
        <v>42</v>
      </c>
      <c r="H25" s="2" t="s">
        <v>10</v>
      </c>
    </row>
    <row r="26" spans="1:8" x14ac:dyDescent="0.3">
      <c r="A26" s="3">
        <v>45612</v>
      </c>
      <c r="B26" s="15">
        <f t="shared" si="0"/>
        <v>11</v>
      </c>
      <c r="C26" s="1" t="s">
        <v>15</v>
      </c>
      <c r="D26" s="1" t="s">
        <v>35</v>
      </c>
      <c r="E26" s="1" t="s">
        <v>35</v>
      </c>
      <c r="F26" s="4">
        <v>713.65</v>
      </c>
      <c r="G26" s="1" t="s">
        <v>43</v>
      </c>
      <c r="H26" s="2" t="s">
        <v>14</v>
      </c>
    </row>
    <row r="27" spans="1:8" x14ac:dyDescent="0.3">
      <c r="A27" s="3">
        <v>45426</v>
      </c>
      <c r="B27" s="15">
        <f t="shared" si="0"/>
        <v>5</v>
      </c>
      <c r="C27" s="1" t="s">
        <v>15</v>
      </c>
      <c r="D27" s="1" t="s">
        <v>88</v>
      </c>
      <c r="E27" s="1" t="s">
        <v>88</v>
      </c>
      <c r="F27" s="4">
        <v>971.8</v>
      </c>
      <c r="G27" s="1" t="s">
        <v>44</v>
      </c>
      <c r="H27" s="2" t="s">
        <v>14</v>
      </c>
    </row>
    <row r="28" spans="1:8" x14ac:dyDescent="0.3">
      <c r="A28" s="3">
        <v>45631</v>
      </c>
      <c r="B28" s="15">
        <f t="shared" si="0"/>
        <v>12</v>
      </c>
      <c r="C28" s="1" t="s">
        <v>15</v>
      </c>
      <c r="D28" s="1" t="s">
        <v>16</v>
      </c>
      <c r="E28" s="1" t="s">
        <v>16</v>
      </c>
      <c r="F28" s="4">
        <v>994.16</v>
      </c>
      <c r="G28" s="1" t="s">
        <v>45</v>
      </c>
      <c r="H28" s="2" t="s">
        <v>10</v>
      </c>
    </row>
    <row r="29" spans="1:8" x14ac:dyDescent="0.3">
      <c r="A29" s="3">
        <v>45336</v>
      </c>
      <c r="B29" s="15">
        <f t="shared" si="0"/>
        <v>2</v>
      </c>
      <c r="C29" s="1" t="s">
        <v>15</v>
      </c>
      <c r="D29" s="1" t="s">
        <v>35</v>
      </c>
      <c r="E29" s="1" t="s">
        <v>35</v>
      </c>
      <c r="F29" s="4">
        <v>523.48</v>
      </c>
      <c r="G29" s="1" t="s">
        <v>46</v>
      </c>
      <c r="H29" s="2" t="s">
        <v>10</v>
      </c>
    </row>
    <row r="30" spans="1:8" x14ac:dyDescent="0.3">
      <c r="A30" s="3">
        <v>45463</v>
      </c>
      <c r="B30" s="15">
        <f t="shared" si="0"/>
        <v>6</v>
      </c>
      <c r="C30" s="1" t="s">
        <v>15</v>
      </c>
      <c r="D30" s="1" t="s">
        <v>26</v>
      </c>
      <c r="E30" s="1" t="s">
        <v>85</v>
      </c>
      <c r="F30" s="4">
        <v>435.54</v>
      </c>
      <c r="G30" s="1" t="s">
        <v>47</v>
      </c>
      <c r="H30" s="2" t="s">
        <v>14</v>
      </c>
    </row>
    <row r="31" spans="1:8" x14ac:dyDescent="0.3">
      <c r="A31" s="3">
        <v>45303</v>
      </c>
      <c r="B31" s="15">
        <f t="shared" si="0"/>
        <v>1</v>
      </c>
      <c r="C31" s="1" t="s">
        <v>7</v>
      </c>
      <c r="D31" s="1" t="s">
        <v>20</v>
      </c>
      <c r="E31" s="1" t="s">
        <v>20</v>
      </c>
      <c r="F31" s="4">
        <v>539.09</v>
      </c>
      <c r="G31" s="1" t="s">
        <v>48</v>
      </c>
      <c r="H31" s="2" t="s">
        <v>10</v>
      </c>
    </row>
    <row r="32" spans="1:8" x14ac:dyDescent="0.3">
      <c r="A32" s="3">
        <v>45329</v>
      </c>
      <c r="B32" s="15">
        <f t="shared" si="0"/>
        <v>2</v>
      </c>
      <c r="C32" s="1" t="s">
        <v>15</v>
      </c>
      <c r="D32" s="1" t="s">
        <v>22</v>
      </c>
      <c r="E32" s="1" t="s">
        <v>22</v>
      </c>
      <c r="F32" s="4">
        <v>691.93</v>
      </c>
      <c r="G32" s="1" t="s">
        <v>49</v>
      </c>
      <c r="H32" s="2" t="s">
        <v>10</v>
      </c>
    </row>
    <row r="33" spans="1:8" x14ac:dyDescent="0.3">
      <c r="A33" s="3">
        <v>45498</v>
      </c>
      <c r="B33" s="15">
        <f t="shared" si="0"/>
        <v>7</v>
      </c>
      <c r="C33" s="1" t="s">
        <v>15</v>
      </c>
      <c r="D33" s="1" t="s">
        <v>89</v>
      </c>
      <c r="E33" s="1" t="s">
        <v>90</v>
      </c>
      <c r="F33" s="4">
        <v>896.83</v>
      </c>
      <c r="G33" s="1" t="s">
        <v>50</v>
      </c>
      <c r="H33" s="2" t="s">
        <v>14</v>
      </c>
    </row>
    <row r="34" spans="1:8" x14ac:dyDescent="0.3">
      <c r="A34" s="3">
        <v>45468</v>
      </c>
      <c r="B34" s="15">
        <f t="shared" si="0"/>
        <v>6</v>
      </c>
      <c r="C34" s="1" t="s">
        <v>7</v>
      </c>
      <c r="D34" s="1" t="s">
        <v>87</v>
      </c>
      <c r="E34" s="1" t="s">
        <v>87</v>
      </c>
      <c r="F34" s="4">
        <v>666.76</v>
      </c>
      <c r="G34" s="1" t="s">
        <v>51</v>
      </c>
      <c r="H34" s="2" t="s">
        <v>14</v>
      </c>
    </row>
    <row r="35" spans="1:8" x14ac:dyDescent="0.3">
      <c r="A35" s="3">
        <v>45570</v>
      </c>
      <c r="B35" s="15">
        <f t="shared" si="0"/>
        <v>10</v>
      </c>
      <c r="C35" s="1" t="s">
        <v>7</v>
      </c>
      <c r="D35" s="1" t="s">
        <v>8</v>
      </c>
      <c r="E35" s="1" t="s">
        <v>8</v>
      </c>
      <c r="F35" s="4">
        <v>905.39</v>
      </c>
      <c r="G35" s="1" t="s">
        <v>52</v>
      </c>
      <c r="H35" s="2" t="s">
        <v>14</v>
      </c>
    </row>
    <row r="36" spans="1:8" x14ac:dyDescent="0.3">
      <c r="A36" s="3">
        <v>45594</v>
      </c>
      <c r="B36" s="15">
        <f t="shared" si="0"/>
        <v>10</v>
      </c>
      <c r="C36" s="1" t="s">
        <v>7</v>
      </c>
      <c r="D36" s="1" t="s">
        <v>87</v>
      </c>
      <c r="E36" s="1" t="s">
        <v>87</v>
      </c>
      <c r="F36" s="4">
        <v>924.25</v>
      </c>
      <c r="G36" s="1" t="s">
        <v>53</v>
      </c>
      <c r="H36" s="2" t="s">
        <v>10</v>
      </c>
    </row>
    <row r="37" spans="1:8" x14ac:dyDescent="0.3">
      <c r="A37" s="3">
        <v>45364</v>
      </c>
      <c r="B37" s="15">
        <f t="shared" si="0"/>
        <v>3</v>
      </c>
      <c r="C37" s="1" t="s">
        <v>7</v>
      </c>
      <c r="D37" s="1" t="s">
        <v>8</v>
      </c>
      <c r="E37" s="1" t="s">
        <v>8</v>
      </c>
      <c r="F37" s="4">
        <v>260.10000000000002</v>
      </c>
      <c r="G37" s="1" t="s">
        <v>54</v>
      </c>
      <c r="H37" s="2" t="s">
        <v>14</v>
      </c>
    </row>
    <row r="38" spans="1:8" x14ac:dyDescent="0.3">
      <c r="A38" s="3">
        <v>45615</v>
      </c>
      <c r="B38" s="15">
        <f t="shared" si="0"/>
        <v>11</v>
      </c>
      <c r="C38" s="1" t="s">
        <v>7</v>
      </c>
      <c r="D38" s="1" t="s">
        <v>11</v>
      </c>
      <c r="E38" s="1" t="s">
        <v>11</v>
      </c>
      <c r="F38" s="4">
        <v>136.63</v>
      </c>
      <c r="G38" s="1" t="s">
        <v>55</v>
      </c>
      <c r="H38" s="2" t="s">
        <v>14</v>
      </c>
    </row>
    <row r="39" spans="1:8" x14ac:dyDescent="0.3">
      <c r="A39" s="3">
        <v>45385</v>
      </c>
      <c r="B39" s="15">
        <f t="shared" si="0"/>
        <v>4</v>
      </c>
      <c r="C39" s="1" t="s">
        <v>7</v>
      </c>
      <c r="D39" s="1" t="s">
        <v>8</v>
      </c>
      <c r="E39" s="1" t="s">
        <v>8</v>
      </c>
      <c r="F39" s="4">
        <v>522.70000000000005</v>
      </c>
      <c r="G39" s="1" t="s">
        <v>56</v>
      </c>
      <c r="H39" s="2" t="s">
        <v>14</v>
      </c>
    </row>
    <row r="40" spans="1:8" x14ac:dyDescent="0.3">
      <c r="A40" s="3">
        <v>45411</v>
      </c>
      <c r="B40" s="15">
        <f t="shared" si="0"/>
        <v>4</v>
      </c>
      <c r="C40" s="1" t="s">
        <v>15</v>
      </c>
      <c r="D40" s="1" t="s">
        <v>16</v>
      </c>
      <c r="E40" s="1" t="s">
        <v>16</v>
      </c>
      <c r="F40" s="4">
        <v>714.67</v>
      </c>
      <c r="G40" s="1" t="s">
        <v>57</v>
      </c>
      <c r="H40" s="2" t="s">
        <v>10</v>
      </c>
    </row>
    <row r="41" spans="1:8" x14ac:dyDescent="0.3">
      <c r="A41" s="3">
        <v>45378</v>
      </c>
      <c r="B41" s="15">
        <f t="shared" si="0"/>
        <v>3</v>
      </c>
      <c r="C41" s="1" t="s">
        <v>15</v>
      </c>
      <c r="D41" s="1" t="s">
        <v>37</v>
      </c>
      <c r="E41" s="1" t="s">
        <v>37</v>
      </c>
      <c r="F41" s="4">
        <v>487.39</v>
      </c>
      <c r="G41" s="1" t="s">
        <v>58</v>
      </c>
      <c r="H41" s="2" t="s">
        <v>10</v>
      </c>
    </row>
    <row r="42" spans="1:8" x14ac:dyDescent="0.3">
      <c r="A42" s="3">
        <v>45545</v>
      </c>
      <c r="B42" s="15">
        <f t="shared" si="0"/>
        <v>9</v>
      </c>
      <c r="C42" s="1" t="s">
        <v>7</v>
      </c>
      <c r="D42" s="1" t="s">
        <v>11</v>
      </c>
      <c r="E42" s="1" t="s">
        <v>11</v>
      </c>
      <c r="F42" s="4">
        <v>207.52</v>
      </c>
      <c r="G42" s="1" t="s">
        <v>59</v>
      </c>
      <c r="H42" s="2" t="s">
        <v>14</v>
      </c>
    </row>
    <row r="43" spans="1:8" x14ac:dyDescent="0.3">
      <c r="A43" s="3">
        <v>45432</v>
      </c>
      <c r="B43" s="15">
        <f t="shared" si="0"/>
        <v>5</v>
      </c>
      <c r="C43" s="1" t="s">
        <v>15</v>
      </c>
      <c r="D43" s="1" t="s">
        <v>35</v>
      </c>
      <c r="E43" s="1" t="s">
        <v>35</v>
      </c>
      <c r="F43" s="4">
        <v>27.62</v>
      </c>
      <c r="G43" s="1" t="s">
        <v>60</v>
      </c>
      <c r="H43" s="2" t="s">
        <v>10</v>
      </c>
    </row>
    <row r="44" spans="1:8" x14ac:dyDescent="0.3">
      <c r="A44" s="3">
        <v>45291</v>
      </c>
      <c r="B44" s="15">
        <f t="shared" si="0"/>
        <v>12</v>
      </c>
      <c r="C44" s="1" t="s">
        <v>15</v>
      </c>
      <c r="D44" s="1" t="s">
        <v>89</v>
      </c>
      <c r="E44" s="1" t="s">
        <v>90</v>
      </c>
      <c r="F44" s="4">
        <v>967.18</v>
      </c>
      <c r="G44" s="1" t="s">
        <v>61</v>
      </c>
      <c r="H44" s="2" t="s">
        <v>14</v>
      </c>
    </row>
    <row r="45" spans="1:8" x14ac:dyDescent="0.3">
      <c r="A45" s="3">
        <v>45414</v>
      </c>
      <c r="B45" s="15">
        <f t="shared" si="0"/>
        <v>5</v>
      </c>
      <c r="C45" s="1" t="s">
        <v>7</v>
      </c>
      <c r="D45" s="1" t="s">
        <v>87</v>
      </c>
      <c r="E45" s="1" t="s">
        <v>87</v>
      </c>
      <c r="F45" s="4">
        <v>811.54</v>
      </c>
      <c r="G45" s="1" t="s">
        <v>62</v>
      </c>
      <c r="H45" s="2" t="s">
        <v>14</v>
      </c>
    </row>
    <row r="46" spans="1:8" x14ac:dyDescent="0.3">
      <c r="A46" s="3">
        <v>45443</v>
      </c>
      <c r="B46" s="15">
        <f t="shared" si="0"/>
        <v>5</v>
      </c>
      <c r="C46" s="1" t="s">
        <v>7</v>
      </c>
      <c r="D46" s="1" t="s">
        <v>87</v>
      </c>
      <c r="E46" s="1" t="s">
        <v>87</v>
      </c>
      <c r="F46" s="4">
        <v>79.569999999999993</v>
      </c>
      <c r="G46" s="1" t="s">
        <v>63</v>
      </c>
      <c r="H46" s="2" t="s">
        <v>10</v>
      </c>
    </row>
    <row r="47" spans="1:8" x14ac:dyDescent="0.3">
      <c r="A47" s="3">
        <v>45638</v>
      </c>
      <c r="B47" s="15">
        <f t="shared" si="0"/>
        <v>12</v>
      </c>
      <c r="C47" s="1" t="s">
        <v>15</v>
      </c>
      <c r="D47" s="1" t="s">
        <v>26</v>
      </c>
      <c r="E47" s="1" t="s">
        <v>86</v>
      </c>
      <c r="F47" s="4">
        <v>784.2</v>
      </c>
      <c r="G47" s="1" t="s">
        <v>64</v>
      </c>
      <c r="H47" s="2" t="s">
        <v>10</v>
      </c>
    </row>
    <row r="48" spans="1:8" x14ac:dyDescent="0.3">
      <c r="A48" s="3">
        <v>45392</v>
      </c>
      <c r="B48" s="15">
        <f t="shared" si="0"/>
        <v>4</v>
      </c>
      <c r="C48" s="1" t="s">
        <v>15</v>
      </c>
      <c r="D48" s="1" t="s">
        <v>35</v>
      </c>
      <c r="E48" s="1" t="s">
        <v>35</v>
      </c>
      <c r="F48" s="4">
        <v>755.91</v>
      </c>
      <c r="G48" s="1" t="s">
        <v>65</v>
      </c>
      <c r="H48" s="2" t="s">
        <v>10</v>
      </c>
    </row>
    <row r="49" spans="1:8" x14ac:dyDescent="0.3">
      <c r="A49" s="3">
        <v>45610</v>
      </c>
      <c r="B49" s="15">
        <f t="shared" si="0"/>
        <v>11</v>
      </c>
      <c r="C49" s="1" t="s">
        <v>7</v>
      </c>
      <c r="D49" s="1" t="s">
        <v>87</v>
      </c>
      <c r="E49" s="1" t="s">
        <v>87</v>
      </c>
      <c r="F49" s="4">
        <v>225.97</v>
      </c>
      <c r="G49" s="1" t="s">
        <v>66</v>
      </c>
      <c r="H49" s="2" t="s">
        <v>14</v>
      </c>
    </row>
    <row r="50" spans="1:8" x14ac:dyDescent="0.3">
      <c r="A50" s="3">
        <v>45355</v>
      </c>
      <c r="B50" s="15">
        <f t="shared" si="0"/>
        <v>3</v>
      </c>
      <c r="C50" s="1" t="s">
        <v>7</v>
      </c>
      <c r="D50" s="1" t="s">
        <v>11</v>
      </c>
      <c r="E50" s="1" t="s">
        <v>11</v>
      </c>
      <c r="F50" s="4">
        <v>576.19000000000005</v>
      </c>
      <c r="G50" s="1" t="s">
        <v>67</v>
      </c>
      <c r="H50" s="2" t="s">
        <v>14</v>
      </c>
    </row>
    <row r="51" spans="1:8" x14ac:dyDescent="0.3">
      <c r="A51" s="3">
        <v>45485</v>
      </c>
      <c r="B51" s="15">
        <f t="shared" si="0"/>
        <v>7</v>
      </c>
      <c r="C51" s="1" t="s">
        <v>7</v>
      </c>
      <c r="D51" s="1" t="s">
        <v>87</v>
      </c>
      <c r="E51" s="1" t="s">
        <v>87</v>
      </c>
      <c r="F51" s="4">
        <v>723.3</v>
      </c>
      <c r="G51" s="1" t="s">
        <v>68</v>
      </c>
      <c r="H51" s="2" t="s">
        <v>14</v>
      </c>
    </row>
  </sheetData>
  <autoFilter ref="A1:H51" xr:uid="{B7E2624B-7378-4CEF-ADC4-3CD561E57B54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9CB18-CF7D-4A12-B2E6-280F2A898D24}">
  <dimension ref="B4:G14"/>
  <sheetViews>
    <sheetView workbookViewId="0">
      <selection activeCell="G18" sqref="G18"/>
    </sheetView>
  </sheetViews>
  <sheetFormatPr defaultRowHeight="14.4" x14ac:dyDescent="0.3"/>
  <cols>
    <col min="2" max="2" width="17.21875" bestFit="1" customWidth="1"/>
    <col min="3" max="3" width="13.33203125" bestFit="1" customWidth="1"/>
    <col min="4" max="4" width="12.33203125" bestFit="1" customWidth="1"/>
    <col min="6" max="6" width="20.5546875" bestFit="1" customWidth="1"/>
    <col min="7" max="7" width="13.33203125" bestFit="1" customWidth="1"/>
  </cols>
  <sheetData>
    <row r="4" spans="2:7" x14ac:dyDescent="0.3">
      <c r="B4" s="9" t="s">
        <v>1</v>
      </c>
      <c r="C4" t="s">
        <v>15</v>
      </c>
      <c r="F4" s="9" t="s">
        <v>1</v>
      </c>
      <c r="G4" t="s">
        <v>7</v>
      </c>
    </row>
    <row r="6" spans="2:7" x14ac:dyDescent="0.3">
      <c r="B6" s="9" t="s">
        <v>69</v>
      </c>
      <c r="C6" t="s">
        <v>71</v>
      </c>
      <c r="F6" s="9" t="s">
        <v>69</v>
      </c>
      <c r="G6" t="s">
        <v>71</v>
      </c>
    </row>
    <row r="7" spans="2:7" x14ac:dyDescent="0.3">
      <c r="B7" s="10" t="s">
        <v>26</v>
      </c>
      <c r="C7" s="20">
        <v>2274.4900000000002</v>
      </c>
      <c r="F7" s="10" t="s">
        <v>8</v>
      </c>
      <c r="G7" s="11">
        <v>3509.4299999999994</v>
      </c>
    </row>
    <row r="8" spans="2:7" x14ac:dyDescent="0.3">
      <c r="B8" s="10" t="s">
        <v>37</v>
      </c>
      <c r="C8" s="20">
        <v>806.19</v>
      </c>
      <c r="F8" s="10" t="s">
        <v>20</v>
      </c>
      <c r="G8" s="11">
        <v>1690.1599999999999</v>
      </c>
    </row>
    <row r="9" spans="2:7" x14ac:dyDescent="0.3">
      <c r="B9" s="10" t="s">
        <v>16</v>
      </c>
      <c r="C9" s="20">
        <v>2371.54</v>
      </c>
      <c r="F9" s="10" t="s">
        <v>11</v>
      </c>
      <c r="G9" s="11">
        <v>4128.7</v>
      </c>
    </row>
    <row r="10" spans="2:7" x14ac:dyDescent="0.3">
      <c r="B10" s="10" t="s">
        <v>35</v>
      </c>
      <c r="C10" s="20">
        <v>2231.0299999999997</v>
      </c>
      <c r="F10" s="10" t="s">
        <v>87</v>
      </c>
      <c r="G10" s="11">
        <v>6173.6</v>
      </c>
    </row>
    <row r="11" spans="2:7" x14ac:dyDescent="0.3">
      <c r="B11" s="10" t="s">
        <v>22</v>
      </c>
      <c r="C11" s="20">
        <v>2111.63</v>
      </c>
      <c r="F11" s="10" t="s">
        <v>70</v>
      </c>
      <c r="G11" s="11">
        <v>15501.89</v>
      </c>
    </row>
    <row r="12" spans="2:7" x14ac:dyDescent="0.3">
      <c r="B12" s="10" t="s">
        <v>88</v>
      </c>
      <c r="C12" s="20">
        <v>971.8</v>
      </c>
    </row>
    <row r="13" spans="2:7" x14ac:dyDescent="0.3">
      <c r="B13" s="10" t="s">
        <v>89</v>
      </c>
      <c r="C13" s="20">
        <v>1864.01</v>
      </c>
    </row>
    <row r="14" spans="2:7" x14ac:dyDescent="0.3">
      <c r="B14" s="10" t="s">
        <v>70</v>
      </c>
      <c r="C14" s="20">
        <v>12630.69</v>
      </c>
    </row>
  </sheetData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27EF-A69E-4D17-B5A9-101DE2BC8C40}">
  <dimension ref="C1:L24"/>
  <sheetViews>
    <sheetView workbookViewId="0">
      <selection activeCell="G6" sqref="G6"/>
    </sheetView>
  </sheetViews>
  <sheetFormatPr defaultRowHeight="14.4" x14ac:dyDescent="0.3"/>
  <cols>
    <col min="3" max="3" width="18.109375" bestFit="1" customWidth="1"/>
    <col min="4" max="4" width="17.88671875" bestFit="1" customWidth="1"/>
  </cols>
  <sheetData>
    <row r="1" spans="3:12" s="16" customFormat="1" ht="26.4" customHeight="1" x14ac:dyDescent="0.3"/>
    <row r="3" spans="3:12" x14ac:dyDescent="0.3">
      <c r="C3" s="22" t="s">
        <v>91</v>
      </c>
      <c r="D3" s="21">
        <f>SUM(D7:D23)</f>
        <v>3774</v>
      </c>
    </row>
    <row r="4" spans="3:12" x14ac:dyDescent="0.3">
      <c r="C4" s="22" t="s">
        <v>92</v>
      </c>
      <c r="D4" s="21">
        <v>20000</v>
      </c>
    </row>
    <row r="5" spans="3:12" ht="15" thickBot="1" x14ac:dyDescent="0.35">
      <c r="H5" s="23"/>
      <c r="I5" s="23"/>
      <c r="J5" s="23"/>
      <c r="K5" s="23"/>
      <c r="L5" s="23"/>
    </row>
    <row r="6" spans="3:12" ht="15" thickBot="1" x14ac:dyDescent="0.35">
      <c r="C6" s="19" t="s">
        <v>73</v>
      </c>
      <c r="D6" s="19" t="s">
        <v>74</v>
      </c>
      <c r="H6" s="23"/>
      <c r="I6" s="23"/>
      <c r="J6" s="23"/>
      <c r="K6" s="23"/>
      <c r="L6" s="23"/>
    </row>
    <row r="7" spans="3:12" x14ac:dyDescent="0.3">
      <c r="C7" s="18">
        <v>45603</v>
      </c>
      <c r="D7" s="17">
        <v>50</v>
      </c>
      <c r="H7" s="23"/>
      <c r="I7" s="23"/>
      <c r="J7" s="23"/>
      <c r="K7" s="23"/>
      <c r="L7" s="23"/>
    </row>
    <row r="8" spans="3:12" x14ac:dyDescent="0.3">
      <c r="C8" s="18" t="s">
        <v>75</v>
      </c>
      <c r="D8" s="17">
        <v>355</v>
      </c>
      <c r="H8" s="23"/>
      <c r="I8" s="23"/>
      <c r="J8" s="23"/>
      <c r="K8" s="23"/>
      <c r="L8" s="23"/>
    </row>
    <row r="9" spans="3:12" x14ac:dyDescent="0.3">
      <c r="C9" s="18">
        <v>45604</v>
      </c>
      <c r="D9" s="17">
        <v>432</v>
      </c>
      <c r="H9" s="23"/>
      <c r="I9" s="23"/>
      <c r="J9" s="23"/>
      <c r="K9" s="23"/>
      <c r="L9" s="23"/>
    </row>
    <row r="10" spans="3:12" x14ac:dyDescent="0.3">
      <c r="C10" s="18" t="s">
        <v>76</v>
      </c>
      <c r="D10" s="17">
        <v>468</v>
      </c>
      <c r="H10" s="23"/>
      <c r="I10" s="23"/>
      <c r="J10" s="23"/>
      <c r="K10" s="23"/>
      <c r="L10" s="23"/>
    </row>
    <row r="11" spans="3:12" x14ac:dyDescent="0.3">
      <c r="C11" s="18">
        <v>45605</v>
      </c>
      <c r="D11" s="17">
        <v>34</v>
      </c>
      <c r="H11" s="23"/>
      <c r="I11" s="23"/>
      <c r="J11" s="23"/>
      <c r="K11" s="23"/>
      <c r="L11" s="23"/>
    </row>
    <row r="12" spans="3:12" x14ac:dyDescent="0.3">
      <c r="C12" s="18" t="s">
        <v>77</v>
      </c>
      <c r="D12" s="17">
        <v>62</v>
      </c>
      <c r="H12" s="23"/>
      <c r="I12" s="23"/>
      <c r="J12" s="23"/>
      <c r="K12" s="23"/>
      <c r="L12" s="23"/>
    </row>
    <row r="13" spans="3:12" x14ac:dyDescent="0.3">
      <c r="C13" s="18">
        <v>45606</v>
      </c>
      <c r="D13" s="17">
        <v>159</v>
      </c>
      <c r="H13" s="23"/>
      <c r="I13" s="23"/>
      <c r="J13" s="23"/>
      <c r="K13" s="23"/>
      <c r="L13" s="23"/>
    </row>
    <row r="14" spans="3:12" x14ac:dyDescent="0.3">
      <c r="C14" s="18" t="s">
        <v>78</v>
      </c>
      <c r="D14" s="17">
        <v>168</v>
      </c>
      <c r="H14" s="23"/>
      <c r="I14" s="23"/>
      <c r="J14" s="23"/>
      <c r="K14" s="23"/>
      <c r="L14" s="23"/>
    </row>
    <row r="15" spans="3:12" x14ac:dyDescent="0.3">
      <c r="C15" s="18">
        <v>45607</v>
      </c>
      <c r="D15" s="17">
        <v>261</v>
      </c>
      <c r="H15" s="23"/>
      <c r="I15" s="23"/>
      <c r="J15" s="23"/>
      <c r="K15" s="23"/>
      <c r="L15" s="23"/>
    </row>
    <row r="16" spans="3:12" x14ac:dyDescent="0.3">
      <c r="C16" s="18" t="s">
        <v>79</v>
      </c>
      <c r="D16" s="17">
        <v>256</v>
      </c>
      <c r="H16" s="23"/>
      <c r="I16" s="23"/>
      <c r="J16" s="23"/>
      <c r="K16" s="23"/>
      <c r="L16" s="23"/>
    </row>
    <row r="17" spans="3:12" x14ac:dyDescent="0.3">
      <c r="C17" s="18">
        <v>45608</v>
      </c>
      <c r="D17" s="17">
        <v>64</v>
      </c>
      <c r="H17" s="23"/>
      <c r="I17" s="23"/>
      <c r="J17" s="23"/>
      <c r="K17" s="23"/>
      <c r="L17" s="23"/>
    </row>
    <row r="18" spans="3:12" x14ac:dyDescent="0.3">
      <c r="C18" s="18" t="s">
        <v>80</v>
      </c>
      <c r="D18" s="17">
        <v>261</v>
      </c>
      <c r="H18" s="23"/>
      <c r="I18" s="23"/>
      <c r="J18" s="23"/>
      <c r="K18" s="23"/>
      <c r="L18" s="23"/>
    </row>
    <row r="19" spans="3:12" x14ac:dyDescent="0.3">
      <c r="C19" s="18">
        <v>45609</v>
      </c>
      <c r="D19" s="17">
        <v>481</v>
      </c>
      <c r="H19" s="23"/>
      <c r="I19" s="23"/>
      <c r="J19" s="23"/>
      <c r="K19" s="23"/>
      <c r="L19" s="23"/>
    </row>
    <row r="20" spans="3:12" x14ac:dyDescent="0.3">
      <c r="C20" s="18" t="s">
        <v>81</v>
      </c>
      <c r="D20" s="17">
        <v>221</v>
      </c>
      <c r="H20" s="23"/>
      <c r="I20" s="23"/>
      <c r="J20" s="23"/>
      <c r="K20" s="23"/>
      <c r="L20" s="23"/>
    </row>
    <row r="21" spans="3:12" x14ac:dyDescent="0.3">
      <c r="C21" s="18">
        <v>45610</v>
      </c>
      <c r="D21" s="17">
        <v>318</v>
      </c>
      <c r="H21" s="23"/>
      <c r="I21" s="23"/>
      <c r="J21" s="23"/>
      <c r="K21" s="23"/>
      <c r="L21" s="23"/>
    </row>
    <row r="22" spans="3:12" x14ac:dyDescent="0.3">
      <c r="C22" s="18" t="s">
        <v>82</v>
      </c>
      <c r="D22" s="17">
        <v>86</v>
      </c>
      <c r="H22" s="23"/>
      <c r="I22" s="23"/>
      <c r="J22" s="23"/>
      <c r="K22" s="23"/>
      <c r="L22" s="23"/>
    </row>
    <row r="23" spans="3:12" x14ac:dyDescent="0.3">
      <c r="C23" s="18">
        <v>45611</v>
      </c>
      <c r="D23" s="17">
        <v>98</v>
      </c>
      <c r="H23" s="23"/>
      <c r="I23" s="23"/>
      <c r="J23" s="23"/>
      <c r="K23" s="23"/>
      <c r="L23" s="23"/>
    </row>
    <row r="24" spans="3:12" x14ac:dyDescent="0.3">
      <c r="H24" s="23"/>
      <c r="I24" s="23"/>
      <c r="J24" s="23"/>
      <c r="K24" s="23"/>
      <c r="L24" s="23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24FA-1BB7-433A-8D67-BA1DE8DCFBD6}">
  <dimension ref="A1:U1"/>
  <sheetViews>
    <sheetView showGridLines="0" showRowColHeaders="0" tabSelected="1" zoomScale="83" zoomScaleNormal="83" workbookViewId="0">
      <selection activeCell="T28" sqref="T28"/>
    </sheetView>
  </sheetViews>
  <sheetFormatPr defaultColWidth="0" defaultRowHeight="14.4" x14ac:dyDescent="0.3"/>
  <cols>
    <col min="1" max="1" width="21.109375" style="12" customWidth="1"/>
    <col min="2" max="21" width="8.88671875" style="13" customWidth="1"/>
    <col min="22" max="16384" width="8.88671875" hidden="1"/>
  </cols>
  <sheetData/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Data</vt:lpstr>
      <vt:lpstr>Controller</vt:lpstr>
      <vt:lpstr>Caixinha</vt:lpstr>
      <vt:lpstr>Dashboard</vt:lpstr>
      <vt:lpstr>Mês</vt:lpstr>
    </vt:vector>
  </TitlesOfParts>
  <Company>Caixa Economica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 de Carvalho</dc:creator>
  <cp:lastModifiedBy>FABIANA DE CARVALHO</cp:lastModifiedBy>
  <dcterms:created xsi:type="dcterms:W3CDTF">2024-12-26T13:42:01Z</dcterms:created>
  <dcterms:modified xsi:type="dcterms:W3CDTF">2024-12-28T20:30:55Z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e7aacd-7cc4-4c31-9e6f-7ef306428f09_Enabled">
    <vt:lpwstr>true</vt:lpwstr>
  </property>
  <property fmtid="{D5CDD505-2E9C-101B-9397-08002B2CF9AE}" pid="3" name="MSIP_Label_fde7aacd-7cc4-4c31-9e6f-7ef306428f09_SetDate">
    <vt:lpwstr>2024-12-26T13:50:06Z</vt:lpwstr>
  </property>
  <property fmtid="{D5CDD505-2E9C-101B-9397-08002B2CF9AE}" pid="4" name="MSIP_Label_fde7aacd-7cc4-4c31-9e6f-7ef306428f09_Method">
    <vt:lpwstr>Privileged</vt:lpwstr>
  </property>
  <property fmtid="{D5CDD505-2E9C-101B-9397-08002B2CF9AE}" pid="5" name="MSIP_Label_fde7aacd-7cc4-4c31-9e6f-7ef306428f09_Name">
    <vt:lpwstr>_PUBLICO</vt:lpwstr>
  </property>
  <property fmtid="{D5CDD505-2E9C-101B-9397-08002B2CF9AE}" pid="6" name="MSIP_Label_fde7aacd-7cc4-4c31-9e6f-7ef306428f09_SiteId">
    <vt:lpwstr>ab9bba98-684a-43fb-add8-9c2bebede229</vt:lpwstr>
  </property>
  <property fmtid="{D5CDD505-2E9C-101B-9397-08002B2CF9AE}" pid="7" name="MSIP_Label_fde7aacd-7cc4-4c31-9e6f-7ef306428f09_ActionId">
    <vt:lpwstr>c3179908-0361-41a4-8a14-9d1baa3df347</vt:lpwstr>
  </property>
  <property fmtid="{D5CDD505-2E9C-101B-9397-08002B2CF9AE}" pid="8" name="MSIP_Label_fde7aacd-7cc4-4c31-9e6f-7ef306428f09_ContentBits">
    <vt:lpwstr>1</vt:lpwstr>
  </property>
</Properties>
</file>