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filterPrivacy="1" codeName="ThisWorkbook" defaultThemeVersion="166925"/>
  <xr:revisionPtr revIDLastSave="0" documentId="13_ncr:1_{AE72746D-10F7-40D1-9712-3F2F6BC14AA2}" xr6:coauthVersionLast="36" xr6:coauthVersionMax="44" xr10:uidLastSave="{00000000-0000-0000-0000-000000000000}"/>
  <bookViews>
    <workbookView xWindow="2790" yWindow="0" windowWidth="27870" windowHeight="12810" tabRatio="927" xr2:uid="{00000000-000D-0000-FFFF-FFFF00000000}"/>
  </bookViews>
  <sheets>
    <sheet name="Início" sheetId="2" r:id="rId1"/>
    <sheet name="Noções básicas" sheetId="19" r:id="rId2"/>
    <sheet name="Introdução às funções" sheetId="16" r:id="rId3"/>
    <sheet name="MÉDIA" sheetId="1" r:id="rId4"/>
    <sheet name="MÍNIMO e MÁXIMO" sheetId="11" r:id="rId5"/>
    <sheet name="Data e hora" sheetId="10" r:id="rId6"/>
    <sheet name="Unir texto e números" sheetId="15" r:id="rId7"/>
    <sheet name="Instruções SE" sheetId="13" r:id="rId8"/>
    <sheet name="PROCV" sheetId="9" r:id="rId9"/>
    <sheet name="Funções condicionais" sheetId="7" r:id="rId10"/>
  </sheets>
  <definedNames>
    <definedName name="_xlnm._FilterDatabase" localSheetId="9" hidden="1">'Funções condicionais'!$F$2:$H$14</definedName>
    <definedName name="_xlnm._FilterDatabase" localSheetId="1" hidden="1">'Noções básicas'!$P$9:$Q$10</definedName>
    <definedName name="_xlnm.Extract" localSheetId="9">'Funções condicionais'!$AB$2</definedName>
    <definedName name="Bananas">tbl_TipoDeFruta6[Bananas]</definedName>
    <definedName name="Carne" localSheetId="2">'Introdução às funções'!$F$2:$G$6</definedName>
    <definedName name="Crédito_adicional" localSheetId="2">'Introdução às funções'!$F$9:$G$14</definedName>
    <definedName name="CréditoAdicionalSOMA" localSheetId="2">'Introdução às funções'!$F$9:$G$14</definedName>
    <definedName name="Fruta" localSheetId="2">'Introdução às funções'!$C$2:$D$6</definedName>
    <definedName name="grp_GuieMeChave">"shp_BraceBottom,txt_GuieMeChave,shp_ChaveEsquerda"</definedName>
    <definedName name="grp_GuieMeSetas">"shp_ArrowCurved,txt_GuieMeSetas,shp_ArrowStraight"</definedName>
    <definedName name="ImpostoSobreVendas">0.0825</definedName>
    <definedName name="Itens" localSheetId="2">'Introdução às funções'!$C$9:$D$14</definedName>
    <definedName name="Laranjas">tbl_TipoDeFruta4[Laranjas]</definedName>
    <definedName name="Limões">tbl_TipoDeFruta5[Limões]</definedName>
    <definedName name="lst_Fruta">tbl_Fruta[Fruta]</definedName>
    <definedName name="lst_TipoDeFruta">tbl_TipoDeFruta[Maçãs]</definedName>
    <definedName name="Maçãs">tbl_TipoDeFruta[Maçãs]</definedName>
    <definedName name="Mais_fruta" localSheetId="2">'Introdução às funções'!$C$34:$D$39</definedName>
    <definedName name="MaisItens" localSheetId="2">'Introdução às funções'!$C$44:$D$48</definedName>
    <definedName name="Remessa">1.25</definedName>
    <definedName name="Total" localSheetId="2">'Introdução às funções'!$D$50:$D$51</definedName>
  </definedNames>
  <calcPr calcId="19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3" l="1"/>
  <c r="F28" i="13"/>
  <c r="F6" i="10" l="1"/>
  <c r="D12" i="13"/>
  <c r="E106" i="7" l="1"/>
  <c r="D36" i="10" l="1"/>
  <c r="A38" i="7"/>
  <c r="G51" i="16"/>
  <c r="D7" i="16"/>
  <c r="G7" i="19"/>
  <c r="D8" i="10"/>
  <c r="J43" i="19"/>
  <c r="F35" i="13"/>
  <c r="G6" i="19"/>
  <c r="G5" i="19"/>
  <c r="G4" i="19"/>
  <c r="G3" i="19"/>
  <c r="G43" i="9"/>
  <c r="D43" i="9"/>
  <c r="F3" i="15"/>
  <c r="E3" i="15"/>
  <c r="H64" i="7"/>
  <c r="D64" i="7"/>
  <c r="D123" i="7"/>
  <c r="D51" i="16"/>
  <c r="G15" i="11"/>
  <c r="D39" i="16"/>
  <c r="D29" i="15"/>
  <c r="D28" i="15"/>
  <c r="D11" i="10"/>
  <c r="E31" i="13"/>
  <c r="C33" i="15" l="1"/>
  <c r="C37" i="15"/>
  <c r="C32" i="15"/>
  <c r="C36" i="15"/>
  <c r="F31" i="13"/>
  <c r="F33" i="13" s="1"/>
  <c r="F37" i="13" s="1"/>
</calcChain>
</file>

<file path=xl/sharedStrings.xml><?xml version="1.0" encoding="utf-8"?>
<sst xmlns="http://schemas.openxmlformats.org/spreadsheetml/2006/main" count="570" uniqueCount="281">
  <si>
    <t>Comece a trabalhar com fórmulas</t>
  </si>
  <si>
    <t>Em poucas etapas você estará pronto para criar fórmulas e funções no Excel, o aplicativo de planilhas mais avançado do mundo.</t>
  </si>
  <si>
    <t>Volte ao início pressionando Ctrl+Home. Para iniciar o tour, pressione Ctrl+Page Down.</t>
  </si>
  <si>
    <t>Noções básicas: fazer cálculos no Excel</t>
  </si>
  <si>
    <t xml:space="preserve">Você pode somar, subtrair, multiplicar e dividir no Excel sem usar as funções internas. Basta usar alguns operadores básicos: +, -, * e /. Todas as fórmulas começam com um sinal de igual (=).
</t>
  </si>
  <si>
    <t xml:space="preserve">Para somar, selecione a célula F3, digite =C3 + C4 e pressione Enter. 
</t>
  </si>
  <si>
    <t xml:space="preserve">Para subtrair, selecione a célula F4, digite =C3-C4 e pressione Enter. </t>
  </si>
  <si>
    <t xml:space="preserve">Para multiplicar, selecione a célula F5, digite =C3*C4 e pressione Enter.
</t>
  </si>
  <si>
    <t>Veja só: altere os números nas células C3 e C4 e veja os resultados da fórmula serem alterados automaticamente.</t>
  </si>
  <si>
    <t>Veja mais detalhes abaixo</t>
  </si>
  <si>
    <t>Próxima etapa</t>
  </si>
  <si>
    <t>Saiba mais sobre fórmulas, células e intervalos</t>
  </si>
  <si>
    <t xml:space="preserve">O Excel é composto de células individuais que estão agrupadas em linhas e colunas. Linhas são identificadas por números e colunas, por letras. Há mais de 1 milhão de linhas e mais de 16.000 colunas, e você pode colocar fórmulas em qualquer uma delas. 
</t>
  </si>
  <si>
    <t xml:space="preserve">As fórmulas podem conter referências a células, a intervalos de células, operadores e constantes. Todos os seguintes são exemplos de fórmulas:
=A1+B1
=10+20
=SOMA(A1:A10)
</t>
  </si>
  <si>
    <t xml:space="preserve">Você verá que usamos a função SOMA em nosso terceiro exemplo acima. Uma função é um comando previamente criado que pega um valor ou valores, faz determinado cálculo e retorna um resultado. Por exemplo, a função SOMA pega as referências ou intervalos de células especificados, e soma tudo. Neste exemplo, ela pega as células de A1 a A10 e soma. O Excel tem mais de 400 funções, que você pode explorar na guia Fórmulas.
</t>
  </si>
  <si>
    <t xml:space="preserve">Fórmulas com funções começam com um sinal de igual, depois o nome da função seguido de seus argumentos (os valores que uma função usa para calcular) entre parênteses. 
</t>
  </si>
  <si>
    <t xml:space="preserve">Confirme uma fórmula pressionando Enter. Quando fizer isso, a fórmula será calculada e o resultado será exibido na célula. Para ver a fórmula em si, você pode olhar na barra de fórmulas, logo abaixo da Faixa de Opções, ou pressionar F2 para entrar no modo de edição, e ver a fórmula na célula. Pressione Enter novamente para finalizar a fórmula e calcular o resultado.
</t>
  </si>
  <si>
    <t>Algumas explicações sobre fórmulas</t>
  </si>
  <si>
    <t>=SOMA(A1:A10) é uma fórmula, em que SOMA é o nome da função, os parênteses de abertura e fechamento contêm os argumentos da fórmula e A1:A10 é o intervalo de células para a função.</t>
  </si>
  <si>
    <t>=SOMA(A1:A10;C1:C10) é uma fórmula, em que SOMA é o nome da função, os parênteses de abertura e fechamento contêm os argumentos da fórmula e A1:A10;C1:C10 são os intervalos de células para a função separados por uma vírgula.</t>
  </si>
  <si>
    <t xml:space="preserve">É BOM SABER: Constantes são valores inseridos em células ou fórmulas. Apesar de "=10+20" oferecer o mesmo cálculo que "=A1+B1", constantes não recomendadas. Por quê? Porque você não consegue ver facilmente a constante sem selecionar a célula e procurar o valor. E isso pode ser difícil de alterar posteriormente. É muito mais fácil colocar constantes em células, onde elas podem ser facilmente ajustadas, e fazer referência a elas em suas fórmulas.
Por exemplo: Selecione a célula amarela abaixo que contém o 12. Você verá que usamos a função SOMA com um intervalo de células. Nós não digitamos "4" ou "8" diretamente na fórmula. 
</t>
  </si>
  <si>
    <t>Anterior</t>
  </si>
  <si>
    <t>Avançar</t>
  </si>
  <si>
    <t>Mais informações na Web</t>
  </si>
  <si>
    <t>Use o Excel como uma calculadora</t>
  </si>
  <si>
    <t>Visão geral de fórmulas no Excel</t>
  </si>
  <si>
    <t xml:space="preserve">Funções do Excel (por categoria) </t>
  </si>
  <si>
    <t>Funções do Excel (em ordem alfabética) </t>
  </si>
  <si>
    <t>Treinamento grátis sobre o Excel online</t>
  </si>
  <si>
    <t>Números a usar:</t>
  </si>
  <si>
    <t>Operação:</t>
  </si>
  <si>
    <t xml:space="preserve">Adição (+) </t>
  </si>
  <si>
    <t xml:space="preserve">Subtração (-) </t>
  </si>
  <si>
    <t xml:space="preserve">Multiplicação (*) </t>
  </si>
  <si>
    <t xml:space="preserve">Divisão (/) </t>
  </si>
  <si>
    <t xml:space="preserve">Potência (^) </t>
  </si>
  <si>
    <t>Fórmulas:</t>
  </si>
  <si>
    <t>Respostas:</t>
  </si>
  <si>
    <t>Valores</t>
  </si>
  <si>
    <t>Introdução às funções</t>
  </si>
  <si>
    <t>Funções oferecem a capacidade de fazer uma variedade de coisas, como realizar operações matemáticas, pesquisar valores ou até mesmo calcular datas e horas. Vamos tentar algumas maneiras de somar valores com a função SOMA.</t>
  </si>
  <si>
    <t xml:space="preserve">Na coluna Valor para Fruta (célula D7), digite =SOMA(D3:D6), ou digite =SOMA( e selecione o intervalo com o mouse, depois pressione Enter. Isso somará os valores nas células D3, D4, D5 e D6. Sua resposta deve ser 170.
</t>
  </si>
  <si>
    <t xml:space="preserve">Agora vamos tentar a AutoSoma. Selecione a célula na coluna para Carne (célula G7), acesse Fórmulas &gt; AutoSoma &gt; selecione SOMA. Você verá o Excel inserir automaticamente a fórmula. Pressione Enter para confirmá-la. O recurso AutoSoma tem todas as funções mais comuns.
</t>
  </si>
  <si>
    <t>Eis um atalho de teclado útil. Selecione a célula D15 e pressione Alt = e Enter. Isso insere a função SOMA automaticamente.</t>
  </si>
  <si>
    <t>CRÉDITO ADICIONAL
Experimente a função CONT.NÚM usando qualquer um dos métodos que você já tentou. A função CONT.NÚM conta o número de células em um intervalo que contém números.</t>
  </si>
  <si>
    <t>Mais sobre funções</t>
  </si>
  <si>
    <t>Vá para a guia Fórmulas e navegue pela Biblioteca de Funções, em que as funções são listadas por categoria, como Texto, Data e Hora, etc. Inserir Função possibilita pesquisar as funções por nome e iniciar um Assistente de função que pode ajudá-lo a criar sua fórmula. 
Quando você começa a digitar um nome de função depois de pressionar =, o Excel inicia o Intellisense, que lista todas as funções que começam com as letras que você está digitando. Quando você encontrar a fórmula desejada, pressione Tab e o Excel automaticamente conclui o nome da função e insere o parêntese de abertura. Ele também exibe os argumentos opcionais e obrigatórios. 
Agora vamos observar a anatomia de algumas funções. A função SOMA é estruturada assim:</t>
  </si>
  <si>
    <t xml:space="preserve">Se a função SOMA pudesse falar, diria: retorne a soma de todos os valores nas células D35 a D38 e de todos os valores na coluna H. SOMA é o nome da função D35:D38 é o primeiro argumento de intervalo, que quase sempre é necessário, e H:H é o segundo argumento de intervalo; os argumentos estão separados por uma vírgula. Agora, vamos tentar uma fórmula que não requer argumentos.
</t>
  </si>
  <si>
    <t>A função HOJE retorna a data de hoje. Ela será atualizada automaticamente quando o Excel recalcular.</t>
  </si>
  <si>
    <t xml:space="preserve">VEJA ISTO
Selecione essas células. Em seguida, no canto inferior direito da janela do Excel, procure por SOMA: 170 na barra inferior. Isso é chamado de barra de status e é apenas outra maneira de localizar rapidamente um total e outros detalhes sobre uma célula ou intervalo selecionados. </t>
  </si>
  <si>
    <t xml:space="preserve">DETALHE IMPORTANTE
Clique duas vezes nessa célula. Você observará 100 próximo ao fim. Embora seja possível colocar números em uma fórmula como esta, não é recomendável, a menos que seja absolutamente necessário. Isso é conhecido como uma constante, e é fácil esquecer que está presente. É recomendável fazer referência a outra célula ao invés disso, como a célula F51. Assim, ela é vista facilmente e não é ocultada em uma fórmula. </t>
  </si>
  <si>
    <t>Tudo sobre a função SOMA</t>
  </si>
  <si>
    <t>Usar a AutoSoma para somar números</t>
  </si>
  <si>
    <t>Tudo sobre a função CONT.NÚM</t>
  </si>
  <si>
    <t>Voltar ao início</t>
  </si>
  <si>
    <t>Fruta</t>
  </si>
  <si>
    <t>Maçãs</t>
  </si>
  <si>
    <t>Laranjas</t>
  </si>
  <si>
    <t>Bananas</t>
  </si>
  <si>
    <t>Limões</t>
  </si>
  <si>
    <t xml:space="preserve">SOMA &gt; </t>
  </si>
  <si>
    <t>Item</t>
  </si>
  <si>
    <t>Pão</t>
  </si>
  <si>
    <t>Roscas</t>
  </si>
  <si>
    <t>Biscoitos</t>
  </si>
  <si>
    <t>Bolos</t>
  </si>
  <si>
    <t>Tortas</t>
  </si>
  <si>
    <t>Carros</t>
  </si>
  <si>
    <t>Caminhões</t>
  </si>
  <si>
    <t>Bicicletas</t>
  </si>
  <si>
    <t>Skates</t>
  </si>
  <si>
    <t>Valor</t>
  </si>
  <si>
    <t>Montante</t>
  </si>
  <si>
    <t>Total:</t>
  </si>
  <si>
    <t>Carne</t>
  </si>
  <si>
    <t>Vaca</t>
  </si>
  <si>
    <t>Frango</t>
  </si>
  <si>
    <t>Porco</t>
  </si>
  <si>
    <t>Peixe</t>
  </si>
  <si>
    <t>CONT.NÚM &gt;</t>
  </si>
  <si>
    <t>Valor adicional</t>
  </si>
  <si>
    <t>Novo total</t>
  </si>
  <si>
    <t>Função MÉDIA</t>
  </si>
  <si>
    <r>
      <t xml:space="preserve">Use a função </t>
    </r>
    <r>
      <rPr>
        <b/>
        <sz val="11"/>
        <color theme="0"/>
        <rFont val="Calibri"/>
        <family val="2"/>
      </rPr>
      <t>MÉDIA</t>
    </r>
    <r>
      <rPr>
        <sz val="11"/>
        <color theme="0"/>
        <rFont val="Calibri"/>
        <family val="2"/>
      </rPr>
      <t xml:space="preserve"> para obter a média dos números em um intervalo de células.</t>
    </r>
  </si>
  <si>
    <r>
      <t xml:space="preserve">Selecione a célula D7 e use a </t>
    </r>
    <r>
      <rPr>
        <b/>
        <sz val="11"/>
        <color theme="0"/>
        <rFont val="Calibri"/>
        <family val="2"/>
      </rPr>
      <t>AutoSoma</t>
    </r>
    <r>
      <rPr>
        <sz val="11"/>
        <color theme="0"/>
        <rFont val="Calibri"/>
        <family val="2"/>
      </rPr>
      <t xml:space="preserve"> para adicionar uma função </t>
    </r>
    <r>
      <rPr>
        <b/>
        <sz val="11"/>
        <color theme="0"/>
        <rFont val="Calibri"/>
        <family val="2"/>
      </rPr>
      <t>MÉDIA</t>
    </r>
    <r>
      <rPr>
        <sz val="11"/>
        <color theme="0"/>
        <rFont val="Calibri"/>
        <family val="2"/>
      </rPr>
      <t>.</t>
    </r>
  </si>
  <si>
    <r>
      <t xml:space="preserve">Agora selecione a célula G7 e insira uma função </t>
    </r>
    <r>
      <rPr>
        <b/>
        <sz val="11"/>
        <color theme="0"/>
        <rFont val="Calibri"/>
        <family val="2"/>
      </rPr>
      <t xml:space="preserve">MÉDIA </t>
    </r>
    <r>
      <rPr>
        <sz val="11"/>
        <color theme="0"/>
        <rFont val="Calibri"/>
        <family val="2"/>
      </rPr>
      <t xml:space="preserve">digitando </t>
    </r>
    <r>
      <rPr>
        <b/>
        <sz val="11"/>
        <color theme="0"/>
        <rFont val="Calibri"/>
        <family val="2"/>
      </rPr>
      <t xml:space="preserve">=MÉDIA(G3:G6). </t>
    </r>
  </si>
  <si>
    <r>
      <t xml:space="preserve">Na célula D15, você pode usar a </t>
    </r>
    <r>
      <rPr>
        <b/>
        <sz val="11"/>
        <color theme="0"/>
        <rFont val="Calibri"/>
        <family val="2"/>
      </rPr>
      <t>AutoSoma</t>
    </r>
    <r>
      <rPr>
        <sz val="11"/>
        <color theme="0"/>
        <rFont val="Calibri"/>
        <family val="2"/>
      </rPr>
      <t xml:space="preserve"> ou digitar para inserir outra função </t>
    </r>
    <r>
      <rPr>
        <b/>
        <sz val="11"/>
        <color theme="0"/>
        <rFont val="Calibri"/>
        <family val="2"/>
      </rPr>
      <t>MÉDIA</t>
    </r>
    <r>
      <rPr>
        <sz val="11"/>
        <color theme="0"/>
        <rFont val="Calibri"/>
        <family val="2"/>
      </rPr>
      <t xml:space="preserve">. </t>
    </r>
  </si>
  <si>
    <t xml:space="preserve">VEJA ISTO
Selecione qualquer intervalo de números e procure uma Média instantânea na barra de status.
</t>
  </si>
  <si>
    <t>Ativar a planilha anterior</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</si>
  <si>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</si>
  <si>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</si>
  <si>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</si>
  <si>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</si>
  <si>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</si>
  <si>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</si>
  <si>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</si>
  <si>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MÉDIA &gt;</t>
  </si>
  <si>
    <t>Se a função SOMA na célula D42 pudesse falar, diria isso: Some os valores nas células D38, D39, D40 e D41.</t>
  </si>
  <si>
    <t>Tudo sobre a função SOMASE</t>
  </si>
  <si>
    <t>Funções MÍNIMO e MÁXIMO</t>
  </si>
  <si>
    <r>
      <t xml:space="preserve">Use a função </t>
    </r>
    <r>
      <rPr>
        <b/>
        <sz val="10"/>
        <color theme="0"/>
        <rFont val="Calibri"/>
        <family val="2"/>
        <scheme val="minor"/>
      </rPr>
      <t>MÍNIMO</t>
    </r>
    <r>
      <rPr>
        <sz val="10"/>
        <color theme="0"/>
        <rFont val="Calibri"/>
        <family val="2"/>
        <scheme val="minor"/>
      </rPr>
      <t xml:space="preserve"> para obter o menor número em um intervalo de células.</t>
    </r>
  </si>
  <si>
    <r>
      <t xml:space="preserve">Use a função </t>
    </r>
    <r>
      <rPr>
        <b/>
        <sz val="10"/>
        <color theme="0"/>
        <rFont val="Calibri"/>
        <family val="2"/>
        <scheme val="minor"/>
      </rPr>
      <t>MÁXIMO</t>
    </r>
    <r>
      <rPr>
        <sz val="10"/>
        <color theme="0"/>
        <rFont val="Calibri"/>
        <family val="2"/>
        <scheme val="minor"/>
      </rPr>
      <t xml:space="preserve"> para obter o maior número em um intervalo de células.</t>
    </r>
  </si>
  <si>
    <t xml:space="preserve">Selecione a célula D7 e use o Assistente de AutoSoma para adicionar a função MÍNIMO.
</t>
  </si>
  <si>
    <t xml:space="preserve">Na célula D15, você pode usar o Assistente de AutoSoma ou digitar para inserir uma função MÍNIMO ou MÁXIMO. 
</t>
  </si>
  <si>
    <t xml:space="preserve">Mais informações na Web
</t>
  </si>
  <si>
    <t>Tudo sobre a função MÍNIMO</t>
  </si>
  <si>
    <t>Tudo sobre a função MÁXIMO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</si>
  <si>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</si>
  <si>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MÍNIMO &gt;</t>
  </si>
  <si>
    <t>MÍNIMO ou MÁXIMO &gt;</t>
  </si>
  <si>
    <t>MÁXIMO &gt;</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</si>
  <si>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</si>
  <si>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</si>
  <si>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</si>
  <si>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</si>
  <si>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</si>
  <si>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</si>
  <si>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 xml:space="preserve">DETALHE IMPORTANTE
Se não deseja que o Excel exiba um número negativo porque você ainda não inseriu seu aniversário, use uma função SE como esta: =SE(D7="";"";D7-D6), que significa: "SE D7 for igual a nada, mostre nada, caso contrário, mostre D7 menos D6".
</t>
  </si>
  <si>
    <t>Funções de hora</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</si>
  <si>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</si>
  <si>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</si>
  <si>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</si>
  <si>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Tudo sobre a função HOJE</t>
  </si>
  <si>
    <t>Tudo sobre a função AGORA</t>
  </si>
  <si>
    <t>Tudo sobre a função DATA</t>
  </si>
  <si>
    <t>Data de hoje:</t>
  </si>
  <si>
    <t>Seu aniversário:</t>
  </si>
  <si>
    <t>Dias até o seu aniversário:</t>
  </si>
  <si>
    <t>Dias no período de carência:</t>
  </si>
  <si>
    <t>Vencimento da conta em:</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</si>
  <si>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</si>
  <si>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</si>
  <si>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</si>
  <si>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</si>
  <si>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</si>
  <si>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</si>
  <si>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</si>
  <si>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</si>
  <si>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</si>
  <si>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</si>
  <si>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</si>
  <si>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</si>
  <si>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 xml:space="preserve">Na célula E3, digite =D3&amp;C3 para unir o sobrenome e o nome. 
</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</si>
  <si>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</si>
  <si>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 xml:space="preserve">Para criar o nome completo, uniremos o nome e o sobrenome, mas usaremos um espaço sem a vírgula. Na célula F3, digite =C3&amp;" "&amp;D3.
</t>
  </si>
  <si>
    <t>Usar texto e números juntos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</si>
  <si>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</si>
  <si>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 xml:space="preserve">Na célula C36, digite =C28&amp;" "&amp;TEXTO(D28;"DD/MM/AAAA"). DD/MM/AAAA é o código de formatação brasileiro para dia/mês/ano, como 25/09/2017.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</si>
  <si>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</si>
  <si>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</si>
  <si>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</si>
  <si>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</si>
  <si>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Nome</t>
  </si>
  <si>
    <t>Lara</t>
  </si>
  <si>
    <t>Paulo</t>
  </si>
  <si>
    <t>Brenda</t>
  </si>
  <si>
    <t>Mila</t>
  </si>
  <si>
    <t>Nicolau</t>
  </si>
  <si>
    <t>Pedro</t>
  </si>
  <si>
    <t>Vinícius</t>
  </si>
  <si>
    <t>Maria Eduarda</t>
  </si>
  <si>
    <t>Usar texto e números</t>
  </si>
  <si>
    <t>Unir texto e números</t>
  </si>
  <si>
    <t>Formatar texto e números</t>
  </si>
  <si>
    <t>Sobrenome</t>
  </si>
  <si>
    <t>Cardoso</t>
  </si>
  <si>
    <t>Araújo</t>
  </si>
  <si>
    <t>Fernandes</t>
  </si>
  <si>
    <t>Moraes</t>
  </si>
  <si>
    <t>Mendes</t>
  </si>
  <si>
    <t>Gonçalves</t>
  </si>
  <si>
    <t>Monte</t>
  </si>
  <si>
    <t>Schmidt</t>
  </si>
  <si>
    <t>Sobrenome, Nome</t>
  </si>
  <si>
    <t>Nome completo</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</si>
  <si>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</si>
  <si>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</si>
  <si>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</si>
  <si>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</si>
  <si>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</si>
  <si>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</si>
  <si>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</si>
  <si>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 xml:space="preserve">Instruções SE também podem forçar a realização de cálculos adicionais se uma determinada condição for atendida. Aqui, vamos avaliar uma célula para ver se o Imposto sobre vendas deve ser cobrado e calcular se a condição é verdadeira.
</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</si>
  <si>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</si>
  <si>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</si>
  <si>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</si>
  <si>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</si>
  <si>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</si>
  <si>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</si>
  <si>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</si>
  <si>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</si>
  <si>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Maçã</t>
  </si>
  <si>
    <t>Laranja</t>
  </si>
  <si>
    <t>Widget</t>
  </si>
  <si>
    <t>Geringonça</t>
  </si>
  <si>
    <t>Quantidade</t>
  </si>
  <si>
    <t>Subtotal</t>
  </si>
  <si>
    <t>Imposto sobre vendas?</t>
  </si>
  <si>
    <t>Remessa?</t>
  </si>
  <si>
    <t>Total</t>
  </si>
  <si>
    <t>Custo</t>
  </si>
  <si>
    <t>Sim</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</si>
  <si>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</si>
  <si>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</si>
  <si>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</si>
  <si>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</si>
  <si>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</si>
  <si>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</si>
  <si>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</si>
  <si>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</si>
  <si>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</si>
  <si>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</si>
  <si>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</si>
  <si>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</si>
  <si>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</si>
  <si>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</si>
  <si>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</si>
  <si>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</si>
  <si>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</si>
  <si>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</si>
  <si>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</si>
  <si>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</si>
  <si>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</si>
  <si>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</si>
  <si>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SOMASE permite somar em um intervalo com base em critérios específicos usados em outro intervalo, como quantas maçãs você tem. Selecione a célula D17 e digite =SOMASE(C3:C14;C17;D3:D14). A função SOMASE é estruturada assim:</t>
  </si>
  <si>
    <t>=SOMASE(C3:C14;C17;D3:D14)</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</si>
  <si>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</si>
  <si>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</si>
  <si>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</si>
  <si>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</si>
  <si>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</si>
  <si>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</si>
  <si>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</si>
  <si>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</si>
  <si>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</si>
  <si>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</si>
  <si>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</si>
  <si>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</si>
  <si>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</si>
  <si>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</si>
  <si>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</si>
  <si>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rFont val="Calibri"/>
      </rPr>
      <t xml:space="preserve"> </t>
    </r>
    <r>
      <rPr>
        <sz val="11"/>
        <color theme="1"/>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</si>
  <si>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</si>
  <si>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</si>
  <si>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</si>
  <si>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</si>
  <si>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</si>
  <si>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</si>
  <si>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</si>
  <si>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</si>
  <si>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</si>
  <si>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</si>
  <si>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</si>
  <si>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</si>
  <si>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</si>
  <si>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</si>
  <si>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</si>
  <si>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</si>
  <si>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</si>
  <si>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</si>
  <si>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SOMASE</t>
  </si>
  <si>
    <t>CONT.SE</t>
  </si>
  <si>
    <t>Tipo</t>
  </si>
  <si>
    <t>Fuji</t>
  </si>
  <si>
    <t>da Bahia</t>
  </si>
  <si>
    <t>D’água</t>
  </si>
  <si>
    <t>Cravo</t>
  </si>
  <si>
    <t>Gala</t>
  </si>
  <si>
    <t>Seleta</t>
  </si>
  <si>
    <t>Ouro</t>
  </si>
  <si>
    <t>Siciliano</t>
  </si>
  <si>
    <t>Experimente</t>
  </si>
  <si>
    <t>SOMASES</t>
  </si>
  <si>
    <t>CONT.SES</t>
  </si>
  <si>
    <t>"=10+20" é uma fórmula em que 10 e 20 são constantes, e o sinal + é o operador.</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</si>
  <si>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</si>
  <si>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 xml:space="preserve">Agora selecione a célula G7 e insira uma função MÁXIMO digitando =MÁXIMO(G3:G6).
</t>
  </si>
  <si>
    <t xml:space="preserve">Na célula C37, digite =C29&amp;" "&amp;TEXTO(D29;"H:MM"). H:MM é o código de formatação brasileiro para Horas:Minutos, com as horas no formato de 24 horas, tal como 13:30.
</t>
  </si>
  <si>
    <t>CRÉDITO ADICIONAL: Para elevar um número a determinada potência, use o símbolo de circunflexo (^), como =A1^A2. Para inseri-lo, pressione Shift+~, ao lado da cedilha. Na célula F7, digite =C3^C4.</t>
  </si>
  <si>
    <t xml:space="preserve">Para dividir, selecione a célula F6, digite =C3/C4 e pressione Enter.
</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</si>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</sst>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quot;R$&quot;\ #,##0.00;[Red]\-&quot;R$&quot;\ #,##0.00"/>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mm/yy;@"/>
    <numFmt numFmtId="167" formatCode="[$-F400]h:mm:ss\ AM/PM"/>
    <numFmt numFmtId="168" formatCode="h:mm;@"/>
  </numFmts>
  <fonts count="4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b/>
      <sz val="11"/>
      <name val="Calibri"/>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3"/>
      <color theme="0"/>
      <name val="Segoe UI"/>
      <family val="2"/>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18" fillId="0" borderId="0" applyNumberFormat="0" applyFill="0" applyBorder="0" applyAlignment="0" applyProtection="0"/>
    <xf numFmtId="0" fontId="2" fillId="4" borderId="0"/>
    <xf numFmtId="0" fontId="2" fillId="5" borderId="1"/>
    <xf numFmtId="0" fontId="2" fillId="4" borderId="2"/>
    <xf numFmtId="0" fontId="31"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9" fontId="15" fillId="0" borderId="0" applyFont="0" applyFill="0" applyBorder="0" applyAlignment="0" applyProtection="0"/>
    <xf numFmtId="0" fontId="32" fillId="0" borderId="0" applyNumberFormat="0" applyFill="0" applyBorder="0" applyAlignment="0" applyProtection="0"/>
    <xf numFmtId="0" fontId="33" fillId="0" borderId="14" applyNumberFormat="0" applyFill="0" applyAlignment="0" applyProtection="0"/>
    <xf numFmtId="0" fontId="34" fillId="0" borderId="15" applyNumberFormat="0" applyFill="0" applyAlignment="0" applyProtection="0"/>
    <xf numFmtId="0" fontId="35" fillId="0" borderId="16" applyNumberFormat="0" applyFill="0" applyAlignment="0" applyProtection="0"/>
    <xf numFmtId="0" fontId="35" fillId="0" borderId="0" applyNumberFormat="0" applyFill="0" applyBorder="0" applyAlignment="0" applyProtection="0"/>
    <xf numFmtId="0" fontId="36" fillId="7" borderId="0" applyNumberFormat="0" applyBorder="0" applyAlignment="0" applyProtection="0"/>
    <xf numFmtId="0" fontId="37" fillId="8" borderId="0" applyNumberFormat="0" applyBorder="0" applyAlignment="0" applyProtection="0"/>
    <xf numFmtId="0" fontId="38" fillId="9" borderId="0" applyNumberFormat="0" applyBorder="0" applyAlignment="0" applyProtection="0"/>
    <xf numFmtId="0" fontId="39" fillId="10" borderId="17" applyNumberFormat="0" applyAlignment="0" applyProtection="0"/>
    <xf numFmtId="0" fontId="40" fillId="11" borderId="18" applyNumberFormat="0" applyAlignment="0" applyProtection="0"/>
    <xf numFmtId="0" fontId="41" fillId="11" borderId="17" applyNumberFormat="0" applyAlignment="0" applyProtection="0"/>
    <xf numFmtId="0" fontId="42" fillId="0" borderId="19" applyNumberFormat="0" applyFill="0" applyAlignment="0" applyProtection="0"/>
    <xf numFmtId="0" fontId="17" fillId="12" borderId="20" applyNumberFormat="0" applyAlignment="0" applyProtection="0"/>
    <xf numFmtId="0" fontId="43" fillId="0" borderId="0" applyNumberFormat="0" applyFill="0" applyBorder="0" applyAlignment="0" applyProtection="0"/>
    <xf numFmtId="0" fontId="15" fillId="13" borderId="1" applyNumberFormat="0" applyFont="0" applyAlignment="0" applyProtection="0"/>
    <xf numFmtId="0" fontId="44"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26">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19" fillId="0" borderId="0" xfId="0" applyFont="1"/>
    <xf numFmtId="0" fontId="2" fillId="4" borderId="0" xfId="16"/>
    <xf numFmtId="0" fontId="18" fillId="0" borderId="0" xfId="15"/>
    <xf numFmtId="0" fontId="20"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1"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3" fillId="0" borderId="0" xfId="10" applyFont="1"/>
    <xf numFmtId="0" fontId="24" fillId="0" borderId="0" xfId="0" applyFont="1" applyAlignment="1">
      <alignment horizontal="centerContinuous" vertical="center"/>
    </xf>
    <xf numFmtId="0" fontId="25" fillId="0" borderId="0" xfId="10" applyFont="1" applyAlignment="1">
      <alignment horizontal="centerContinuous"/>
    </xf>
    <xf numFmtId="0" fontId="25" fillId="0" borderId="0" xfId="10" applyFont="1"/>
    <xf numFmtId="0" fontId="22" fillId="3" borderId="0" xfId="6" applyFont="1"/>
    <xf numFmtId="0" fontId="22" fillId="3" borderId="0" xfId="6" applyFont="1" applyAlignment="1">
      <alignment horizontal="right"/>
    </xf>
    <xf numFmtId="0" fontId="26" fillId="0" borderId="0" xfId="10" applyFont="1"/>
    <xf numFmtId="0" fontId="25" fillId="0" borderId="0" xfId="10" applyFont="1" applyAlignment="1">
      <alignment horizontal="left"/>
    </xf>
    <xf numFmtId="0" fontId="26" fillId="0" borderId="0" xfId="10" applyFont="1" applyAlignment="1">
      <alignment horizontal="left"/>
    </xf>
    <xf numFmtId="0" fontId="27" fillId="0" borderId="0" xfId="0" applyFont="1"/>
    <xf numFmtId="0" fontId="25" fillId="4" borderId="2" xfId="13" applyFont="1"/>
    <xf numFmtId="0" fontId="25"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28" fillId="0" borderId="0" xfId="0" applyFont="1"/>
    <xf numFmtId="0" fontId="24" fillId="0" borderId="0" xfId="0" applyFont="1" applyAlignment="1">
      <alignment horizontal="center" vertical="center"/>
    </xf>
    <xf numFmtId="0" fontId="24"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5" fillId="5" borderId="7" xfId="12" applyFont="1" applyBorder="1"/>
    <xf numFmtId="0" fontId="25" fillId="4" borderId="6" xfId="11" applyFont="1" applyBorder="1"/>
    <xf numFmtId="0" fontId="25"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5" fillId="5" borderId="1" xfId="12" applyFont="1"/>
    <xf numFmtId="0" fontId="7" fillId="0" borderId="0" xfId="10" applyFont="1" applyAlignment="1">
      <alignment horizontal="left" wrapText="1"/>
    </xf>
    <xf numFmtId="0" fontId="7" fillId="0" borderId="0" xfId="0" applyFont="1"/>
    <xf numFmtId="166" fontId="4" fillId="5" borderId="10" xfId="8" applyNumberFormat="1" applyFont="1" applyBorder="1" applyAlignment="1">
      <alignment horizontal="right"/>
    </xf>
    <xf numFmtId="166" fontId="2" fillId="4" borderId="11" xfId="9" applyNumberFormat="1" applyBorder="1"/>
    <xf numFmtId="166" fontId="2" fillId="4" borderId="6" xfId="7" applyNumberFormat="1" applyBorder="1"/>
    <xf numFmtId="0" fontId="45" fillId="2" borderId="0" xfId="27" applyFont="1" applyFill="1" applyBorder="1" applyAlignment="1">
      <alignment horizontal="left" indent="1"/>
    </xf>
    <xf numFmtId="0" fontId="1" fillId="4" borderId="6" xfId="7" applyFont="1" applyBorder="1"/>
    <xf numFmtId="167" fontId="4" fillId="5" borderId="10" xfId="8" applyNumberFormat="1" applyFont="1" applyBorder="1" applyAlignment="1">
      <alignment horizontal="right"/>
    </xf>
    <xf numFmtId="168" fontId="2" fillId="5" borderId="10" xfId="8" applyNumberFormat="1" applyBorder="1"/>
    <xf numFmtId="168" fontId="2" fillId="4" borderId="6" xfId="7" applyNumberFormat="1" applyBorder="1"/>
    <xf numFmtId="168" fontId="4" fillId="5" borderId="10"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2" fillId="5" borderId="1" xfId="8" applyNumberFormat="1" applyAlignment="1">
      <alignment vertical="center"/>
    </xf>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Bom" xfId="30" builtinId="26" customBuiltin="1"/>
    <cellStyle name="Borda laranja" xfId="9" xr:uid="{00000000-0005-0000-0000-00000B000000}"/>
    <cellStyle name="Borda laranja 2" xfId="13" xr:uid="{00000000-0005-0000-0000-00000C000000}"/>
    <cellStyle name="Borda laranja 3" xfId="18" xr:uid="{00000000-0005-0000-0000-00000D000000}"/>
    <cellStyle name="Cabeçalho 1 2" xfId="3" xr:uid="{00000000-0005-0000-0000-000003000000}"/>
    <cellStyle name="Cabeçalho 2 2" xfId="4" xr:uid="{00000000-0005-0000-0000-000004000000}"/>
    <cellStyle name="Cabeçalho 3 2" xfId="6" xr:uid="{00000000-0005-0000-0000-000005000000}"/>
    <cellStyle name="Cálculo" xfId="35" builtinId="22" customBuiltin="1"/>
    <cellStyle name="Célula amarela" xfId="8" xr:uid="{00000000-0005-0000-0000-000010000000}"/>
    <cellStyle name="Célula amarela 2" xfId="12" xr:uid="{00000000-0005-0000-0000-000011000000}"/>
    <cellStyle name="Célula amarela 2 2" xfId="17" xr:uid="{00000000-0005-0000-0000-000012000000}"/>
    <cellStyle name="Célula cinza" xfId="7" xr:uid="{00000000-0005-0000-0000-000000000000}"/>
    <cellStyle name="Célula cinza 2" xfId="11" xr:uid="{00000000-0005-0000-0000-000001000000}"/>
    <cellStyle name="Célula cinza 2 2" xfId="16" xr:uid="{00000000-0005-0000-0000-000002000000}"/>
    <cellStyle name="Célula de Verificação" xfId="37" builtinId="23" customBuiltin="1"/>
    <cellStyle name="Célula Vinculada" xfId="36" builtinId="24" customBuiltin="1"/>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Hiperlink" xfId="15" builtinId="8" customBuiltin="1"/>
    <cellStyle name="Hiperlink Visitado" xfId="19" builtinId="9" customBuiltin="1"/>
    <cellStyle name="Moeda" xfId="22" builtinId="4" customBuiltin="1"/>
    <cellStyle name="Moeda [0]" xfId="23" builtinId="7" customBuiltin="1"/>
    <cellStyle name="Neutro"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 xfId="39" builtinId="10" customBuiltin="1"/>
    <cellStyle name="Porcentagem" xfId="24" builtinId="5" customBuiltin="1"/>
    <cellStyle name="Ruim" xfId="31" builtinId="27" customBuiltin="1"/>
    <cellStyle name="Saída" xfId="34" builtinId="21" customBuiltin="1"/>
    <cellStyle name="Separador de milhares [0]" xfId="21" builtinId="6" customBuiltin="1"/>
    <cellStyle name="Texto de Aviso" xfId="38" builtinId="11" customBuiltin="1"/>
    <cellStyle name="Texto de coluna de Z a A" xfId="5" xr:uid="{00000000-0005-0000-0000-000013000000}"/>
    <cellStyle name="Texto Explicativo" xfId="40" builtinId="53" customBuiltin="1"/>
    <cellStyle name="Texto Inicial" xfId="1" xr:uid="{00000000-0005-0000-0000-00000E000000}"/>
    <cellStyle name="Título" xfId="25" builtinId="15" customBuiltin="1"/>
    <cellStyle name="Título 1" xfId="26" builtinId="16" customBuiltin="1"/>
    <cellStyle name="Título 2" xfId="27" xr:uid="{00000000-0005-0000-0000-00000F000000}"/>
    <cellStyle name="Título 3" xfId="28" builtinId="18" customBuiltin="1"/>
    <cellStyle name="Título 4" xfId="29" builtinId="19" customBuiltin="1"/>
    <cellStyle name="Total" xfId="41" builtinId="25" customBuiltin="1"/>
    <cellStyle name="Vírgula" xfId="20" builtinId="3" customBuiltin="1"/>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No&#231;&#245;es b&#225;sica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pt-br/article/m&#201;diases-fun&#231;&#227;o-m&#201;diases-48910c45-1fc0-4389-a028-f7c5c3001690?ui=pt-BR&amp;rs=pt-BR&amp;ad=BR" TargetMode="External"/><Relationship Id="rId13" Type="http://schemas.openxmlformats.org/officeDocument/2006/relationships/hyperlink" Target="https://support.office.com/pt-br/article/somase-fun&#231;&#227;o-somase-169b8c99-c05c-4483-a712-1697a653039b?ui=pt-BR&amp;rs=pt-BR&amp;ad=BR" TargetMode="External"/><Relationship Id="rId18" Type="http://schemas.openxmlformats.org/officeDocument/2006/relationships/hyperlink" Target="#'Fun&#231;&#245;es condicionais'!A85"/><Relationship Id="rId3" Type="http://schemas.openxmlformats.org/officeDocument/2006/relationships/hyperlink" Target="#'Assistente de fun&#231;&#227;o'!A1"/><Relationship Id="rId7" Type="http://schemas.openxmlformats.org/officeDocument/2006/relationships/image" Target="../media/image6.svg"/><Relationship Id="rId12" Type="http://schemas.openxmlformats.org/officeDocument/2006/relationships/hyperlink" Target="https://support.office.com/pt-br/article/somases-fun&#231;&#227;o-somases-c9e748f5-7ea7-455d-9406-611cebce642b?ui=pt-BR&amp;rs=pt-BR&amp;ad=BR" TargetMode="External"/><Relationship Id="rId17" Type="http://schemas.openxmlformats.org/officeDocument/2006/relationships/image" Target="../media/image21.svg"/><Relationship Id="rId2" Type="http://schemas.openxmlformats.org/officeDocument/2006/relationships/image" Target="../media/image10.svg"/><Relationship Id="rId16" Type="http://schemas.openxmlformats.org/officeDocument/2006/relationships/image" Target="../media/image25.png"/><Relationship Id="rId20" Type="http://schemas.openxmlformats.org/officeDocument/2006/relationships/hyperlink" Target="#'Fun&#231;&#245;es condicionais'!A138"/><Relationship Id="rId1" Type="http://schemas.openxmlformats.org/officeDocument/2006/relationships/image" Target="../media/image9.png"/><Relationship Id="rId6" Type="http://schemas.openxmlformats.org/officeDocument/2006/relationships/image" Target="../media/image5.png"/><Relationship Id="rId11" Type="http://schemas.openxmlformats.org/officeDocument/2006/relationships/hyperlink" Target="https://support.office.com/pt-br/article/cont-ses-fun&#231;&#227;o-cont-ses-dda3dc6e-f74e-4aee-88bc-aa8c2a866842?ui=pt-BR&amp;rs=pt-BR&amp;ad=BR" TargetMode="External"/><Relationship Id="rId5" Type="http://schemas.openxmlformats.org/officeDocument/2006/relationships/hyperlink" Target="https://support.office.com/pt-br/article/m&#193;ximoses-fun&#231;&#227;o-m&#193;ximoses-dfd611e6-da2c-488a-919b-9b6376b28883?ui=pt-BR&amp;rs=pt-BR&amp;ad=BR" TargetMode="External"/><Relationship Id="rId15" Type="http://schemas.openxmlformats.org/officeDocument/2006/relationships/hyperlink" Target="https://support.office.com/pt-br/article/criar-uma-tabela-din%c3%a2mica-para-analisar-dados-da-planilha-a9a84538-bfe9-40a9-a8e9-f99134456576?ui=pt-BR&amp;rs=pt-BR&amp;ad=BR" TargetMode="External"/><Relationship Id="rId10" Type="http://schemas.openxmlformats.org/officeDocument/2006/relationships/hyperlink" Target="https://support.office.com/pt-br/article/m&#205;nimoses-fun&#231;&#227;o-m&#205;nimoses-6ca1ddaa-079b-4e74-80cc-72eef32e6599?ui=pt-BR&amp;rs=pt-BR&amp;ad=BR" TargetMode="External"/><Relationship Id="rId19" Type="http://schemas.openxmlformats.org/officeDocument/2006/relationships/hyperlink" Target="#'Fun&#231;&#245;es condicionais'!A130"/><Relationship Id="rId4" Type="http://schemas.openxmlformats.org/officeDocument/2006/relationships/hyperlink" Target="#'Fun&#231;&#245;es condicionais'!A1"/><Relationship Id="rId9" Type="http://schemas.openxmlformats.org/officeDocument/2006/relationships/hyperlink" Target="https://support.office.com/pt-br/article/m&#201;diase-fun&#231;&#227;o-m&#201;diase-faec8e2e-0dec-4308-af69-f5576d8ac642?ui=pt-BR&amp;rs=pt-BR&amp;ad=BR" TargetMode="External"/><Relationship Id="rId14" Type="http://schemas.openxmlformats.org/officeDocument/2006/relationships/hyperlink" Target="https://support.office.com/pt-br/article/cont-se-fun&#231;&#227;o-cont-se-e0de10c6-f885-4e71-abb4-1f464816df34?ui=pt-BR&amp;rs=pt-BR&amp;ad=BR"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8.svg"/><Relationship Id="rId18" Type="http://schemas.openxmlformats.org/officeDocument/2006/relationships/image" Target="../media/image13.png"/><Relationship Id="rId3" Type="http://schemas.openxmlformats.org/officeDocument/2006/relationships/hyperlink" Target="#'In&#237;cio'!A1"/><Relationship Id="rId7" Type="http://schemas.openxmlformats.org/officeDocument/2006/relationships/image" Target="../media/image5.png"/><Relationship Id="rId12" Type="http://schemas.openxmlformats.org/officeDocument/2006/relationships/image" Target="../media/image7.png"/><Relationship Id="rId17" Type="http://schemas.openxmlformats.org/officeDocument/2006/relationships/image" Target="../media/image12.png"/><Relationship Id="rId2" Type="http://schemas.openxmlformats.org/officeDocument/2006/relationships/hyperlink" Target="#'Introdu&#231;&#227;o &#224;s fun&#231;&#245;es'!A1"/><Relationship Id="rId16" Type="http://schemas.openxmlformats.org/officeDocument/2006/relationships/image" Target="../media/image11.png"/><Relationship Id="rId1" Type="http://schemas.openxmlformats.org/officeDocument/2006/relationships/hyperlink" Target="#'No&#231;&#245;es b&#225;sicas'!A60"/><Relationship Id="rId6" Type="http://schemas.openxmlformats.org/officeDocument/2006/relationships/hyperlink" Target="https://support.office.com/pt-br/article/usar-o-excel-como-calculadora-a1abc057-ed11-443a-a635-68216555ad0a?ui=pt-BR&amp;rs=pt-BR&amp;ad=BR" TargetMode="External"/><Relationship Id="rId11" Type="http://schemas.openxmlformats.org/officeDocument/2006/relationships/hyperlink" Target="https://support.office.com/pt-br/article/fun&#231;&#245;es-do-excel-ordem-alfab&#233;tica-b3944572-255d-4efb-bb96-c6d90033e188?ui=pt-BR&amp;rs=pt-BR&amp;ad=BR" TargetMode="External"/><Relationship Id="rId5" Type="http://schemas.openxmlformats.org/officeDocument/2006/relationships/image" Target="../media/image4.svg"/><Relationship Id="rId15" Type="http://schemas.openxmlformats.org/officeDocument/2006/relationships/image" Target="../media/image10.svg"/><Relationship Id="rId10" Type="http://schemas.openxmlformats.org/officeDocument/2006/relationships/hyperlink" Target="https://support.office.com/pt-br/article/fun&#231;&#245;es-do-excel-por-categoria-5f91f4e9-7b42-46d2-9bd1-63f26a86c0eb?ui=pt-BR&amp;rs=pt-BR&amp;ad=BR" TargetMode="External"/><Relationship Id="rId4" Type="http://schemas.openxmlformats.org/officeDocument/2006/relationships/image" Target="../media/image3.png"/><Relationship Id="rId9" Type="http://schemas.openxmlformats.org/officeDocument/2006/relationships/hyperlink" Target="https://support.office.com/pt-br/article/vis&#227;o-geral-de-f&#243;rmulas-no-excel-ecfdc708-9162-49e8-b993-c311f47ca173?ui=pt-BR&amp;rs=pt-BR&amp;ad=BR" TargetMode="External"/><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3.png"/><Relationship Id="rId3" Type="http://schemas.openxmlformats.org/officeDocument/2006/relationships/hyperlink" Target="https://support.office.com/pt-br/article/soma-fun&#231;&#227;o-soma-043e1c7d-7726-4e80-8f32-07b23e057f89?ui=pt-BR&amp;rs=pt-BR&amp;ad=BR" TargetMode="External"/><Relationship Id="rId7" Type="http://schemas.openxmlformats.org/officeDocument/2006/relationships/hyperlink" Target="https://support.office.com/pt-br/article/cont-n&#218;m-fun&#231;&#227;o-cont-n&#218;m-a59cd7fc-b623-4d93-87a4-d23bf411294c?ui=pt-BR&amp;rs=pt-BR&amp;ad=BR" TargetMode="External"/><Relationship Id="rId12" Type="http://schemas.openxmlformats.org/officeDocument/2006/relationships/image" Target="../media/image8.svg"/><Relationship Id="rId2" Type="http://schemas.openxmlformats.org/officeDocument/2006/relationships/hyperlink" Target="#M&#201;DIA!A1"/><Relationship Id="rId16" Type="http://schemas.openxmlformats.org/officeDocument/2006/relationships/hyperlink" Target="#'Introdu&#231;&#227;o &#224;s fun&#231;&#245;es'!A63"/><Relationship Id="rId1" Type="http://schemas.openxmlformats.org/officeDocument/2006/relationships/hyperlink" Target="#'Introdu&#231;&#227;o &#224;s fun&#231;&#245;es'!A1"/><Relationship Id="rId6" Type="http://schemas.openxmlformats.org/officeDocument/2006/relationships/hyperlink" Target="https://support.office.com/pt-br/article/usar-a-autosoma-para-somar-n&#250;meros-543941e7-e783-44ef-8317-7d1bb85fe706?ui=pt-BR&amp;rs=pt-BR&amp;ad=BR" TargetMode="External"/><Relationship Id="rId11" Type="http://schemas.openxmlformats.org/officeDocument/2006/relationships/image" Target="../media/image7.png"/><Relationship Id="rId5" Type="http://schemas.openxmlformats.org/officeDocument/2006/relationships/image" Target="../media/image6.svg"/><Relationship Id="rId15" Type="http://schemas.openxmlformats.org/officeDocument/2006/relationships/image" Target="../media/image17.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15.svg"/><Relationship Id="rId14" Type="http://schemas.openxmlformats.org/officeDocument/2006/relationships/image" Target="../media/image4.sv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med-fun&#231;&#227;o-med-d0916313-4753-414c-8537-ce85bdd967d2?ui=pt-BR&amp;rs=pt-BR&amp;ad=BR" TargetMode="External"/><Relationship Id="rId3" Type="http://schemas.openxmlformats.org/officeDocument/2006/relationships/hyperlink" Target="#'Introdu&#231;&#227;o &#224;s fun&#231;&#245;es'!A1"/><Relationship Id="rId7" Type="http://schemas.openxmlformats.org/officeDocument/2006/relationships/image" Target="../media/image6.sv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png"/><Relationship Id="rId11" Type="http://schemas.openxmlformats.org/officeDocument/2006/relationships/image" Target="../media/image8.svg"/><Relationship Id="rId5" Type="http://schemas.openxmlformats.org/officeDocument/2006/relationships/hyperlink" Target="https://support.office.com/pt-br/article/m&#201;dia-fun&#231;&#227;o-m&#201;dia-047bac88-d466-426c-a32b-8f33eb960cf6?ui=pt-BR&amp;rs=pt-BR&amp;ad=BR" TargetMode="External"/><Relationship Id="rId10" Type="http://schemas.openxmlformats.org/officeDocument/2006/relationships/image" Target="../media/image7.png"/><Relationship Id="rId4" Type="http://schemas.openxmlformats.org/officeDocument/2006/relationships/hyperlink" Target="#'M&#205;NIMO e M&#193;XIMO'!A1"/><Relationship Id="rId9" Type="http://schemas.openxmlformats.org/officeDocument/2006/relationships/hyperlink" Target="https://support.office.com/pt-BR/article/mode-function-e45192ce-9122-4980-82ed-4bdc34973120?ocmsassetid=e45192ce-9122-4980-82ed-4bdc34973120&amp;ui=pt-BR&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Data e hora'!A1"/><Relationship Id="rId3" Type="http://schemas.openxmlformats.org/officeDocument/2006/relationships/image" Target="../media/image6.svg"/><Relationship Id="rId7" Type="http://schemas.openxmlformats.org/officeDocument/2006/relationships/hyperlink" Target="#M&#201;DIA!A1"/><Relationship Id="rId2" Type="http://schemas.openxmlformats.org/officeDocument/2006/relationships/image" Target="../media/image5.png"/><Relationship Id="rId1" Type="http://schemas.openxmlformats.org/officeDocument/2006/relationships/hyperlink" Target="https://support.office.com/pt-br/article/m&#205;nimo-fun&#231;&#227;o-m&#205;nimo-61635d12-920f-4ce2-a70f-96f202dcc152?ui=pt-BR&amp;rs=pt-BR&amp;ad=BR" TargetMode="External"/><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hyperlink" Target="https://support.office.com/pt-br/article/m&#193;ximo-fun&#231;&#227;o-m&#193;ximo-e0012414-9ac8-4b34-9a47-73e662c08098?ui=pt-BR&amp;rs=pt-BR&amp;ad=BR"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6.svg"/><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image" Target="../media/image5.png"/><Relationship Id="rId11" Type="http://schemas.openxmlformats.org/officeDocument/2006/relationships/image" Target="../media/image15.sv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image" Target="../media/image14.png"/><Relationship Id="rId4" Type="http://schemas.openxmlformats.org/officeDocument/2006/relationships/hyperlink" Target="#'Unir texto e n&#250;meros'!A1"/><Relationship Id="rId9" Type="http://schemas.openxmlformats.org/officeDocument/2006/relationships/hyperlink" Target="https://support.office.com/pt-br/article/data-fun&#231;&#227;o-data-e36c0c8c-4104-49da-ab83-82328b832349?ui=pt-BR&amp;rs=pt-BR&amp;ad=BR"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18.png"/><Relationship Id="rId7" Type="http://schemas.openxmlformats.org/officeDocument/2006/relationships/image" Target="../media/image6.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5.png"/><Relationship Id="rId11" Type="http://schemas.openxmlformats.org/officeDocument/2006/relationships/image" Target="../media/image8.sv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image" Target="../media/image7.png"/><Relationship Id="rId4" Type="http://schemas.openxmlformats.org/officeDocument/2006/relationships/image" Target="../media/image19.svg"/><Relationship Id="rId9" Type="http://schemas.openxmlformats.org/officeDocument/2006/relationships/hyperlink" Target="#'Unir texto e n&#250;meros'!A60"/></Relationships>
</file>

<file path=xl/drawings/_rels/drawing8.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6.svg"/><Relationship Id="rId3" Type="http://schemas.openxmlformats.org/officeDocument/2006/relationships/image" Target="../media/image15.svg"/><Relationship Id="rId7" Type="http://schemas.openxmlformats.org/officeDocument/2006/relationships/image" Target="../media/image9.png"/><Relationship Id="rId12" Type="http://schemas.openxmlformats.org/officeDocument/2006/relationships/image" Target="../media/image5.png"/><Relationship Id="rId2" Type="http://schemas.openxmlformats.org/officeDocument/2006/relationships/image" Target="../media/image14.png"/><Relationship Id="rId16" Type="http://schemas.openxmlformats.org/officeDocument/2006/relationships/image" Target="../media/image22.png"/><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21.svg"/><Relationship Id="rId15" Type="http://schemas.openxmlformats.org/officeDocument/2006/relationships/hyperlink" Target="https://support.office.com/pt-br/article/fun&#231;&#227;o-se-&#8211;-f&#243;rmulas-aninhadas-e-evitando-armadilhas-0b22ff44-f149-44ba-aeb5-4ef99da241c8?ui=pt-BR&amp;rs=pt-BR&amp;ad=BR" TargetMode="External"/><Relationship Id="rId10" Type="http://schemas.openxmlformats.org/officeDocument/2006/relationships/hyperlink" Target="#'Unir texto e n&#250;meros'!A1"/><Relationship Id="rId4" Type="http://schemas.openxmlformats.org/officeDocument/2006/relationships/image" Target="../media/image20.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PROCV!A62"/><Relationship Id="rId13" Type="http://schemas.openxmlformats.org/officeDocument/2006/relationships/image" Target="../media/image24.svg"/><Relationship Id="rId3" Type="http://schemas.openxmlformats.org/officeDocument/2006/relationships/image" Target="../media/image5.png"/><Relationship Id="rId7" Type="http://schemas.openxmlformats.org/officeDocument/2006/relationships/hyperlink" Target="https://support.office.com/pt-br/article/criar-uma-tabela-din&#226;mica-para-analisar-dados-da-planilha-a9a84538-bfe9-40a9-a8e9-f99134456576?ui=pt-BR&amp;rs=pt-BR&amp;ad=BR" TargetMode="External"/><Relationship Id="rId12" Type="http://schemas.openxmlformats.org/officeDocument/2006/relationships/image" Target="../media/image23.pn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seerro-fun&#231;&#227;o-seerro-c526fd07-caeb-47b8-8bb6-63f3e417f611?ui=pt-BR&amp;rs=pt-BR&amp;ad=BR" TargetMode="External"/><Relationship Id="rId11" Type="http://schemas.openxmlformats.org/officeDocument/2006/relationships/image" Target="../media/image15.sv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image" Target="../media/image14.png"/><Relationship Id="rId4" Type="http://schemas.openxmlformats.org/officeDocument/2006/relationships/image" Target="../media/image6.svg"/><Relationship Id="rId9" Type="http://schemas.openxmlformats.org/officeDocument/2006/relationships/hyperlink" Target="#'Instru&#231;&#245;es SE'!A1"/></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Imagem 1" descr="Logotipo do Excel">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29114"/>
          <a:ext cx="1879313" cy="996949"/>
        </a:xfrm>
        <a:prstGeom prst="rect">
          <a:avLst/>
        </a:prstGeom>
      </xdr:spPr>
    </xdr:pic>
    <xdr:clientData/>
  </xdr:twoCellAnchor>
  <xdr:absoluteAnchor>
    <xdr:pos x="6905625" y="4779963"/>
    <xdr:ext cx="1522857" cy="514350"/>
    <xdr:sp macro="" textlink="">
      <xdr:nvSpPr>
        <xdr:cNvPr id="3" name="Botão Avançar" descr="Forma de botão com hiperlink para navegar para a próxima etapa">
          <a:hlinkClick xmlns:r="http://schemas.openxmlformats.org/officeDocument/2006/relationships" r:id="rId2" tooltip="Selecione para iniciar o tour"/>
          <a:extLst>
            <a:ext uri="{FF2B5EF4-FFF2-40B4-BE49-F238E27FC236}">
              <a16:creationId xmlns:a16="http://schemas.microsoft.com/office/drawing/2014/main" id="{A16C62F8-5DAF-4A85-B660-EDB91A61244F}"/>
            </a:ext>
          </a:extLst>
        </xdr:cNvPr>
        <xdr:cNvSpPr/>
      </xdr:nvSpPr>
      <xdr:spPr>
        <a:xfrm>
          <a:off x="6905625" y="4779963"/>
          <a:ext cx="15228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pt-br"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Vamos lá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oneCell">
    <xdr:from>
      <xdr:col>0</xdr:col>
      <xdr:colOff>2228851</xdr:colOff>
      <xdr:row>3</xdr:row>
      <xdr:rowOff>2205039</xdr:rowOff>
    </xdr:from>
    <xdr:to>
      <xdr:col>0</xdr:col>
      <xdr:colOff>6045012</xdr:colOff>
      <xdr:row>3</xdr:row>
      <xdr:rowOff>3202239</xdr:rowOff>
    </xdr:to>
    <xdr:pic>
      <xdr:nvPicPr>
        <xdr:cNvPr id="5" name="Imagem 4">
          <a:extLst>
            <a:ext uri="{FF2B5EF4-FFF2-40B4-BE49-F238E27FC236}">
              <a16:creationId xmlns:a16="http://schemas.microsoft.com/office/drawing/2014/main" id="{4F25B87B-9CA1-4B6C-A0B4-9EF6080D63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28851" y="4329114"/>
          <a:ext cx="3816161" cy="9972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5"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8"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9"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0"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1"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2"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3"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4"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264918"/>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5"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18"/>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19"/>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0"/>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22</xdr:row>
      <xdr:rowOff>114300</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52425"/>
          <a:ext cx="5733288" cy="4591050"/>
          <a:chOff x="333375" y="266700"/>
          <a:chExt cx="5695950" cy="4572000"/>
        </a:xfrm>
      </xdr:grpSpPr>
      <xdr:grpSp>
        <xdr:nvGrpSpPr>
          <xdr:cNvPr id="107" name="Instrução Adicionar números">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Plano de fundo" descr="Plano de fundo">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Etapa" descr="Noções básicas: fazer cálculos no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Noções básicas: fazer cálculos no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ão Mais detalhes" descr="Veja mais detalhes abaixo">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124" name="Linha inferior" descr="Linha decorativa">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ão Avançar" descr="Botão Próxima etapa, co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B0BBFD4D-9951-4AC0-8CF1-AD7AD1715BA1}"/>
                </a:ext>
              </a:extLst>
            </xdr:cNvPr>
            <xdr:cNvSpPr/>
          </xdr:nvSpPr>
          <xdr:spPr>
            <a:xfrm>
              <a:off x="4038347" y="3996497"/>
              <a:ext cx="1409953"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xnSp macro="">
          <xdr:nvCxnSpPr>
            <xdr:cNvPr id="126" name="Linha superior" descr="Linha decorativa">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Etapa" descr="Você pode somar, subtrair, multiplicar e dividir no Excel sem usar as funções internas. Basta usar os operadores +, -, * e /. Todas as fórmulas começam com um sinal de igual (=).">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Você pode somar, subtrair, multiplicar e dividir no Excel sem usar as funções internas. Basta usar alguns operadores básicos: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as fórmulas começam com um sinal de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Etapa">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Etapa" descr="Para somar, selecione a célula F3, digite =C3+C4 e pressione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Etapa"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0" name="grp_Etapa">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Etapa" descr="Para subtrair, selecione a célula F4, digite =C3-C4 e pressione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F4,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 pressione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Enter</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Etapa"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1" name="grp_Etapa">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Etapa" descr="Para multiplicar, selecione a célula F5, digite =C3*C4 e pressione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F5,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12" name="grp_Etapa">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Etapa" descr="Para dividir, selecione a célula F6, digite =C3/C4 e pressione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23</xdr:row>
      <xdr:rowOff>9525</xdr:rowOff>
    </xdr:from>
    <xdr:to>
      <xdr:col>1</xdr:col>
      <xdr:colOff>5221294</xdr:colOff>
      <xdr:row>53</xdr:row>
      <xdr:rowOff>142875</xdr:rowOff>
    </xdr:to>
    <xdr:sp macro="" textlink="">
      <xdr:nvSpPr>
        <xdr:cNvPr id="128" name="Retângulo 127" descr="Plano de fundo">
          <a:extLst>
            <a:ext uri="{FF2B5EF4-FFF2-40B4-BE49-F238E27FC236}">
              <a16:creationId xmlns:a16="http://schemas.microsoft.com/office/drawing/2014/main" id="{C6DA8A49-5A77-4AE2-BD39-5BC07FDB559E}"/>
            </a:ext>
          </a:extLst>
        </xdr:cNvPr>
        <xdr:cNvSpPr/>
      </xdr:nvSpPr>
      <xdr:spPr>
        <a:xfrm>
          <a:off x="335731" y="5029200"/>
          <a:ext cx="5733288" cy="6219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24</xdr:row>
      <xdr:rowOff>358071</xdr:rowOff>
    </xdr:from>
    <xdr:to>
      <xdr:col>1</xdr:col>
      <xdr:colOff>4958126</xdr:colOff>
      <xdr:row>24</xdr:row>
      <xdr:rowOff>358071</xdr:rowOff>
    </xdr:to>
    <xdr:cxnSp macro="">
      <xdr:nvCxnSpPr>
        <xdr:cNvPr id="129" name="Conector reto 128" descr="Linha decorativa">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50</xdr:row>
      <xdr:rowOff>63139</xdr:rowOff>
    </xdr:from>
    <xdr:to>
      <xdr:col>1</xdr:col>
      <xdr:colOff>4958126</xdr:colOff>
      <xdr:row>50</xdr:row>
      <xdr:rowOff>63139</xdr:rowOff>
    </xdr:to>
    <xdr:cxnSp macro="">
      <xdr:nvCxnSpPr>
        <xdr:cNvPr id="130" name="Conector reto 129" descr="Linha decorativa">
          <a:extLst>
            <a:ext uri="{FF2B5EF4-FFF2-40B4-BE49-F238E27FC236}">
              <a16:creationId xmlns:a16="http://schemas.microsoft.com/office/drawing/2014/main" id="{54D32FC2-4A3C-44C6-8554-5D7D5A124DFA}"/>
            </a:ext>
          </a:extLst>
        </xdr:cNvPr>
        <xdr:cNvCxnSpPr>
          <a:cxnSpLocks/>
        </xdr:cNvCxnSpPr>
      </xdr:nvCxnSpPr>
      <xdr:spPr>
        <a:xfrm>
          <a:off x="554806" y="10597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69417</xdr:rowOff>
    </xdr:from>
    <xdr:to>
      <xdr:col>1</xdr:col>
      <xdr:colOff>5095875</xdr:colOff>
      <xdr:row>24</xdr:row>
      <xdr:rowOff>341877</xdr:rowOff>
    </xdr:to>
    <xdr:sp macro="" textlink="">
      <xdr:nvSpPr>
        <xdr:cNvPr id="131" name="Etapa" descr="Saiba mais sobre fórmulas, células e intervalos&#10;">
          <a:extLst>
            <a:ext uri="{FF2B5EF4-FFF2-40B4-BE49-F238E27FC236}">
              <a16:creationId xmlns:a16="http://schemas.microsoft.com/office/drawing/2014/main" id="{357DDA9A-4748-449A-87E8-7D577E6B6F8E}"/>
            </a:ext>
          </a:extLst>
        </xdr:cNvPr>
        <xdr:cNvSpPr txBox="1"/>
      </xdr:nvSpPr>
      <xdr:spPr>
        <a:xfrm>
          <a:off x="554806" y="5089092"/>
          <a:ext cx="5388794"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Saiba mais sobre fórmulas, células e intervalos</a:t>
          </a:r>
          <a:endParaRPr lang="en-US" sz="2200" b="0" spc="-30" baseline="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27714</xdr:rowOff>
    </xdr:from>
    <xdr:to>
      <xdr:col>1</xdr:col>
      <xdr:colOff>5048250</xdr:colOff>
      <xdr:row>28</xdr:row>
      <xdr:rowOff>66675</xdr:rowOff>
    </xdr:to>
    <xdr:sp macro="" textlink="">
      <xdr:nvSpPr>
        <xdr:cNvPr id="132" name="txt_Etapa" descr="O Excel é composto de células individuais que estão agrupadas em linhas e colunas. As linhas são identificadas por números e as colunas, por letras. Há 1.048.576 linhas e 16.384 colunas e você pode colocar fórmulas e funções em qualquer uma delas.">
          <a:extLst>
            <a:ext uri="{FF2B5EF4-FFF2-40B4-BE49-F238E27FC236}">
              <a16:creationId xmlns:a16="http://schemas.microsoft.com/office/drawing/2014/main" id="{C309FDDD-7DD5-4C0A-A9F5-43E33DAD131C}"/>
            </a:ext>
          </a:extLst>
        </xdr:cNvPr>
        <xdr:cNvSpPr txBox="1"/>
      </xdr:nvSpPr>
      <xdr:spPr>
        <a:xfrm>
          <a:off x="469081" y="5656989"/>
          <a:ext cx="5426894" cy="753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 Excel é composto de células individuais que estão agrupadas em linhas e colunas. Linhas são identificadas por números e colunas, por letras. Há mais de 1 milhão de linhas e mais de 16.000 colunas, e você pode colocar fórmulas em qualquer uma delas.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299628</xdr:rowOff>
    </xdr:from>
    <xdr:to>
      <xdr:col>1</xdr:col>
      <xdr:colOff>4915399</xdr:colOff>
      <xdr:row>34</xdr:row>
      <xdr:rowOff>82270</xdr:rowOff>
    </xdr:to>
    <xdr:sp macro="" textlink="">
      <xdr:nvSpPr>
        <xdr:cNvPr id="133" name="txt_Etapa"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 fórmulas podem conter referências a células, a intervalos de células, operadores e constantes. Todos os seguintes são exemplos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33490</xdr:rowOff>
    </xdr:from>
    <xdr:to>
      <xdr:col>1</xdr:col>
      <xdr:colOff>5050606</xdr:colOff>
      <xdr:row>40</xdr:row>
      <xdr:rowOff>95250</xdr:rowOff>
    </xdr:to>
    <xdr:sp macro="" textlink="">
      <xdr:nvSpPr>
        <xdr:cNvPr id="134" name="txt_Etapa" descr="Você verá que usamos a função SOMA em nosso terceiro exemplo acima. Uma função é um comando previamente criado que pega um valor ou valores, faz determinado cálculo e retorna um resultado. Por exemplo, a função SOMA pega as referências ou intervalos de células especificados, e soma tudo. Neste exemplo, ela pega as células de A1 a A10 e soma. O Excel tem mais de 400 funções, que você pode explorar na guia fórmulas.&#10;">
          <a:extLst>
            <a:ext uri="{FF2B5EF4-FFF2-40B4-BE49-F238E27FC236}">
              <a16:creationId xmlns:a16="http://schemas.microsoft.com/office/drawing/2014/main" id="{73D9B0E0-3581-491E-A150-07F5BAA0F86D}"/>
            </a:ext>
          </a:extLst>
        </xdr:cNvPr>
        <xdr:cNvSpPr txBox="1"/>
      </xdr:nvSpPr>
      <xdr:spPr>
        <a:xfrm>
          <a:off x="469081" y="7520140"/>
          <a:ext cx="5429250" cy="120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Você verá que usamos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nosso terceiro exemplo acima. Uma função é um comando previamente criado que pega um valor ou valores, faz determinado cálculo e retorna um resultado. Por exemplo,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 as referências ou intervalos de células especificados, e soma tudo. Neste exemplo, ela pega as células de A1 a A10 e soma. O Excel tem mais de 400 funções, as quais podem ser pesquisadas na guia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167159</xdr:rowOff>
    </xdr:from>
    <xdr:to>
      <xdr:col>1</xdr:col>
      <xdr:colOff>5022031</xdr:colOff>
      <xdr:row>44</xdr:row>
      <xdr:rowOff>123825</xdr:rowOff>
    </xdr:to>
    <xdr:sp macro="" textlink="">
      <xdr:nvSpPr>
        <xdr:cNvPr id="135" name="txt_Etapa" descr="Fórmulas com funções começam com um sinal de igual, depois o nome da função seguido de seus argumentos (os valores que uma função usa para calcular) entre parênteses. &#10;&#10;">
          <a:extLst>
            <a:ext uri="{FF2B5EF4-FFF2-40B4-BE49-F238E27FC236}">
              <a16:creationId xmlns:a16="http://schemas.microsoft.com/office/drawing/2014/main" id="{066FFF9C-96C0-4C5A-AFA6-27C4951F9C44}"/>
            </a:ext>
          </a:extLst>
        </xdr:cNvPr>
        <xdr:cNvSpPr txBox="1"/>
      </xdr:nvSpPr>
      <xdr:spPr>
        <a:xfrm>
          <a:off x="469081" y="8796809"/>
          <a:ext cx="5400675" cy="71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 com funções começam com um sinal de igual, depois o nome da função seguido de seus argumentos (os valores que uma função usa para calcular) entre parênteses.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44</xdr:row>
      <xdr:rowOff>102935</xdr:rowOff>
    </xdr:from>
    <xdr:to>
      <xdr:col>1</xdr:col>
      <xdr:colOff>5031556</xdr:colOff>
      <xdr:row>50</xdr:row>
      <xdr:rowOff>4912</xdr:rowOff>
    </xdr:to>
    <xdr:sp macro="" textlink="">
      <xdr:nvSpPr>
        <xdr:cNvPr id="136" name="txt_Etapa" descr="Para confirmar a fórmula, pressione Enter. Depois de fazer isso, a fórmula será calculada e o resultado será exibido na célula. Para ver a fórmula em si, você pode olhar na barra de fórmulas, logo abaixo da Faixa de Opções, ou pressionar F2 para entrar no modo de edição, e ver a fórmula na célula. Pressione Enter novamente para finalizar a fórmula e calcular o resultado.&#10;">
          <a:extLst>
            <a:ext uri="{FF2B5EF4-FFF2-40B4-BE49-F238E27FC236}">
              <a16:creationId xmlns:a16="http://schemas.microsoft.com/office/drawing/2014/main" id="{5586BF07-B001-4F35-B7E4-70A08A528E83}"/>
            </a:ext>
          </a:extLst>
        </xdr:cNvPr>
        <xdr:cNvSpPr txBox="1"/>
      </xdr:nvSpPr>
      <xdr:spPr>
        <a:xfrm>
          <a:off x="469081" y="949458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Confirme uma fórmula pressionando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fizer isso, a fórmula será calculada e o resultado será exibido na célula. Para ver a fórmula em si, você pode olhar na barra de fórmulas, logo abaixo da Faixa de Opções, ou pressionar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entrar no modo de edição, e ver a fórmula na célula.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novamente para finalizar a fórmula e calcular o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51</xdr:row>
      <xdr:rowOff>5862</xdr:rowOff>
    </xdr:from>
    <xdr:to>
      <xdr:col>1</xdr:col>
      <xdr:colOff>906051</xdr:colOff>
      <xdr:row>52</xdr:row>
      <xdr:rowOff>150811</xdr:rowOff>
    </xdr:to>
    <xdr:sp macro="" textlink="">
      <xdr:nvSpPr>
        <xdr:cNvPr id="137"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BEFD400E-6244-40BE-8D92-330023967DDC}"/>
            </a:ext>
          </a:extLst>
        </xdr:cNvPr>
        <xdr:cNvSpPr/>
      </xdr:nvSpPr>
      <xdr:spPr>
        <a:xfrm flipH="1">
          <a:off x="478606" y="107310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51</xdr:row>
      <xdr:rowOff>5862</xdr:rowOff>
    </xdr:from>
    <xdr:to>
      <xdr:col>1</xdr:col>
      <xdr:colOff>4866912</xdr:colOff>
      <xdr:row>52</xdr:row>
      <xdr:rowOff>150811</xdr:rowOff>
    </xdr:to>
    <xdr:sp macro="" textlink="">
      <xdr:nvSpPr>
        <xdr:cNvPr id="138"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DD56E08A-C3A9-475A-87AB-52A78D988C6C}"/>
            </a:ext>
          </a:extLst>
        </xdr:cNvPr>
        <xdr:cNvSpPr/>
      </xdr:nvSpPr>
      <xdr:spPr>
        <a:xfrm>
          <a:off x="4439467" y="107310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5</xdr:col>
      <xdr:colOff>421455</xdr:colOff>
      <xdr:row>6</xdr:row>
      <xdr:rowOff>123823</xdr:rowOff>
    </xdr:from>
    <xdr:to>
      <xdr:col>8</xdr:col>
      <xdr:colOff>154754</xdr:colOff>
      <xdr:row>14</xdr:row>
      <xdr:rowOff>104774</xdr:rowOff>
    </xdr:to>
    <xdr:grpSp>
      <xdr:nvGrpSpPr>
        <xdr:cNvPr id="139" name="CRÉDITO ADICIONAL" descr="CRÉDITO ADICIONAL&#10;&#10;">
          <a:extLst>
            <a:ext uri="{FF2B5EF4-FFF2-40B4-BE49-F238E27FC236}">
              <a16:creationId xmlns:a16="http://schemas.microsoft.com/office/drawing/2014/main" id="{34B095E6-B82C-4533-81A2-82946450BAFD}"/>
            </a:ext>
          </a:extLst>
        </xdr:cNvPr>
        <xdr:cNvGrpSpPr/>
      </xdr:nvGrpSpPr>
      <xdr:grpSpPr>
        <a:xfrm>
          <a:off x="9193980" y="1895473"/>
          <a:ext cx="2276474" cy="1514476"/>
          <a:chOff x="9048750" y="3743325"/>
          <a:chExt cx="2263181" cy="1503220"/>
        </a:xfrm>
      </xdr:grpSpPr>
      <xdr:sp macro="" textlink="">
        <xdr:nvSpPr>
          <xdr:cNvPr id="140" name="Etapa"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350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Para elevar um número a determinada potência, use o símbolo de circunflexo (</a:t>
            </a:r>
            <a:r>
              <a:rPr lang="pt-br" sz="1100" b="1" i="0" kern="1200" baseline="0">
                <a:solidFill>
                  <a:schemeClr val="dk1"/>
                </a:solidFill>
                <a:effectLst/>
                <a:latin typeface="+mn-lt"/>
                <a:ea typeface="+mn-ea"/>
                <a:cs typeface="+mn-cs"/>
              </a:rPr>
              <a:t>^</a:t>
            </a:r>
            <a:r>
              <a:rPr lang="pt-br" sz="1100" b="0" i="0" kern="1200" baseline="0">
                <a:solidFill>
                  <a:schemeClr val="dk1"/>
                </a:solidFill>
                <a:effectLst/>
                <a:latin typeface="+mn-lt"/>
                <a:ea typeface="+mn-ea"/>
                <a:cs typeface="+mn-cs"/>
              </a:rPr>
              <a:t>), como =C3^C4. Para inseri-lo, pressione </a:t>
            </a:r>
            <a:r>
              <a:rPr lang="pt-br" sz="1100" b="1" i="0" kern="1200" baseline="0">
                <a:solidFill>
                  <a:schemeClr val="dk1"/>
                </a:solidFill>
                <a:effectLst/>
                <a:latin typeface="+mn-lt"/>
                <a:ea typeface="+mn-ea"/>
                <a:cs typeface="+mn-cs"/>
              </a:rPr>
              <a:t>Shift+</a:t>
            </a:r>
            <a:r>
              <a:rPr lang="pt-BR" sz="1100" b="1" i="0" kern="1200" baseline="0">
                <a:solidFill>
                  <a:schemeClr val="dk1"/>
                </a:solidFill>
                <a:effectLst/>
                <a:latin typeface="+mn-lt"/>
                <a:ea typeface="+mn-ea"/>
                <a:cs typeface="+mn-cs"/>
              </a:rPr>
              <a:t>~</a:t>
            </a:r>
            <a:r>
              <a:rPr lang="pt-br" sz="1100" b="0" i="0" kern="1200" baseline="0">
                <a:solidFill>
                  <a:schemeClr val="dk1"/>
                </a:solidFill>
                <a:effectLst/>
                <a:latin typeface="+mn-lt"/>
                <a:ea typeface="+mn-ea"/>
                <a:cs typeface="+mn-cs"/>
              </a:rPr>
              <a:t>.</a:t>
            </a:r>
          </a:p>
        </xdr:txBody>
      </xdr:sp>
      <xdr:pic>
        <xdr:nvPicPr>
          <xdr:cNvPr id="141" name="Faixa de opções de crédito adicional" descr="Faixa de opções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Seta de Crédito Adicional" descr="Set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54</xdr:row>
      <xdr:rowOff>104774</xdr:rowOff>
    </xdr:from>
    <xdr:to>
      <xdr:col>1</xdr:col>
      <xdr:colOff>5218938</xdr:colOff>
      <xdr:row>67</xdr:row>
      <xdr:rowOff>161925</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3375" y="11401424"/>
          <a:ext cx="5733288" cy="2533651"/>
          <a:chOff x="350069" y="11620499"/>
          <a:chExt cx="5733288" cy="2533651"/>
        </a:xfrm>
      </xdr:grpSpPr>
      <xdr:sp macro="" textlink="">
        <xdr:nvSpPr>
          <xdr:cNvPr id="144" name="Retângulo 143">
            <a:extLst>
              <a:ext uri="{FF2B5EF4-FFF2-40B4-BE49-F238E27FC236}">
                <a16:creationId xmlns:a16="http://schemas.microsoft.com/office/drawing/2014/main" id="{03611DF3-2DDC-4C9F-9BD2-1914CDC70236}"/>
              </a:ext>
            </a:extLst>
          </xdr:cNvPr>
          <xdr:cNvSpPr/>
        </xdr:nvSpPr>
        <xdr:spPr>
          <a:xfrm>
            <a:off x="350069" y="11620499"/>
            <a:ext cx="5733288" cy="25336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Etapa" descr="Mais informações n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to 145" descr="Linh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to 146" descr="Linha decorativa">
            <a:extLst>
              <a:ext uri="{FF2B5EF4-FFF2-40B4-BE49-F238E27FC236}">
                <a16:creationId xmlns:a16="http://schemas.microsoft.com/office/drawing/2014/main" id="{C7CE393B-0A40-460B-ADC7-32213AED6195}"/>
              </a:ext>
            </a:extLst>
          </xdr:cNvPr>
          <xdr:cNvCxnSpPr>
            <a:cxnSpLocks/>
          </xdr:cNvCxnSpPr>
        </xdr:nvCxnSpPr>
        <xdr:spPr>
          <a:xfrm>
            <a:off x="575438" y="13915163"/>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57</xdr:row>
      <xdr:rowOff>131945</xdr:rowOff>
    </xdr:from>
    <xdr:to>
      <xdr:col>1</xdr:col>
      <xdr:colOff>2477523</xdr:colOff>
      <xdr:row>59</xdr:row>
      <xdr:rowOff>128718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2000095"/>
          <a:ext cx="2769922" cy="377773"/>
          <a:chOff x="552970" y="11990570"/>
          <a:chExt cx="2769922" cy="377773"/>
        </a:xfrm>
      </xdr:grpSpPr>
      <xdr:sp macro="" textlink="">
        <xdr:nvSpPr>
          <xdr:cNvPr id="149" name="Etapa" descr="Tudo sobre a função MÉDIA, com um hiperlink para a Web&#10;&#10;">
            <a:hlinkClick xmlns:r="http://schemas.openxmlformats.org/officeDocument/2006/relationships" r:id="rId6" tooltip="Selecione para aprender tudo sobre como usar o Excel como uma calculadora na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o Excel como uma calculadora</a:t>
            </a:r>
          </a:p>
        </xdr:txBody>
      </xdr:sp>
      <xdr:pic>
        <xdr:nvPicPr>
          <xdr:cNvPr id="150" name="Elemento gráfico 22" descr="Selecione para saber mais na Web">
            <a:hlinkClick xmlns:r="http://schemas.openxmlformats.org/officeDocument/2006/relationships" r:id="rId6" tooltip="Selecione para saber mais n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59</xdr:row>
      <xdr:rowOff>136975</xdr:rowOff>
    </xdr:from>
    <xdr:to>
      <xdr:col>1</xdr:col>
      <xdr:colOff>2505135</xdr:colOff>
      <xdr:row>61</xdr:row>
      <xdr:rowOff>139335</xdr:rowOff>
    </xdr:to>
    <xdr:grpSp>
      <xdr:nvGrpSpPr>
        <xdr:cNvPr id="151" name="Grupo 150" descr="Visão geral de fórmulas no Excel">
          <a:extLst>
            <a:ext uri="{FF2B5EF4-FFF2-40B4-BE49-F238E27FC236}">
              <a16:creationId xmlns:a16="http://schemas.microsoft.com/office/drawing/2014/main" id="{DBBBF993-8DF8-4B72-8129-E3AA07A81756}"/>
            </a:ext>
          </a:extLst>
        </xdr:cNvPr>
        <xdr:cNvGrpSpPr/>
      </xdr:nvGrpSpPr>
      <xdr:grpSpPr>
        <a:xfrm>
          <a:off x="555326" y="12386125"/>
          <a:ext cx="2797534" cy="383360"/>
          <a:chOff x="552970" y="12376600"/>
          <a:chExt cx="2797534" cy="383360"/>
        </a:xfrm>
      </xdr:grpSpPr>
      <xdr:sp macro="" textlink="">
        <xdr:nvSpPr>
          <xdr:cNvPr id="152" name="Etapa" descr="Tudo sobre a função CONT.NÚM, com um hiperlink para a Web&#10;">
            <a:hlinkClick xmlns:r="http://schemas.openxmlformats.org/officeDocument/2006/relationships" r:id="rId9" tooltip="Selecione para aprender tudo sobre as fórmulas do Excel na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 de fórmulas no Excel</a:t>
            </a:r>
          </a:p>
        </xdr:txBody>
      </xdr:sp>
      <xdr:pic>
        <xdr:nvPicPr>
          <xdr:cNvPr id="153" name="Elemento gráfico 22" descr="Selecione para saber mais na Web">
            <a:hlinkClick xmlns:r="http://schemas.openxmlformats.org/officeDocument/2006/relationships" r:id="rId9" tooltip="Selecione para saber mais n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61</xdr:row>
      <xdr:rowOff>155773</xdr:rowOff>
    </xdr:from>
    <xdr:to>
      <xdr:col>1</xdr:col>
      <xdr:colOff>2412180</xdr:colOff>
      <xdr:row>63</xdr:row>
      <xdr:rowOff>152546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2785923"/>
          <a:ext cx="2704579" cy="377773"/>
          <a:chOff x="552970" y="12776398"/>
          <a:chExt cx="2704579" cy="377773"/>
        </a:xfrm>
      </xdr:grpSpPr>
      <xdr:sp macro="" textlink="">
        <xdr:nvSpPr>
          <xdr:cNvPr id="155" name="Etapa" descr="Como usar o Excel como calculadora, com um hiperlink para a Web&#10;">
            <a:hlinkClick xmlns:r="http://schemas.openxmlformats.org/officeDocument/2006/relationships" r:id="rId10" tooltip="Selecione para aprender tudo sobre as funções do Excel, por categoria, na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 categoria) </a:t>
            </a:r>
          </a:p>
        </xdr:txBody>
      </xdr:sp>
      <xdr:pic>
        <xdr:nvPicPr>
          <xdr:cNvPr id="156" name="Elemento gráfico 155" descr="Selecione para saber mais na Web">
            <a:hlinkClick xmlns:r="http://schemas.openxmlformats.org/officeDocument/2006/relationships" r:id="rId10" tooltip="Selecione para saber mais n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63</xdr:row>
      <xdr:rowOff>167632</xdr:rowOff>
    </xdr:from>
    <xdr:to>
      <xdr:col>1</xdr:col>
      <xdr:colOff>3276600</xdr:colOff>
      <xdr:row>65</xdr:row>
      <xdr:rowOff>169992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7509" y="13178782"/>
          <a:ext cx="3556816" cy="383360"/>
          <a:chOff x="565153" y="13169257"/>
          <a:chExt cx="3556816" cy="383360"/>
        </a:xfrm>
      </xdr:grpSpPr>
      <xdr:sp macro="" textlink="">
        <xdr:nvSpPr>
          <xdr:cNvPr id="158" name="Etapa" descr="Treinamento gratuito do Excel online, com um hiperlink para a Web&#10;">
            <a:hlinkClick xmlns:r="http://schemas.openxmlformats.org/officeDocument/2006/relationships" r:id="rId11" tooltip="Selecione para aprender tudo sobre as funções do Excel (em ordem alfabética) na Web"/>
            <a:extLst>
              <a:ext uri="{FF2B5EF4-FFF2-40B4-BE49-F238E27FC236}">
                <a16:creationId xmlns:a16="http://schemas.microsoft.com/office/drawing/2014/main" id="{A1D2C3A9-E7A3-44B5-93E4-99B051F60D72}"/>
              </a:ext>
            </a:extLst>
          </xdr:cNvPr>
          <xdr:cNvSpPr txBox="1"/>
        </xdr:nvSpPr>
        <xdr:spPr>
          <a:xfrm>
            <a:off x="1014649" y="13253084"/>
            <a:ext cx="31073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159" name="Elemento gráfico 22" descr="Selecione para saber mais na Web">
            <a:hlinkClick xmlns:r="http://schemas.openxmlformats.org/officeDocument/2006/relationships" r:id="rId11" tooltip="Selecione para saber mais n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1</xdr:col>
      <xdr:colOff>5262563</xdr:colOff>
      <xdr:row>4</xdr:row>
      <xdr:rowOff>6808</xdr:rowOff>
    </xdr:from>
    <xdr:to>
      <xdr:col>4</xdr:col>
      <xdr:colOff>906502</xdr:colOff>
      <xdr:row>14</xdr:row>
      <xdr:rowOff>95249</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10288" y="1387933"/>
          <a:ext cx="2368589" cy="2012491"/>
          <a:chOff x="6284692" y="1189724"/>
          <a:chExt cx="2351528" cy="1977438"/>
        </a:xfrm>
      </xdr:grpSpPr>
      <xdr:grpSp>
        <xdr:nvGrpSpPr>
          <xdr:cNvPr id="164" name="Linha de colchete">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Outra linha de colchete" descr="Linha de colchet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inha de colchete" descr="Linha de colchet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as" descr="Estre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284692" y="1993317"/>
            <a:ext cx="323250" cy="337815"/>
          </a:xfrm>
          <a:prstGeom prst="rect">
            <a:avLst/>
          </a:prstGeom>
        </xdr:spPr>
      </xdr:pic>
      <xdr:sp macro="" textlink="">
        <xdr:nvSpPr>
          <xdr:cNvPr id="166" name="Instruçõ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rtl="0"/>
            <a:r>
              <a:rPr lang="pt-br" sz="1100" kern="1200">
                <a:solidFill>
                  <a:schemeClr val="dk1"/>
                </a:solidFill>
                <a:effectLst/>
                <a:latin typeface="+mn-lt"/>
                <a:ea typeface="+mn-ea"/>
                <a:cs typeface="+mn-cs"/>
              </a:rPr>
              <a:t>Altere</a:t>
            </a:r>
            <a:r>
              <a:rPr lang="pt-br" sz="1100" kern="1200" baseline="0">
                <a:solidFill>
                  <a:schemeClr val="dk1"/>
                </a:solidFill>
                <a:effectLst/>
                <a:latin typeface="+mn-lt"/>
                <a:ea typeface="+mn-ea"/>
                <a:cs typeface="+mn-cs"/>
              </a:rPr>
              <a:t> os números aqui e veja os resultados da fórmula serem alterados automaticamente.</a:t>
            </a:r>
            <a:endParaRPr lang="en-US" sz="1100">
              <a:effectLst/>
            </a:endParaRPr>
          </a:p>
        </xdr:txBody>
      </xdr:sp>
    </xdr:grpSp>
    <xdr:clientData/>
  </xdr:twoCellAnchor>
  <xdr:twoCellAnchor editAs="absolute">
    <xdr:from>
      <xdr:col>7</xdr:col>
      <xdr:colOff>128306</xdr:colOff>
      <xdr:row>25</xdr:row>
      <xdr:rowOff>139296</xdr:rowOff>
    </xdr:from>
    <xdr:to>
      <xdr:col>13</xdr:col>
      <xdr:colOff>495299</xdr:colOff>
      <xdr:row>39</xdr:row>
      <xdr:rowOff>66670</xdr:rowOff>
    </xdr:to>
    <xdr:grpSp>
      <xdr:nvGrpSpPr>
        <xdr:cNvPr id="170" name="É BOM SABER" descr="É BOM SABER&#10;&#10;">
          <a:extLst>
            <a:ext uri="{FF2B5EF4-FFF2-40B4-BE49-F238E27FC236}">
              <a16:creationId xmlns:a16="http://schemas.microsoft.com/office/drawing/2014/main" id="{C43C872B-4996-44B6-9821-46907E2D5805}"/>
            </a:ext>
          </a:extLst>
        </xdr:cNvPr>
        <xdr:cNvGrpSpPr/>
      </xdr:nvGrpSpPr>
      <xdr:grpSpPr>
        <a:xfrm>
          <a:off x="10834406" y="5768571"/>
          <a:ext cx="4024593" cy="2737249"/>
          <a:chOff x="7053810" y="15226304"/>
          <a:chExt cx="3984430" cy="2364289"/>
        </a:xfrm>
      </xdr:grpSpPr>
      <xdr:sp macro="" textlink="">
        <xdr:nvSpPr>
          <xdr:cNvPr id="212" name="Etapa"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1" y="15262898"/>
            <a:ext cx="3661129" cy="2327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Constantes são valores inseridos em células ou fórmulas. Apesar de "=10+20" oferecer o mesmo cálculo que "=A1+B1", constantes não recomendadas. Por quê? Porque você não consegue ver facilmente a constante sem selecionar a célula e procurar o valor. E isso pode ser difícil de alterar posteriormente. É muito mais fácil colocar constantes em células, onde elas podem ser facilmente ajustadas, e fazer referência a elas em suas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Por exemplo: Selecione a célula amarela abaixo que contém o </a:t>
            </a:r>
            <a:r>
              <a:rPr lang="pt-br" sz="1100" b="1" i="0" kern="1200" baseline="0">
                <a:solidFill>
                  <a:schemeClr val="dk1"/>
                </a:solidFill>
                <a:effectLst/>
                <a:latin typeface="+mn-lt"/>
                <a:ea typeface="+mn-ea"/>
                <a:cs typeface="+mn-cs"/>
              </a:rPr>
              <a:t>12</a:t>
            </a:r>
            <a:r>
              <a:rPr lang="pt-br" sz="1100" b="0" i="0" kern="1200" baseline="0">
                <a:solidFill>
                  <a:schemeClr val="dk1"/>
                </a:solidFill>
                <a:effectLst/>
                <a:latin typeface="+mn-lt"/>
                <a:ea typeface="+mn-ea"/>
                <a:cs typeface="+mn-cs"/>
              </a:rPr>
              <a:t>. Você verá que usamos a função </a:t>
            </a:r>
            <a:r>
              <a:rPr lang="pt-br" sz="1100" b="1" i="0" kern="1200" baseline="0">
                <a:solidFill>
                  <a:schemeClr val="dk1"/>
                </a:solidFill>
                <a:effectLst/>
                <a:latin typeface="+mn-lt"/>
                <a:ea typeface="+mn-ea"/>
                <a:cs typeface="+mn-cs"/>
              </a:rPr>
              <a:t>SOMA</a:t>
            </a:r>
            <a:r>
              <a:rPr lang="pt-br" sz="1100" b="0" i="0" kern="1200" baseline="0">
                <a:solidFill>
                  <a:schemeClr val="dk1"/>
                </a:solidFill>
                <a:effectLst/>
                <a:latin typeface="+mn-lt"/>
                <a:ea typeface="+mn-ea"/>
                <a:cs typeface="+mn-cs"/>
              </a:rPr>
              <a:t> com um intervalo de células. Nós não digitamos "4" ou "8" diretamente na fórmula. </a:t>
            </a:r>
          </a:p>
        </xdr:txBody>
      </xdr:sp>
      <xdr:pic>
        <xdr:nvPicPr>
          <xdr:cNvPr id="213" name="Elemento gráfico 147" descr="Óculo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5343525</xdr:colOff>
      <xdr:row>26</xdr:row>
      <xdr:rowOff>19050</xdr:rowOff>
    </xdr:from>
    <xdr:to>
      <xdr:col>6</xdr:col>
      <xdr:colOff>561451</xdr:colOff>
      <xdr:row>33</xdr:row>
      <xdr:rowOff>180770</xdr:rowOff>
    </xdr:to>
    <xdr:pic>
      <xdr:nvPicPr>
        <xdr:cNvPr id="6" name="Imagem 2" descr="As constantes são valores inseridos em células ou fórmulas. Apesar de &quot;=10+20&quot; oferecer o mesmo cálculo que &quot;=A1+B1&quot;, constantes não recomendadas. Por que? Porque não é possível ver facilmente a constante sem selecionar a célula e procurar por ela. Isso pode dificultar a alteração mais tarde. É muito mais fácil colocar constantes em células, onde elas podem ser facilmente ajustadas, e fazer referência a elas em suas fórmulas.">
          <a:extLst>
            <a:ext uri="{FF2B5EF4-FFF2-40B4-BE49-F238E27FC236}">
              <a16:creationId xmlns:a16="http://schemas.microsoft.com/office/drawing/2014/main" id="{CB25B96B-F104-4808-8FA8-A1323EED22E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191250" y="5848350"/>
          <a:ext cx="4190476" cy="1638095"/>
        </a:xfrm>
        <a:prstGeom prst="rect">
          <a:avLst/>
        </a:prstGeom>
      </xdr:spPr>
    </xdr:pic>
    <xdr:clientData/>
  </xdr:twoCellAnchor>
  <xdr:twoCellAnchor editAs="oneCell">
    <xdr:from>
      <xdr:col>1</xdr:col>
      <xdr:colOff>5410200</xdr:colOff>
      <xdr:row>34</xdr:row>
      <xdr:rowOff>123825</xdr:rowOff>
    </xdr:from>
    <xdr:to>
      <xdr:col>6</xdr:col>
      <xdr:colOff>428126</xdr:colOff>
      <xdr:row>44</xdr:row>
      <xdr:rowOff>171206</xdr:rowOff>
    </xdr:to>
    <xdr:pic>
      <xdr:nvPicPr>
        <xdr:cNvPr id="8" name="Imagem 3" descr="Um intervalo de células tem uma célula inicial, um sinal de dois-pontos e uma célula final. Ao selecionar um intervalo de células para uma fórmula, o Excel adiciona automaticamente os dois-pontos. Por exemplo, A1:A10 é o intervalo de células de A1 até A10.">
          <a:extLst>
            <a:ext uri="{FF2B5EF4-FFF2-40B4-BE49-F238E27FC236}">
              <a16:creationId xmlns:a16="http://schemas.microsoft.com/office/drawing/2014/main" id="{8E14417F-3531-4675-9FA6-C9510B387A2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257925" y="7620000"/>
          <a:ext cx="3990476" cy="1952381"/>
        </a:xfrm>
        <a:prstGeom prst="rect">
          <a:avLst/>
        </a:prstGeom>
      </xdr:spPr>
    </xdr:pic>
    <xdr:clientData/>
  </xdr:twoCellAnchor>
  <xdr:twoCellAnchor editAs="oneCell">
    <xdr:from>
      <xdr:col>1</xdr:col>
      <xdr:colOff>5381625</xdr:colOff>
      <xdr:row>47</xdr:row>
      <xdr:rowOff>19050</xdr:rowOff>
    </xdr:from>
    <xdr:to>
      <xdr:col>11</xdr:col>
      <xdr:colOff>313421</xdr:colOff>
      <xdr:row>58</xdr:row>
      <xdr:rowOff>142598</xdr:rowOff>
    </xdr:to>
    <xdr:pic>
      <xdr:nvPicPr>
        <xdr:cNvPr id="10" name="Imagem 4" descr="Ao usar as funções no Excel, você começa com o nome da função, como =SOMA, depois, um parêntese de abertura. Em seguida, adicione os argumentos da função ou intervalos, e você poderá separar vários argumentos ou intervalos com ponto e vírgula. Neste exemplo, somamos dois intervalos com =SOMA(A1:A10;C1:C10).">
          <a:extLst>
            <a:ext uri="{FF2B5EF4-FFF2-40B4-BE49-F238E27FC236}">
              <a16:creationId xmlns:a16="http://schemas.microsoft.com/office/drawing/2014/main" id="{765DAC76-A83A-40FC-BB4C-D4810B271A0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6229350" y="9991725"/>
          <a:ext cx="7228571" cy="2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ais na Web" descr="More information on the web, contains links to the web&#10;Back to top&#10;Next step">
          <a:hlinkClick xmlns:r="http://schemas.openxmlformats.org/officeDocument/2006/relationships" r:id="rId1" tooltip="Clique aqui para avançar para a próxima planilha"/>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tângulo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Etapa" descr="Mais informações na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to 182" descr="Linha decorativa">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Botão Avançar" descr="Voltar para cima, com hiperlink para a célula A1">
            <a:hlinkClick xmlns:r="http://schemas.openxmlformats.org/officeDocument/2006/relationships" r:id="rId1" tooltip="Selecione para voltar para a célula A1 nesta planilha"/>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85" name="Conector reto 184" descr="Linha decorativa">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Botão Avançar" descr="Botão Próxima etapa, com u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4F102BCA-DDCB-4390-A653-445B336B333A}"/>
              </a:ext>
            </a:extLst>
          </xdr:cNvPr>
          <xdr:cNvSpPr/>
        </xdr:nvSpPr>
        <xdr:spPr>
          <a:xfrm>
            <a:off x="4393817" y="19669174"/>
            <a:ext cx="1419374"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87" name="Etapa" descr="Tudo sobre a função SOMA, com um hiperlink para a Web&#10;&#10;">
            <a:hlinkClick xmlns:r="http://schemas.openxmlformats.org/officeDocument/2006/relationships" r:id="rId3" tooltip="Selecione para saber tudo sobre a função SOMA na Web"/>
            <a:extLst>
              <a:ext uri="{FF2B5EF4-FFF2-40B4-BE49-F238E27FC236}">
                <a16:creationId xmlns:a16="http://schemas.microsoft.com/office/drawing/2014/main" id="{AB2D976E-4F84-41AE-9EC8-DB5589E60A01}"/>
              </a:ext>
            </a:extLst>
          </xdr:cNvPr>
          <xdr:cNvSpPr txBox="1"/>
        </xdr:nvSpPr>
        <xdr:spPr>
          <a:xfrm>
            <a:off x="1003908" y="17606489"/>
            <a:ext cx="256066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a:t>
            </a:r>
          </a:p>
        </xdr:txBody>
      </xdr:sp>
      <xdr:pic>
        <xdr:nvPicPr>
          <xdr:cNvPr id="1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Etapa" descr="Tudo sobre como usar a AutoSoma para somar números, com um hiperlink para Web&#10;">
            <a:hlinkClick xmlns:r="http://schemas.openxmlformats.org/officeDocument/2006/relationships" r:id="rId6" tooltip="Selecione para aprender tudo sobre como usar a AutoSoma para somar números na Web"/>
            <a:extLst>
              <a:ext uri="{FF2B5EF4-FFF2-40B4-BE49-F238E27FC236}">
                <a16:creationId xmlns:a16="http://schemas.microsoft.com/office/drawing/2014/main" id="{E8AF0476-BB01-4EAA-81FC-EFE0808FE13E}"/>
              </a:ext>
            </a:extLst>
          </xdr:cNvPr>
          <xdr:cNvSpPr txBox="1"/>
        </xdr:nvSpPr>
        <xdr:spPr>
          <a:xfrm>
            <a:off x="1003908" y="18058397"/>
            <a:ext cx="3065837"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 AutoSoma</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 somar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Etapa" descr="Aprenda tudo sobre a função CONT.NÚM, com um hiperlink para a Web&#10;">
            <a:hlinkClick xmlns:r="http://schemas.openxmlformats.org/officeDocument/2006/relationships" r:id="rId7" tooltip="Selecione para aprender tudo sobre a função CONT.NÚM na Web"/>
            <a:extLst>
              <a:ext uri="{FF2B5EF4-FFF2-40B4-BE49-F238E27FC236}">
                <a16:creationId xmlns:a16="http://schemas.microsoft.com/office/drawing/2014/main" id="{9FF9A895-01D5-42A2-8C16-126975374E45}"/>
              </a:ext>
            </a:extLst>
          </xdr:cNvPr>
          <xdr:cNvSpPr txBox="1"/>
        </xdr:nvSpPr>
        <xdr:spPr>
          <a:xfrm>
            <a:off x="1003907" y="18506516"/>
            <a:ext cx="2922864"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CONT.NÚM</a:t>
            </a:r>
          </a:p>
        </xdr:txBody>
      </xdr:sp>
      <xdr:pic>
        <xdr:nvPicPr>
          <xdr:cNvPr id="1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grpSp>
    <xdr:clientData/>
  </xdr:twoCellAnchor>
  <xdr:twoCellAnchor editAs="oneCell">
    <xdr:from>
      <xdr:col>2</xdr:col>
      <xdr:colOff>76200</xdr:colOff>
      <xdr:row>51</xdr:row>
      <xdr:rowOff>6342</xdr:rowOff>
    </xdr:from>
    <xdr:to>
      <xdr:col>6</xdr:col>
      <xdr:colOff>647699</xdr:colOff>
      <xdr:row>62</xdr:row>
      <xdr:rowOff>133348</xdr:rowOff>
    </xdr:to>
    <xdr:grpSp>
      <xdr:nvGrpSpPr>
        <xdr:cNvPr id="195" name="DETALH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2"/>
          <a:ext cx="3562349" cy="2222506"/>
          <a:chOff x="6788150" y="10960177"/>
          <a:chExt cx="3714749" cy="2146596"/>
        </a:xfrm>
      </xdr:grpSpPr>
      <xdr:sp macro="" textlink="">
        <xdr:nvSpPr>
          <xdr:cNvPr id="196" name="Instrução"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2"/>
            <a:ext cx="3429000" cy="1743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Você observará </a:t>
            </a:r>
            <a:r>
              <a:rPr lang="pt-br" sz="1100" b="0" i="1" kern="1200" baseline="0">
                <a:solidFill>
                  <a:schemeClr val="dk1"/>
                </a:solidFill>
                <a:effectLst/>
                <a:latin typeface="+mn-lt"/>
                <a:ea typeface="+mn-ea"/>
                <a:cs typeface="+mn-cs"/>
              </a:rPr>
              <a:t>100</a:t>
            </a:r>
            <a:r>
              <a:rPr lang="pt-br" sz="1100" b="0" i="0" kern="1200" baseline="0">
                <a:solidFill>
                  <a:schemeClr val="dk1"/>
                </a:solidFill>
                <a:effectLst/>
                <a:latin typeface="+mn-lt"/>
                <a:ea typeface="+mn-ea"/>
                <a:cs typeface="+mn-cs"/>
              </a:rPr>
              <a:t> próximo ao fim. Embora seja possível colocar números em uma fórmula como esta, não é recomendável, a menos que seja absolutamente necessário. Isso é conhecido como uma </a:t>
            </a:r>
            <a:r>
              <a:rPr lang="pt-br" sz="1100" b="1" i="0" kern="1200" baseline="0">
                <a:solidFill>
                  <a:schemeClr val="dk1"/>
                </a:solidFill>
                <a:effectLst/>
                <a:latin typeface="+mn-lt"/>
                <a:ea typeface="+mn-ea"/>
                <a:cs typeface="+mn-cs"/>
              </a:rPr>
              <a:t>constante</a:t>
            </a:r>
            <a:r>
              <a:rPr lang="pt-br" sz="1100" b="0" i="0" kern="1200" baseline="0">
                <a:solidFill>
                  <a:schemeClr val="dk1"/>
                </a:solidFill>
                <a:effectLst/>
                <a:latin typeface="+mn-lt"/>
                <a:ea typeface="+mn-ea"/>
                <a:cs typeface="+mn-cs"/>
              </a:rPr>
              <a:t>, e é fácil esquecer que está presente. É recomendável fazer referência a outra célula ao invés disso, como a célula F51. Assim, ela é vista facilmente e não é ocultada em uma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6788150" y="11420475"/>
            <a:ext cx="352313" cy="339611"/>
          </a:xfrm>
          <a:prstGeom prst="rect">
            <a:avLst/>
          </a:prstGeom>
        </xdr:spPr>
      </xdr:pic>
      <xdr:sp macro="" textlink="">
        <xdr:nvSpPr>
          <xdr:cNvPr id="198" name="Seta" descr="Set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7420</xdr:colOff>
      <xdr:row>33</xdr:row>
      <xdr:rowOff>120650</xdr:rowOff>
    </xdr:from>
    <xdr:to>
      <xdr:col>8</xdr:col>
      <xdr:colOff>523874</xdr:colOff>
      <xdr:row>44</xdr:row>
      <xdr:rowOff>38100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151295" y="6978650"/>
          <a:ext cx="3212029" cy="2012950"/>
          <a:chOff x="8151295" y="6978650"/>
          <a:chExt cx="3212029" cy="2012950"/>
        </a:xfrm>
      </xdr:grpSpPr>
      <xdr:pic>
        <xdr:nvPicPr>
          <xdr:cNvPr id="200" name="Gráfico de barra de status" descr="Soma de gráfico de barra de status: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a:xfrm>
            <a:off x="8864682" y="7804251"/>
            <a:ext cx="1030361" cy="188152"/>
          </a:xfrm>
          <a:prstGeom prst="rect">
            <a:avLst/>
          </a:prstGeom>
        </xdr:spPr>
      </xdr:pic>
      <xdr:grpSp>
        <xdr:nvGrpSpPr>
          <xdr:cNvPr id="201" name="VEJA IST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2012950"/>
            <a:chOff x="7539454" y="7993902"/>
            <a:chExt cx="3051070" cy="2012950"/>
          </a:xfrm>
        </xdr:grpSpPr>
        <xdr:grpSp>
          <xdr:nvGrpSpPr>
            <xdr:cNvPr id="202" name="Linha de colchete">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utra linha de colchete" descr="Linha de colchet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inha de colchete" descr="Linha de colchet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as" descr="Estre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204" name="Instruçõ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201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células. Em seguida, no canto inferior direito da</a:t>
              </a:r>
              <a:r>
                <a:rPr lang="pt-br" sz="1100" kern="0" baseline="0">
                  <a:solidFill>
                    <a:schemeClr val="bg2">
                      <a:lumMod val="25000"/>
                    </a:schemeClr>
                  </a:solidFill>
                  <a:latin typeface="+mn-lt"/>
                  <a:ea typeface="Segoe UI" pitchFamily="34" charset="0"/>
                  <a:cs typeface="Segoe UI Light" panose="020B0502040204020203" pitchFamily="34" charset="0"/>
                </a:rPr>
                <a:t> janela do Excel, procure por isso: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kern="0" baseline="0">
                  <a:solidFill>
                    <a:schemeClr val="bg2">
                      <a:lumMod val="25000"/>
                    </a:schemeClr>
                  </a:solidFill>
                  <a:latin typeface="+mn-lt"/>
                  <a:ea typeface="Segoe UI" pitchFamily="34" charset="0"/>
                  <a:cs typeface="Segoe UI Light" panose="020B0502040204020203" pitchFamily="34" charset="0"/>
                </a:rPr>
                <a:t>Isso é chamado de barra de status e é apenas outra maneira de localizar rapidamente um total e outros detalhes sobre uma célula ou intervalo selecionados.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828674</xdr:colOff>
      <xdr:row>15</xdr:row>
      <xdr:rowOff>28576</xdr:rowOff>
    </xdr:from>
    <xdr:to>
      <xdr:col>9</xdr:col>
      <xdr:colOff>409573</xdr:colOff>
      <xdr:row>23</xdr:row>
      <xdr:rowOff>38100</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124949" y="3457576"/>
          <a:ext cx="2714624" cy="1533524"/>
          <a:chOff x="9048750" y="3743325"/>
          <a:chExt cx="2839722" cy="1533524"/>
        </a:xfrm>
      </xdr:grpSpPr>
      <xdr:sp macro="" textlink="">
        <xdr:nvSpPr>
          <xdr:cNvPr id="208" name="Etapa"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Experimente a função </a:t>
            </a:r>
            <a:r>
              <a:rPr lang="pt-br" sz="1100" b="1" i="0" kern="1200" baseline="0">
                <a:solidFill>
                  <a:schemeClr val="dk1"/>
                </a:solidFill>
                <a:effectLst/>
                <a:latin typeface="+mn-lt"/>
                <a:ea typeface="+mn-ea"/>
                <a:cs typeface="+mn-cs"/>
              </a:rPr>
              <a:t>CONT.NÚM</a:t>
            </a:r>
            <a:r>
              <a:rPr lang="pt-br" sz="1100" b="0" i="0" kern="1200" baseline="0">
                <a:solidFill>
                  <a:schemeClr val="dk1"/>
                </a:solidFill>
                <a:effectLst/>
                <a:latin typeface="+mn-lt"/>
                <a:ea typeface="+mn-ea"/>
                <a:cs typeface="+mn-cs"/>
              </a:rPr>
              <a:t> usando qualquer um dos métodos que você já tentou. A função </a:t>
            </a:r>
            <a:r>
              <a:rPr lang="pt-br" sz="1100" b="1" i="0" kern="1200" baseline="0">
                <a:solidFill>
                  <a:schemeClr val="dk1"/>
                </a:solidFill>
                <a:effectLst/>
                <a:latin typeface="+mn-lt"/>
                <a:ea typeface="+mn-ea"/>
                <a:cs typeface="+mn-cs"/>
              </a:rPr>
              <a:t>CONT.NÚM</a:t>
            </a:r>
            <a:r>
              <a:rPr lang="pt-br" sz="1100" b="0" i="0" kern="1200" baseline="0">
                <a:solidFill>
                  <a:schemeClr val="dk1"/>
                </a:solidFill>
                <a:effectLst/>
                <a:latin typeface="+mn-lt"/>
                <a:ea typeface="+mn-ea"/>
                <a:cs typeface="+mn-cs"/>
              </a:rPr>
              <a:t> conta o número de células em um intervalo que contém números.</a:t>
            </a:r>
          </a:p>
        </xdr:txBody>
      </xdr:sp>
      <xdr:pic>
        <xdr:nvPicPr>
          <xdr:cNvPr id="209" name="Faixa de opções de crédito adicional" descr="Faixa de opções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287099" y="3950551"/>
            <a:ext cx="474289" cy="439736"/>
          </a:xfrm>
          <a:prstGeom prst="rect">
            <a:avLst/>
          </a:prstGeom>
        </xdr:spPr>
      </xdr:pic>
      <xdr:sp macro="" textlink="">
        <xdr:nvSpPr>
          <xdr:cNvPr id="210" name="Seta de Crédito Adicional" descr="Set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tângulo 226" descr="Plano de fu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to 227" descr="Linh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to 228" descr="Linh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Etapa" descr="Mais sobre funçõ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sobre funções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Etapa"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4"/>
            <a:ext cx="5255562" cy="3193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Vá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 a guia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navegue pela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Funções</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em que são listadas as funções por categoria, como </a:t>
            </a:r>
            <a:r>
              <a:rPr lang="pt-b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Texto</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Data e Hora</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etc.</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 Função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permite pesquisar por funções por nome e iniciar um Assistente de função que pode ajudá-lo a criar sua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começa a digitar um nome de função depois de pressionar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 Excel inicia 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lista todas as funções que começam com as letras que você está digitando. Quando você encontrar a fórmula desejada, pressione Tab e o Excel automaticamente conclui o nome da função e insere o parêntese de abertura. Ele também exibe os argumentos opcionais e obrigatórios.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vamos observar a anatomia de algumas funções.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estruturada assim:</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1211989</xdr:colOff>
      <xdr:row>36</xdr:row>
      <xdr:rowOff>142876</xdr:rowOff>
    </xdr:from>
    <xdr:to>
      <xdr:col>1</xdr:col>
      <xdr:colOff>2907227</xdr:colOff>
      <xdr:row>39</xdr:row>
      <xdr:rowOff>161852</xdr:rowOff>
    </xdr:to>
    <xdr:pic>
      <xdr:nvPicPr>
        <xdr:cNvPr id="213" name="Imagem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xdr:blipFill>
      <xdr:spPr>
        <a:xfrm>
          <a:off x="2059714" y="7572376"/>
          <a:ext cx="1695238" cy="590476"/>
        </a:xfrm>
        <a:prstGeom prst="rect">
          <a:avLst/>
        </a:prstGeom>
      </xdr:spPr>
    </xdr:pic>
    <xdr:clientData/>
  </xdr:twoCellAnchor>
  <xdr:twoCellAnchor>
    <xdr:from>
      <xdr:col>1</xdr:col>
      <xdr:colOff>310247</xdr:colOff>
      <xdr:row>42</xdr:row>
      <xdr:rowOff>104775</xdr:rowOff>
    </xdr:from>
    <xdr:to>
      <xdr:col>1</xdr:col>
      <xdr:colOff>3725139</xdr:colOff>
      <xdr:row>51</xdr:row>
      <xdr:rowOff>112123</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157972" y="8677275"/>
          <a:ext cx="3414892" cy="1721848"/>
          <a:chOff x="4073537" y="4438649"/>
          <a:chExt cx="3392653" cy="1721848"/>
        </a:xfrm>
      </xdr:grpSpPr>
      <xdr:sp macro="" textlink="">
        <xdr:nvSpPr>
          <xdr:cNvPr id="219" name="txt_Fórmula" descr="=SOMA(D38:D41) ">
            <a:extLst>
              <a:ext uri="{FF2B5EF4-FFF2-40B4-BE49-F238E27FC236}">
                <a16:creationId xmlns:a16="http://schemas.microsoft.com/office/drawing/2014/main" id="{7E312E8D-370B-4CB1-9C30-9E10D575E721}"/>
              </a:ext>
            </a:extLst>
          </xdr:cNvPr>
          <xdr:cNvSpPr txBox="1"/>
        </xdr:nvSpPr>
        <xdr:spPr>
          <a:xfrm>
            <a:off x="4244306"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073537" y="4438649"/>
            <a:ext cx="3392653" cy="1270803"/>
            <a:chOff x="4073537" y="4438649"/>
            <a:chExt cx="3392653" cy="1270803"/>
          </a:xfrm>
        </xdr:grpSpPr>
        <xdr:sp macro="" textlink="">
          <xdr:nvSpPr>
            <xdr:cNvPr id="221" name="ChaveDeFórmulaPosterio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ChaveDeFórmulaPosterio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ChaveDeFórmulaPosterior">
              <a:extLst>
                <a:ext uri="{FF2B5EF4-FFF2-40B4-BE49-F238E27FC236}">
                  <a16:creationId xmlns:a16="http://schemas.microsoft.com/office/drawing/2014/main" id="{B06AACB5-79F8-4B5A-828E-3C81B8A6126C}"/>
                </a:ext>
              </a:extLst>
            </xdr:cNvPr>
            <xdr:cNvSpPr/>
          </xdr:nvSpPr>
          <xdr:spPr>
            <a:xfrm rot="5400000">
              <a:off x="4452775" y="5128218"/>
              <a:ext cx="499277" cy="6250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BalãoDeFórmulaSuperior" descr="O nome da função&#10;">
              <a:extLst>
                <a:ext uri="{FF2B5EF4-FFF2-40B4-BE49-F238E27FC236}">
                  <a16:creationId xmlns:a16="http://schemas.microsoft.com/office/drawing/2014/main" id="{A51B4DC7-A90C-4214-A9E2-B085B4A03BC0}"/>
                </a:ext>
              </a:extLst>
            </xdr:cNvPr>
            <xdr:cNvSpPr txBox="1">
              <a:spLocks noChangeArrowheads="1"/>
            </xdr:cNvSpPr>
          </xdr:nvSpPr>
          <xdr:spPr bwMode="auto">
            <a:xfrm>
              <a:off x="4073537" y="4438649"/>
              <a:ext cx="1013603"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nome da função.</a:t>
              </a:r>
            </a:p>
          </xdr:txBody>
        </xdr:sp>
        <xdr:sp macro="" textlink="">
          <xdr:nvSpPr>
            <xdr:cNvPr id="225" name="txt_BalãoDeFórmulaSuperior" descr="O primeiro argumento. Quase sempre é obrigató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205795" y="4448174"/>
              <a:ext cx="1070452"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primeiro argumento. Quase sempre é obrigatório.</a:t>
              </a:r>
            </a:p>
          </xdr:txBody>
        </xdr:sp>
        <xdr:sp macro="" textlink="">
          <xdr:nvSpPr>
            <xdr:cNvPr id="226" name="txt_BalãoDeFórmulaSuperior" descr="Argumentos adicionais, separados por ponto e vírgula (;).&#10;&#10;">
              <a:extLst>
                <a:ext uri="{FF2B5EF4-FFF2-40B4-BE49-F238E27FC236}">
                  <a16:creationId xmlns:a16="http://schemas.microsoft.com/office/drawing/2014/main" id="{2E5F66AD-98E4-4B2A-B2BA-C09105B1A21B}"/>
                </a:ext>
              </a:extLst>
            </xdr:cNvPr>
            <xdr:cNvSpPr txBox="1">
              <a:spLocks noChangeArrowheads="1"/>
            </xdr:cNvSpPr>
          </xdr:nvSpPr>
          <xdr:spPr bwMode="auto">
            <a:xfrm>
              <a:off x="6395738" y="4457699"/>
              <a:ext cx="1070452"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Argumentos adicionais, separados por vírgulas (,).</a:t>
              </a:r>
            </a:p>
          </xdr:txBody>
        </xdr:sp>
      </xdr:grpSp>
    </xdr:grpSp>
    <xdr:clientData/>
  </xdr:twoCellAnchor>
  <xdr:twoCellAnchor>
    <xdr:from>
      <xdr:col>0</xdr:col>
      <xdr:colOff>547558</xdr:colOff>
      <xdr:row>50</xdr:row>
      <xdr:rowOff>85726</xdr:rowOff>
    </xdr:from>
    <xdr:to>
      <xdr:col>1</xdr:col>
      <xdr:colOff>5048250</xdr:colOff>
      <xdr:row>54</xdr:row>
      <xdr:rowOff>171450</xdr:rowOff>
    </xdr:to>
    <xdr:sp macro="" textlink="">
      <xdr:nvSpPr>
        <xdr:cNvPr id="215" name="txt_Etapa" descr="Se a função SOMA pudesse falar, diria: retorne a soma de todos os valores nas células D38 a D41 e todos os valores na coluna H. Agora, vamos tentar uma fórmula que não requer argumentos.&#10;">
          <a:extLst>
            <a:ext uri="{FF2B5EF4-FFF2-40B4-BE49-F238E27FC236}">
              <a16:creationId xmlns:a16="http://schemas.microsoft.com/office/drawing/2014/main" id="{22A1C554-76ED-4E49-A496-849BD442214B}"/>
            </a:ext>
          </a:extLst>
        </xdr:cNvPr>
        <xdr:cNvSpPr txBox="1"/>
      </xdr:nvSpPr>
      <xdr:spPr>
        <a:xfrm>
          <a:off x="547558" y="10182226"/>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pudesse falar, diria: retorne a soma de todos os valores nas células D35 a D38 e todos os valores na coluna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vamos tentar uma fórmula que não requer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414864</xdr:colOff>
      <xdr:row>55</xdr:row>
      <xdr:rowOff>76201</xdr:rowOff>
    </xdr:from>
    <xdr:to>
      <xdr:col>1</xdr:col>
      <xdr:colOff>3752850</xdr:colOff>
      <xdr:row>62</xdr:row>
      <xdr:rowOff>131173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262589" y="11125201"/>
          <a:ext cx="3337986" cy="1388472"/>
          <a:chOff x="1538814" y="11125201"/>
          <a:chExt cx="3337986" cy="1388472"/>
        </a:xfrm>
      </xdr:grpSpPr>
      <xdr:sp macro="" textlink="">
        <xdr:nvSpPr>
          <xdr:cNvPr id="216" name="ChaveDeFórmulaPosterior">
            <a:extLst>
              <a:ext uri="{FF2B5EF4-FFF2-40B4-BE49-F238E27FC236}">
                <a16:creationId xmlns:a16="http://schemas.microsoft.com/office/drawing/2014/main" id="{47A65F16-B2A6-46A3-B669-E6D2D5A6ECEB}"/>
              </a:ext>
            </a:extLst>
          </xdr:cNvPr>
          <xdr:cNvSpPr/>
        </xdr:nvSpPr>
        <xdr:spPr>
          <a:xfrm rot="5400000">
            <a:off x="2952911" y="11329368"/>
            <a:ext cx="499277" cy="9101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JE()">
            <a:extLst>
              <a:ext uri="{FF2B5EF4-FFF2-40B4-BE49-F238E27FC236}">
                <a16:creationId xmlns:a16="http://schemas.microsoft.com/office/drawing/2014/main" id="{22DC5E2D-9AE9-4EFE-B800-9356D8B70BA7}"/>
              </a:ext>
            </a:extLst>
          </xdr:cNvPr>
          <xdr:cNvSpPr txBox="1"/>
        </xdr:nvSpPr>
        <xdr:spPr>
          <a:xfrm>
            <a:off x="261760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=HOJE()</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BalãoDeFórmulaSuperior" descr="A função HOJE retorna a data de hoje. Ela será atualizada automaticamente quando o Excel recalcular.&#10;&#10;">
            <a:extLst>
              <a:ext uri="{FF2B5EF4-FFF2-40B4-BE49-F238E27FC236}">
                <a16:creationId xmlns:a16="http://schemas.microsoft.com/office/drawing/2014/main" id="{52549E0D-FD3F-475B-B881-0D180B27FDC0}"/>
              </a:ext>
            </a:extLst>
          </xdr:cNvPr>
          <xdr:cNvSpPr txBox="1">
            <a:spLocks noChangeArrowheads="1"/>
          </xdr:cNvSpPr>
        </xdr:nvSpPr>
        <xdr:spPr bwMode="auto">
          <a:xfrm>
            <a:off x="1538814" y="11125201"/>
            <a:ext cx="3337986"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 função </a:t>
            </a:r>
            <a:r>
              <a:rPr lang="pt-br" sz="1100" b="1">
                <a:effectLst/>
                <a:latin typeface="Calibri" panose="020F0502020204030204" pitchFamily="34" charset="0"/>
                <a:ea typeface="Calibri" panose="020F0502020204030204" pitchFamily="34" charset="0"/>
                <a:cs typeface="Times New Roman" panose="02020603050405020304" pitchFamily="18" charset="0"/>
              </a:rPr>
              <a:t>HOJE</a:t>
            </a:r>
            <a:r>
              <a:rPr lang="pt-br" sz="1100">
                <a:effectLst/>
                <a:latin typeface="Calibri" panose="020F0502020204030204" pitchFamily="34" charset="0"/>
                <a:ea typeface="Calibri" panose="020F0502020204030204" pitchFamily="34" charset="0"/>
                <a:cs typeface="Times New Roman" panose="02020603050405020304" pitchFamily="18" charset="0"/>
              </a:rPr>
              <a:t> retorna a data atual. Ela será atualizada</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automaticamente quando o Excel recalcular.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PlanoDeFundoDoTour" descr="Plano de fundo">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CabeçalhoDoTour" descr="Introdução às funçõ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Introdução às funções</a:t>
            </a:r>
          </a:p>
        </xdr:txBody>
      </xdr:sp>
      <xdr:cxnSp macro="">
        <xdr:nvCxnSpPr>
          <xdr:cNvPr id="235" name="txt_LinhaDoTour1" descr="Linh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inhaDoTour2" descr="Linha decorativa">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çãoDoTour" descr="Funções oferecem a capacidade de fazer uma variedade de coisas, como realizar operações matemáticas, pesquisar valores ou até mesmo calcular datas e horas. Vamos tentar algumas maneiras de somar valores com a função SOMA.&#10;">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Funções oferecem a capacidade de fazer uma variedade de coisas, como realizar operações matemáticas, pesquisar valores ou até mesmo calcular datas e horas. Vamos tentar algumas maneiras de somar valores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Etapa">
            <a:extLst>
              <a:ext uri="{FF2B5EF4-FFF2-40B4-BE49-F238E27FC236}">
                <a16:creationId xmlns:a16="http://schemas.microsoft.com/office/drawing/2014/main" id="{B0D2ED24-6683-4531-B8F5-0F2F4933BA4A}"/>
              </a:ext>
            </a:extLst>
          </xdr:cNvPr>
          <xdr:cNvGrpSpPr/>
        </xdr:nvGrpSpPr>
        <xdr:grpSpPr>
          <a:xfrm>
            <a:off x="542925" y="1638300"/>
            <a:ext cx="5295901" cy="680119"/>
            <a:chOff x="609600" y="7810500"/>
            <a:chExt cx="5261542" cy="680119"/>
          </a:xfrm>
        </xdr:grpSpPr>
        <xdr:sp macro="" textlink="">
          <xdr:nvSpPr>
            <xdr:cNvPr id="247" name="txt_Etapa" descr="Na coluna Valor para Fruta (célula D7), digite =SOMA(D3:D6), ou digite =SOMA( e selecione o intervalo com o mouse, depois pressione Enter. Isso somará os valores nas células D3, D4, D5 e D6. A resposta deve ser 170.&#10;&#10;&#10;&#10;">
              <a:extLst>
                <a:ext uri="{FF2B5EF4-FFF2-40B4-BE49-F238E27FC236}">
                  <a16:creationId xmlns:a16="http://schemas.microsoft.com/office/drawing/2014/main" id="{810A5AB8-1BE7-4AA1-A49C-BD6D215DAFA4}"/>
                </a:ext>
              </a:extLst>
            </xdr:cNvPr>
            <xdr:cNvSpPr txBox="1"/>
          </xdr:nvSpPr>
          <xdr:spPr>
            <a:xfrm>
              <a:off x="1017295" y="7833407"/>
              <a:ext cx="4853847" cy="6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coluna Valor para Fruta (célula D7),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=SOMA(D3:D6)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selecione o intervalo com o mouse, depois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somará os valores nas células D3, D4, D5 e D6. Sua resposta deve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Etapa"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239" name="grp_Etapa">
            <a:extLst>
              <a:ext uri="{FF2B5EF4-FFF2-40B4-BE49-F238E27FC236}">
                <a16:creationId xmlns:a16="http://schemas.microsoft.com/office/drawing/2014/main" id="{D760DDB7-6B91-4E00-B2BE-F1BD6817C42A}"/>
              </a:ext>
            </a:extLst>
          </xdr:cNvPr>
          <xdr:cNvGrpSpPr/>
        </xdr:nvGrpSpPr>
        <xdr:grpSpPr>
          <a:xfrm>
            <a:off x="542925" y="2262188"/>
            <a:ext cx="5220101" cy="898752"/>
            <a:chOff x="609600" y="7896225"/>
            <a:chExt cx="5186234" cy="898752"/>
          </a:xfrm>
        </xdr:grpSpPr>
        <xdr:sp macro="" textlink="">
          <xdr:nvSpPr>
            <xdr:cNvPr id="245" name="txt_Etapa" descr="Agora, vamos experimentar a AutoSoma. Selecione a célula amarela abaixo da coluna de Carne (célula G7) e, em seguida, vá para Fórmulas &gt; AutoSoma &gt; Selecionar SOMA. Você verá que o Excel insere automaticamente a fórmula para você. Pressione Enter para confirmá-la. O recurso AutoSoma tem todas as funções mais comuns.&#10;&#10;">
              <a:extLst>
                <a:ext uri="{FF2B5EF4-FFF2-40B4-BE49-F238E27FC236}">
                  <a16:creationId xmlns:a16="http://schemas.microsoft.com/office/drawing/2014/main" id="{C6CA8983-E35C-4984-9B4D-732042B193D4}"/>
                </a:ext>
              </a:extLst>
            </xdr:cNvPr>
            <xdr:cNvSpPr txBox="1"/>
          </xdr:nvSpPr>
          <xdr:spPr>
            <a:xfrm>
              <a:off x="1017295" y="7938183"/>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vamos tentar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amarela na coluna para Carne (célula G7),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Você verá o Excel inserir automaticamente a fórmula.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confirmá-la. O recurso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tem todas as funções mais comuns.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Etapa"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143250"/>
            <a:ext cx="5283640" cy="601091"/>
            <a:chOff x="561975" y="2952750"/>
            <a:chExt cx="5283640"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242" name="Etapa" descr="Eis um atalho de teclado útil. Selecione a célula D15 e pressione Alt+= e Enter. Isso insere a função SOMA automaticamente.&#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Eis um atalho de teclado útil. Selecione a célula D15 e pressione 	   e depois </a:t>
              </a:r>
              <a:r>
                <a:rPr lang="pt-br" sz="1100" b="1"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insere a função </a:t>
              </a:r>
              <a:r>
                <a:rPr lang="pt-br" sz="1100" b="1"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automaticamente.</a:t>
              </a:r>
            </a:p>
          </xdr:txBody>
        </xdr:sp>
        <xdr:sp macro="" textlink="">
          <xdr:nvSpPr>
            <xdr:cNvPr id="243" name="Tecla de sinal de igual" descr="Tecla de sinal de igual">
              <a:extLst>
                <a:ext uri="{FF2B5EF4-FFF2-40B4-BE49-F238E27FC236}">
                  <a16:creationId xmlns:a16="http://schemas.microsoft.com/office/drawing/2014/main" id="{CF33041B-BB98-41EE-BDDE-38D58DF9865E}"/>
                </a:ext>
              </a:extLst>
            </xdr:cNvPr>
            <xdr:cNvSpPr/>
          </xdr:nvSpPr>
          <xdr:spPr>
            <a:xfrm>
              <a:off x="54230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49312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Botão Mais detalhes" descr="Veja mais detalhes abaixo">
          <a:hlinkClick xmlns:r="http://schemas.openxmlformats.org/officeDocument/2006/relationships" r:id="rId16"/>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1</xdr:col>
      <xdr:colOff>3525546</xdr:colOff>
      <xdr:row>18</xdr:row>
      <xdr:rowOff>85726</xdr:rowOff>
    </xdr:from>
    <xdr:to>
      <xdr:col>1</xdr:col>
      <xdr:colOff>4943946</xdr:colOff>
      <xdr:row>20</xdr:row>
      <xdr:rowOff>49625</xdr:rowOff>
    </xdr:to>
    <xdr:sp macro="" textlink="">
      <xdr:nvSpPr>
        <xdr:cNvPr id="250" name="Botão Avançar" descr="Botão Próxima etapa, co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08AAD723-1A75-444B-BF90-661FB4EE2F13}"/>
            </a:ext>
          </a:extLst>
        </xdr:cNvPr>
        <xdr:cNvSpPr/>
      </xdr:nvSpPr>
      <xdr:spPr>
        <a:xfrm>
          <a:off x="4373271" y="4086226"/>
          <a:ext cx="14184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828800"/>
          <a:chOff x="9048750" y="3743325"/>
          <a:chExt cx="2909468" cy="1828800"/>
        </a:xfrm>
      </xdr:grpSpPr>
      <xdr:sp macro="" textlink="">
        <xdr:nvSpPr>
          <xdr:cNvPr id="51" name="Etapa"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pt-br" sz="1100"/>
              <a:t>Tente usar</a:t>
            </a:r>
            <a:r>
              <a:rPr lang="pt-br" sz="1100" baseline="0"/>
              <a:t> </a:t>
            </a:r>
            <a:r>
              <a:rPr lang="pt-br" sz="1100" b="1"/>
              <a:t>MED</a:t>
            </a:r>
            <a:r>
              <a:rPr lang="pt-br" sz="1100"/>
              <a:t> ou </a:t>
            </a:r>
            <a:r>
              <a:rPr lang="pt-br" sz="1100" b="1"/>
              <a:t>MODO</a:t>
            </a:r>
            <a:r>
              <a:rPr lang="pt-br" sz="1100"/>
              <a:t> aqui.</a:t>
            </a:r>
            <a:r>
              <a:rPr lang="pt-br" sz="1100" baseline="0"/>
              <a:t> </a:t>
            </a:r>
          </a:p>
          <a:p>
            <a:pPr lvl="0" rtl="0">
              <a:defRPr/>
            </a:pPr>
            <a:endParaRPr lang="en-US" sz="1100" baseline="0"/>
          </a:p>
          <a:p>
            <a:pPr lvl="0" rtl="0">
              <a:defRPr/>
            </a:pPr>
            <a:r>
              <a:rPr lang="pt-br" sz="1100" b="1" baseline="0"/>
              <a:t>MED</a:t>
            </a:r>
            <a:r>
              <a:rPr lang="pt-br" sz="1100" baseline="0"/>
              <a:t> retorna o valor médio do conjunto de dados, enquanto </a:t>
            </a:r>
          </a:p>
          <a:p>
            <a:pPr lvl="0" rtl="0">
              <a:defRPr/>
            </a:pPr>
            <a:r>
              <a:rPr lang="pt-br" sz="1100" b="1" baseline="0"/>
              <a:t>MODO</a:t>
            </a:r>
            <a:r>
              <a:rPr lang="pt-br" sz="1100" baseline="0"/>
              <a:t> retorna o valor que aparece com mais frequência.</a:t>
            </a:r>
            <a:endParaRPr lang="en-US" sz="1100"/>
          </a:p>
        </xdr:txBody>
      </xdr:sp>
      <xdr:pic>
        <xdr:nvPicPr>
          <xdr:cNvPr id="52" name="Faixa de opções de crédito adicional" descr="Faixa de opções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Seta de Crédito Adicional" descr="Set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ãoAvançar" descr="Avançar para a próxima planilha">
          <a:hlinkClick xmlns:r="http://schemas.openxmlformats.org/officeDocument/2006/relationships" r:id="rId4" tooltip="Clique aqui para avançar para a próxima planilha"/>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upo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tângulo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Etapa" descr="Mais informações na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Conector reto 63" descr="Linha decorativa">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Conector reto 64" descr="Linha decorativa">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16594</xdr:rowOff>
    </xdr:from>
    <xdr:to>
      <xdr:col>1</xdr:col>
      <xdr:colOff>2552700</xdr:colOff>
      <xdr:row>21</xdr:row>
      <xdr:rowOff>185173</xdr:rowOff>
    </xdr:to>
    <xdr:grpSp>
      <xdr:nvGrpSpPr>
        <xdr:cNvPr id="4" name="Grupo 3">
          <a:extLst>
            <a:ext uri="{FF2B5EF4-FFF2-40B4-BE49-F238E27FC236}">
              <a16:creationId xmlns:a16="http://schemas.microsoft.com/office/drawing/2014/main" id="{2A2F1EF0-54C4-4E96-96D9-0F415372CF05}"/>
            </a:ext>
          </a:extLst>
        </xdr:cNvPr>
        <xdr:cNvGrpSpPr/>
      </xdr:nvGrpSpPr>
      <xdr:grpSpPr>
        <a:xfrm>
          <a:off x="533831" y="4398094"/>
          <a:ext cx="2866594" cy="359079"/>
          <a:chOff x="533831" y="4331419"/>
          <a:chExt cx="2866594" cy="359079"/>
        </a:xfrm>
      </xdr:grpSpPr>
      <xdr:sp macro="" textlink="">
        <xdr:nvSpPr>
          <xdr:cNvPr id="66" name="Etapa" descr="Tudo sobre a função MÉDIA, com um hiperlink para a Web&#10;&#10;">
            <a:hlinkClick xmlns:r="http://schemas.openxmlformats.org/officeDocument/2006/relationships" r:id="rId5" tooltip="Selecione para aprender tudo sobre a função MÉDIA na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a:t>
            </a:r>
          </a:p>
        </xdr:txBody>
      </xdr:sp>
      <xdr:pic>
        <xdr:nvPicPr>
          <xdr:cNvPr id="67"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10035</xdr:rowOff>
    </xdr:from>
    <xdr:to>
      <xdr:col>1</xdr:col>
      <xdr:colOff>2581275</xdr:colOff>
      <xdr:row>23</xdr:row>
      <xdr:rowOff>183924</xdr:rowOff>
    </xdr:to>
    <xdr:grpSp>
      <xdr:nvGrpSpPr>
        <xdr:cNvPr id="5" name="Grupo 4">
          <a:extLst>
            <a:ext uri="{FF2B5EF4-FFF2-40B4-BE49-F238E27FC236}">
              <a16:creationId xmlns:a16="http://schemas.microsoft.com/office/drawing/2014/main" id="{8070DC97-C65B-4D56-B70E-5A742EA38D3C}"/>
            </a:ext>
          </a:extLst>
        </xdr:cNvPr>
        <xdr:cNvGrpSpPr/>
      </xdr:nvGrpSpPr>
      <xdr:grpSpPr>
        <a:xfrm>
          <a:off x="533831" y="4772535"/>
          <a:ext cx="2895169" cy="364389"/>
          <a:chOff x="533831" y="4705860"/>
          <a:chExt cx="2895169" cy="364389"/>
        </a:xfrm>
      </xdr:grpSpPr>
      <xdr:sp macro="" textlink="">
        <xdr:nvSpPr>
          <xdr:cNvPr id="68" name="Etapa" descr="Tudo sobre a função CONT.NÚM, com um hiperlink para a Web&#10;">
            <a:hlinkClick xmlns:r="http://schemas.openxmlformats.org/officeDocument/2006/relationships" r:id="rId8" tooltip="Selecione para aprender tudo sobre a função MED na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a:t>
            </a:r>
          </a:p>
        </xdr:txBody>
      </xdr:sp>
      <xdr:pic>
        <xdr:nvPicPr>
          <xdr:cNvPr id="69"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23698</xdr:rowOff>
    </xdr:from>
    <xdr:to>
      <xdr:col>1</xdr:col>
      <xdr:colOff>2155460</xdr:colOff>
      <xdr:row>26</xdr:row>
      <xdr:rowOff>1777</xdr:rowOff>
    </xdr:to>
    <xdr:grpSp>
      <xdr:nvGrpSpPr>
        <xdr:cNvPr id="6" name="Grupo 5">
          <a:extLst>
            <a:ext uri="{FF2B5EF4-FFF2-40B4-BE49-F238E27FC236}">
              <a16:creationId xmlns:a16="http://schemas.microsoft.com/office/drawing/2014/main" id="{3CA2605E-542A-4852-9719-D7B97D165AA8}"/>
            </a:ext>
          </a:extLst>
        </xdr:cNvPr>
        <xdr:cNvGrpSpPr/>
      </xdr:nvGrpSpPr>
      <xdr:grpSpPr>
        <a:xfrm>
          <a:off x="533831" y="5167198"/>
          <a:ext cx="2469354" cy="359079"/>
          <a:chOff x="533831" y="5100523"/>
          <a:chExt cx="2469354" cy="359079"/>
        </a:xfrm>
      </xdr:grpSpPr>
      <xdr:sp macro="" textlink="">
        <xdr:nvSpPr>
          <xdr:cNvPr id="70" name="Etapa" descr="Como usar o Excel como calculadora, com um hiperlink para a Web&#10;">
            <a:hlinkClick xmlns:r="http://schemas.openxmlformats.org/officeDocument/2006/relationships" r:id="rId9" tooltip="Selecione para aprender tudo sobre a função MODO na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MODO</a:t>
            </a:r>
          </a:p>
        </xdr:txBody>
      </xdr:sp>
      <xdr:pic>
        <xdr:nvPicPr>
          <xdr:cNvPr id="71" name="Elemento gráfico 70" descr="Seta">
            <a:hlinkClick xmlns:r="http://schemas.openxmlformats.org/officeDocument/2006/relationships" r:id="rId9" tooltip="Selecione para saber mais na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Plano de fundo" descr="Plano de fundo">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inha inferior" descr="Linh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Etapa" descr="Funções MÉDIA e CONT.NÚM">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Função MÉDIA</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ção à adição de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Use a função </a:t>
            </a: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MÉDIA</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obter a média dos números em um intervalo de células.</a:t>
            </a:r>
          </a:p>
        </xdr:txBody>
      </xdr:sp>
      <xdr:cxnSp macro="">
        <xdr:nvCxnSpPr>
          <xdr:cNvPr id="74" name="Conector reto 73" descr="Linha decorativa">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Etapa">
            <a:extLst>
              <a:ext uri="{FF2B5EF4-FFF2-40B4-BE49-F238E27FC236}">
                <a16:creationId xmlns:a16="http://schemas.microsoft.com/office/drawing/2014/main" id="{337393F7-B1CB-40BB-9DB6-BE20F8463B0C}"/>
              </a:ext>
            </a:extLst>
          </xdr:cNvPr>
          <xdr:cNvGrpSpPr/>
        </xdr:nvGrpSpPr>
        <xdr:grpSpPr>
          <a:xfrm>
            <a:off x="542930" y="1228722"/>
            <a:ext cx="5236919" cy="564446"/>
            <a:chOff x="263059" y="1752333"/>
            <a:chExt cx="5245171" cy="574777"/>
          </a:xfrm>
        </xdr:grpSpPr>
        <xdr:sp macro="" textlink="">
          <xdr:nvSpPr>
            <xdr:cNvPr id="76" name="Etapa" descr="Clique na célula D7 e use o Assistente de AutoSoma para adicionar uma função MÉDIA.&#10;">
              <a:extLst>
                <a:ext uri="{FF2B5EF4-FFF2-40B4-BE49-F238E27FC236}">
                  <a16:creationId xmlns:a16="http://schemas.microsoft.com/office/drawing/2014/main" id="{6F13119C-6E3E-4C36-B32B-49490A490EF6}"/>
                </a:ext>
              </a:extLst>
            </xdr:cNvPr>
            <xdr:cNvSpPr txBox="1"/>
          </xdr:nvSpPr>
          <xdr:spPr>
            <a:xfrm>
              <a:off x="698714"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D7 e use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adicionar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78" name="grp_Etapa">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Etapa" descr="Agora clique na célula G7 e insira uma função CONT.NÚM manualmente digitando =CONT.NÚM(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selecione a célula G7 e insira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=MÉDIA(G3:G6)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1" name="grp_Etapa">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Etapa" descr="Na célula D15, você pode usar o Assistente de AutoSoma ou digitar manualmente para inserir uma função MÉDIA ou CONT.NÚM.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D15, você pode usar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digitar para inserir outra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181350"/>
    <xdr:ext cx="1275170" cy="335449"/>
    <xdr:sp macro="" textlink="">
      <xdr:nvSpPr>
        <xdr:cNvPr id="41"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VEJA ISTO" descr="VEJA ISTO&#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Linha de colchete">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utra linha de colchete" descr="Linha de colchet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inha de colchete" descr="Linha de colchet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as" descr="Estre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830674" y="8038700"/>
            <a:ext cx="388098" cy="337815"/>
          </a:xfrm>
          <a:prstGeom prst="rect">
            <a:avLst/>
          </a:prstGeom>
        </xdr:spPr>
      </xdr:pic>
      <xdr:sp macro="" textlink="">
        <xdr:nvSpPr>
          <xdr:cNvPr id="45" name="Instruçõ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qualquer intervalo de números</a:t>
            </a:r>
            <a:r>
              <a:rPr lang="pt-br" sz="1100" kern="0" baseline="0">
                <a:solidFill>
                  <a:schemeClr val="bg2">
                    <a:lumMod val="25000"/>
                  </a:schemeClr>
                </a:solidFill>
                <a:latin typeface="+mn-lt"/>
                <a:ea typeface="Segoe UI" pitchFamily="34" charset="0"/>
                <a:cs typeface="Segoe UI Light" panose="020B0502040204020203" pitchFamily="34" charset="0"/>
              </a:rPr>
              <a:t> e procure uma Média instantânea na barra de status.</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inha inferior" descr="Linh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Plano de fundo" descr="Plano de fu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Etapa" descr="Funções MÍNIMO e MÁXIMO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Funções MÍNIMO e MÁXIMO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inha inferior" descr="Linh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Etapa">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Etapa" descr="Selecione a célula D7 e use o Assistente de AutoSoma para adicionar a função MÍNIMO.&#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D7 e use o Assistente de AutoSoma para adicionar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MÍNIMO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Etapa">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Etapa" descr="Agora selecione a célula G7 e insira uma função MÁXIMO digitando =MÁXIMO(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selecione a célula G7 e insira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=MÁXIMO(G3:G6)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ção à adição de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Use a função </a:t>
          </a: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MÍNIMO</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obter o menor número em um intervalo de células.</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obter o maior número em um intervalo de células.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Etapa">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Etapa" descr="Na célula D15, você pode usar o Assistente de AutoSoma ou digitar para inserir uma função MÍNIMO ou MÁXIMO.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D15, você pode usar o Assistente de AutoSoma ou digitar para inserir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MÍNIMO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0</xdr:rowOff>
    </xdr:to>
    <xdr:grpSp>
      <xdr:nvGrpSpPr>
        <xdr:cNvPr id="3" name="Grupo 2">
          <a:extLst>
            <a:ext uri="{FF2B5EF4-FFF2-40B4-BE49-F238E27FC236}">
              <a16:creationId xmlns:a16="http://schemas.microsoft.com/office/drawing/2014/main" id="{93BD323D-B807-4DC9-82D1-2419D0592459}"/>
            </a:ext>
          </a:extLst>
        </xdr:cNvPr>
        <xdr:cNvGrpSpPr/>
      </xdr:nvGrpSpPr>
      <xdr:grpSpPr>
        <a:xfrm>
          <a:off x="342900" y="3829051"/>
          <a:ext cx="5695950" cy="2076449"/>
          <a:chOff x="361950" y="4257675"/>
          <a:chExt cx="5695950" cy="2286191"/>
        </a:xfrm>
      </xdr:grpSpPr>
      <xdr:sp macro="" textlink="">
        <xdr:nvSpPr>
          <xdr:cNvPr id="27" name="Retângulo 26">
            <a:extLst>
              <a:ext uri="{FF2B5EF4-FFF2-40B4-BE49-F238E27FC236}">
                <a16:creationId xmlns:a16="http://schemas.microsoft.com/office/drawing/2014/main" id="{D2A991A4-D7C7-4619-B047-CB0C8832AC4C}"/>
              </a:ext>
            </a:extLst>
          </xdr:cNvPr>
          <xdr:cNvSpPr/>
        </xdr:nvSpPr>
        <xdr:spPr>
          <a:xfrm>
            <a:off x="361950" y="4257675"/>
            <a:ext cx="5695950" cy="228619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Etapa" descr="Mais informações na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Conector reto 28" descr="Linha decorativa">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ector reto 29" descr="Linha decorativa">
            <a:extLst>
              <a:ext uri="{FF2B5EF4-FFF2-40B4-BE49-F238E27FC236}">
                <a16:creationId xmlns:a16="http://schemas.microsoft.com/office/drawing/2014/main" id="{49D6338B-887A-470A-8EFD-F86CF786FD84}"/>
              </a:ext>
            </a:extLst>
          </xdr:cNvPr>
          <xdr:cNvCxnSpPr>
            <a:cxnSpLocks/>
          </xdr:cNvCxnSpPr>
        </xdr:nvCxnSpPr>
        <xdr:spPr>
          <a:xfrm>
            <a:off x="553932" y="62532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26119</xdr:rowOff>
    </xdr:from>
    <xdr:to>
      <xdr:col>1</xdr:col>
      <xdr:colOff>2590800</xdr:colOff>
      <xdr:row>22</xdr:row>
      <xdr:rowOff>4198</xdr:rowOff>
    </xdr:to>
    <xdr:grpSp>
      <xdr:nvGrpSpPr>
        <xdr:cNvPr id="6" name="Grupo 5">
          <a:extLst>
            <a:ext uri="{FF2B5EF4-FFF2-40B4-BE49-F238E27FC236}">
              <a16:creationId xmlns:a16="http://schemas.microsoft.com/office/drawing/2014/main" id="{FFCA9288-014C-4486-980E-27B20766EED2}"/>
            </a:ext>
          </a:extLst>
        </xdr:cNvPr>
        <xdr:cNvGrpSpPr/>
      </xdr:nvGrpSpPr>
      <xdr:grpSpPr>
        <a:xfrm>
          <a:off x="571931" y="4407619"/>
          <a:ext cx="2866594" cy="359079"/>
          <a:chOff x="571931" y="4826719"/>
          <a:chExt cx="2866594" cy="359079"/>
        </a:xfrm>
      </xdr:grpSpPr>
      <xdr:sp macro="" textlink="">
        <xdr:nvSpPr>
          <xdr:cNvPr id="31" name="Etapa" descr="Tudo sobre a função MÍNIMO, com um hiperlink para a Web&#10;&#10;">
            <a:hlinkClick xmlns:r="http://schemas.openxmlformats.org/officeDocument/2006/relationships" r:id="rId1" tooltip="Selecione para aprender tudo sobre a função MÍNIMO na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a:t>
            </a:r>
          </a:p>
        </xdr:txBody>
      </xdr:sp>
      <xdr:pic>
        <xdr:nvPicPr>
          <xdr:cNvPr id="32" name="Elemento gráfico 22" descr="Seta">
            <a:hlinkClick xmlns:r="http://schemas.openxmlformats.org/officeDocument/2006/relationships" r:id="rId1" tooltip="Selecione para saber mais na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12046</xdr:rowOff>
    </xdr:from>
    <xdr:to>
      <xdr:col>1</xdr:col>
      <xdr:colOff>2619375</xdr:colOff>
      <xdr:row>23</xdr:row>
      <xdr:rowOff>185935</xdr:rowOff>
    </xdr:to>
    <xdr:grpSp>
      <xdr:nvGrpSpPr>
        <xdr:cNvPr id="5" name="Grupo 4">
          <a:extLst>
            <a:ext uri="{FF2B5EF4-FFF2-40B4-BE49-F238E27FC236}">
              <a16:creationId xmlns:a16="http://schemas.microsoft.com/office/drawing/2014/main" id="{432B9DC1-07CB-4CB5-9408-142776FE3CE6}"/>
            </a:ext>
          </a:extLst>
        </xdr:cNvPr>
        <xdr:cNvGrpSpPr/>
      </xdr:nvGrpSpPr>
      <xdr:grpSpPr>
        <a:xfrm>
          <a:off x="571931" y="4774546"/>
          <a:ext cx="2895169" cy="364389"/>
          <a:chOff x="571931" y="5193646"/>
          <a:chExt cx="2895169" cy="364389"/>
        </a:xfrm>
      </xdr:grpSpPr>
      <xdr:sp macro="" textlink="">
        <xdr:nvSpPr>
          <xdr:cNvPr id="33" name="Etapa" descr="Tudo sobre a função MÁXIMO, com um hiperlink para a Web&#10;">
            <a:hlinkClick xmlns:r="http://schemas.openxmlformats.org/officeDocument/2006/relationships" r:id="rId4" tooltip="Selecione para aprender tudo sobre a função MÁXIMO na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a:t>
            </a:r>
          </a:p>
        </xdr:txBody>
      </xdr:sp>
      <xdr:pic>
        <xdr:nvPicPr>
          <xdr:cNvPr id="34" name="Elemento gráfico 22" descr="Seta">
            <a:hlinkClick xmlns:r="http://schemas.openxmlformats.org/officeDocument/2006/relationships" r:id="rId4" tooltip="Selecione para saber mais na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editAs="oneCell">
    <xdr:from>
      <xdr:col>2</xdr:col>
      <xdr:colOff>1362075</xdr:colOff>
      <xdr:row>15</xdr:row>
      <xdr:rowOff>129051</xdr:rowOff>
    </xdr:from>
    <xdr:to>
      <xdr:col>7</xdr:col>
      <xdr:colOff>304800</xdr:colOff>
      <xdr:row>25</xdr:row>
      <xdr:rowOff>96710</xdr:rowOff>
    </xdr:to>
    <xdr:grpSp>
      <xdr:nvGrpSpPr>
        <xdr:cNvPr id="39" name="É BOM SABER" descr="É BOM SABER&#10;&#10;">
          <a:extLst>
            <a:ext uri="{FF2B5EF4-FFF2-40B4-BE49-F238E27FC236}">
              <a16:creationId xmlns:a16="http://schemas.microsoft.com/office/drawing/2014/main" id="{1617705E-A557-408B-AB54-5DBE8291A7F8}"/>
            </a:ext>
          </a:extLst>
        </xdr:cNvPr>
        <xdr:cNvGrpSpPr/>
      </xdr:nvGrpSpPr>
      <xdr:grpSpPr>
        <a:xfrm>
          <a:off x="7734300" y="3558051"/>
          <a:ext cx="3209925" cy="1872659"/>
          <a:chOff x="6778625" y="15492338"/>
          <a:chExt cx="3312054" cy="1798712"/>
        </a:xfrm>
      </xdr:grpSpPr>
      <xdr:sp macro="" textlink="">
        <xdr:nvSpPr>
          <xdr:cNvPr id="40" name="Etapa"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
            </a:r>
            <a:r>
              <a:rPr lang="pt-br" sz="1100" b="1" i="0" kern="1200" baseline="0">
                <a:solidFill>
                  <a:schemeClr val="dk1"/>
                </a:solidFill>
                <a:effectLst/>
                <a:latin typeface="+mn-lt"/>
                <a:ea typeface="+mn-ea"/>
                <a:cs typeface="+mn-cs"/>
              </a:rPr>
              <a:t>MÍNIMO</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MÁXIMO</a:t>
            </a:r>
            <a:r>
              <a:rPr lang="pt-br" sz="1100" b="0" i="0" kern="1200" baseline="0">
                <a:solidFill>
                  <a:schemeClr val="dk1"/>
                </a:solidFill>
                <a:effectLst/>
                <a:latin typeface="+mn-lt"/>
                <a:ea typeface="+mn-ea"/>
                <a:cs typeface="+mn-cs"/>
              </a:rPr>
              <a:t> com vários intervalos, ou valores, para mostrar o maior ou o menor desses valores, como em =MÍNIMO(A1:A10;B1:B10) ou =MÁXIMO(A1:A10;B1), em que B1 contém um valor limite, como 10; nesse caso, a fórmula nunca retornaria um resultado diferente de 10.</a:t>
            </a:r>
            <a:endParaRPr lang="en-US" sz="1100">
              <a:effectLst/>
              <a:latin typeface="+mn-lt"/>
            </a:endParaRPr>
          </a:p>
        </xdr:txBody>
      </xdr:sp>
      <xdr:pic>
        <xdr:nvPicPr>
          <xdr:cNvPr id="41" name="Elemento gráfico 147" descr="Óculo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78625" y="15628855"/>
            <a:ext cx="323347" cy="349115"/>
          </a:xfrm>
          <a:prstGeom prst="rect">
            <a:avLst/>
          </a:prstGeom>
        </xdr:spPr>
      </xdr:pic>
      <xdr:sp macro="" textlink="">
        <xdr:nvSpPr>
          <xdr:cNvPr id="42" name="Forma livre: forma 41" descr="Seta">
            <a:extLst>
              <a:ext uri="{FF2B5EF4-FFF2-40B4-BE49-F238E27FC236}">
                <a16:creationId xmlns:a16="http://schemas.microsoft.com/office/drawing/2014/main" id="{BD5A064F-A80A-499D-92F8-64D2BEDF69F1}"/>
              </a:ext>
            </a:extLst>
          </xdr:cNvPr>
          <xdr:cNvSpPr/>
        </xdr:nvSpPr>
        <xdr:spPr>
          <a:xfrm rot="5723776" flipV="1">
            <a:off x="8592783" y="14881634"/>
            <a:ext cx="284005" cy="1505414"/>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ãoAnterior" descr="Retornar para a planilha anterior">
          <a:hlinkClick xmlns:r="http://schemas.openxmlformats.org/officeDocument/2006/relationships" r:id="rId7" tooltip="Clique aqui para voltar à planilh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ãoAvançar" descr="Avançar para a próxima planilha">
          <a:hlinkClick xmlns:r="http://schemas.openxmlformats.org/officeDocument/2006/relationships" r:id="rId8" tooltip="Clique aqui para ir para a próxima planilh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inha inferior" descr="Linh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9"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9"/>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5"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6"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7"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8"/>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ta" displayName="tbl_Fruta" ref="Z2:Z6" totalsRowShown="0" headerRowDxfId="14" dataDxfId="13">
  <autoFilter ref="Z2:Z6" xr:uid="{00000000-0009-0000-0100-000001000000}"/>
  <tableColumns count="1">
    <tableColumn id="1" xr3:uid="{00000000-0010-0000-0000-000001000000}" name="Fruta" dataDxfId="12" dataCellStyle="Célula cinz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TipoDeFruta" displayName="tbl_TipoDeFruta" ref="AB2:AB4" totalsRowShown="0" headerRowDxfId="11" dataDxfId="10">
  <autoFilter ref="AB2:AB4" xr:uid="{00000000-0009-0000-0100-000002000000}"/>
  <tableColumns count="1">
    <tableColumn id="1" xr3:uid="{00000000-0010-0000-0100-000001000000}" name="Maçãs" dataDxfId="9" dataCellStyle="Célula cinz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ipoDeFruta4" displayName="tbl_TipoDeFruta4" ref="AD2:AD4" totalsRowShown="0" headerRowDxfId="8" dataDxfId="7">
  <autoFilter ref="AD2:AD4" xr:uid="{00000000-0009-0000-0100-000003000000}"/>
  <tableColumns count="1">
    <tableColumn id="1" xr3:uid="{00000000-0010-0000-0200-000001000000}" name="Laranjas" dataDxfId="6" dataCellStyle="Célula cinz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TipoDeFruta5" displayName="tbl_TipoDeFruta5" ref="AH2:AH4" totalsRowShown="0" headerRowDxfId="5" dataDxfId="4">
  <autoFilter ref="AH2:AH4" xr:uid="{00000000-0009-0000-0100-000004000000}"/>
  <tableColumns count="1">
    <tableColumn id="1" xr3:uid="{00000000-0010-0000-0300-000001000000}" name="Limões" dataDxfId="3" dataCellStyle="Célula cinz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TipoDeFruta6" displayName="tbl_TipoDeFruta6" ref="AF2:AF4" totalsRowShown="0" headerRowDxfId="2" dataDxfId="1">
  <autoFilter ref="AF2:AF4" xr:uid="{00000000-0009-0000-0100-000005000000}"/>
  <tableColumns count="1">
    <tableColumn id="1" xr3:uid="{00000000-0010-0000-0400-000001000000}" name="Bananas" dataDxfId="0" dataCellStyle="Célula cinza"/>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zoomScale="85" zoomScaleNormal="85"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57"/>
    </row>
    <row r="2" spans="1:1" ht="102" customHeight="1" x14ac:dyDescent="1">
      <c r="A2" s="112" t="s">
        <v>0</v>
      </c>
    </row>
    <row r="3" spans="1:1" ht="45" x14ac:dyDescent="0.35">
      <c r="A3" s="2" t="s">
        <v>1</v>
      </c>
    </row>
    <row r="4" spans="1:1" ht="264" customHeight="1" x14ac:dyDescent="0.25">
      <c r="A4" s="3" t="s">
        <v>2</v>
      </c>
    </row>
    <row r="5" spans="1:1" ht="20.25" customHeight="1" x14ac:dyDescent="0.3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zoomScaleNormal="100" workbookViewId="0"/>
  </sheetViews>
  <sheetFormatPr defaultColWidth="8.85546875" defaultRowHeight="15" x14ac:dyDescent="0.25"/>
  <cols>
    <col min="1" max="1" width="12.7109375" style="9" customWidth="1"/>
    <col min="2" max="2" width="82.85546875" style="22" customWidth="1"/>
    <col min="3" max="4" width="12.7109375" style="18" customWidth="1"/>
    <col min="5" max="5" width="12.42578125" style="18" bestFit="1" customWidth="1"/>
    <col min="6" max="6" width="12.7109375" style="18" customWidth="1"/>
    <col min="7" max="7" width="10" style="18" customWidth="1"/>
    <col min="8" max="8" width="12.7109375" style="18" customWidth="1"/>
    <col min="9" max="25" width="8.85546875" style="18"/>
    <col min="26" max="26" width="8.28515625" style="18" hidden="1" customWidth="1"/>
    <col min="27" max="27" width="2.28515625" style="18" hidden="1" customWidth="1"/>
    <col min="28" max="28" width="8.85546875" style="18" hidden="1" customWidth="1"/>
    <col min="29" max="29" width="2.28515625" style="18" hidden="1" customWidth="1"/>
    <col min="30" max="30" width="10.42578125" style="18" hidden="1" customWidth="1"/>
    <col min="31" max="31" width="2.28515625" style="18" hidden="1" customWidth="1"/>
    <col min="32" max="32" width="10.5703125" style="18" hidden="1" customWidth="1"/>
    <col min="33" max="33" width="2.28515625" style="18" hidden="1" customWidth="1"/>
    <col min="34" max="34" width="9.5703125" style="18" hidden="1" customWidth="1"/>
    <col min="35" max="16384" width="8.85546875" style="18"/>
  </cols>
  <sheetData>
    <row r="1" spans="1:34" ht="60" customHeight="1" x14ac:dyDescent="0.25">
      <c r="A1" s="25" t="s">
        <v>222</v>
      </c>
      <c r="B1" s="9"/>
      <c r="C1" s="65"/>
      <c r="D1" s="76"/>
      <c r="E1" s="76"/>
      <c r="F1" s="76"/>
      <c r="G1" s="76"/>
      <c r="H1" s="76"/>
      <c r="I1" s="33"/>
      <c r="J1" s="33"/>
      <c r="K1" s="33"/>
      <c r="L1" s="33"/>
      <c r="M1" s="33"/>
      <c r="N1" s="33"/>
      <c r="O1" s="33"/>
      <c r="P1" s="33"/>
      <c r="Q1" s="33"/>
      <c r="R1" s="33"/>
      <c r="S1" s="33"/>
      <c r="T1" s="33"/>
      <c r="U1" s="33"/>
      <c r="V1" s="33"/>
      <c r="W1" s="33"/>
      <c r="X1" s="33"/>
      <c r="Y1" s="33"/>
      <c r="Z1" s="33"/>
      <c r="AA1" s="33"/>
      <c r="AB1" s="33"/>
      <c r="AC1" s="33"/>
      <c r="AD1" s="33"/>
      <c r="AE1" s="33"/>
      <c r="AF1" s="33"/>
      <c r="AG1" s="33"/>
      <c r="AH1" s="33"/>
    </row>
    <row r="2" spans="1:34" ht="15" customHeight="1" x14ac:dyDescent="0.25">
      <c r="A2" s="25" t="s">
        <v>223</v>
      </c>
      <c r="B2" s="9"/>
      <c r="C2" s="7" t="s">
        <v>55</v>
      </c>
      <c r="D2" s="8" t="s">
        <v>71</v>
      </c>
      <c r="E2" s="35"/>
      <c r="F2" s="7" t="s">
        <v>55</v>
      </c>
      <c r="G2" s="7" t="s">
        <v>262</v>
      </c>
      <c r="H2" s="8" t="s">
        <v>71</v>
      </c>
      <c r="I2" s="33"/>
      <c r="J2" s="33"/>
      <c r="K2" s="33"/>
      <c r="L2" s="33"/>
      <c r="M2" s="33"/>
      <c r="N2" s="33"/>
      <c r="O2" s="33"/>
      <c r="P2" s="33"/>
      <c r="Q2" s="33"/>
      <c r="R2" s="33"/>
      <c r="S2" s="33"/>
      <c r="T2" s="33"/>
      <c r="U2" s="33"/>
      <c r="V2" s="33"/>
      <c r="W2" s="33"/>
      <c r="X2" s="33"/>
      <c r="Y2" s="33"/>
      <c r="Z2" s="7" t="s">
        <v>55</v>
      </c>
      <c r="AA2" s="33"/>
      <c r="AB2" s="7" t="s">
        <v>56</v>
      </c>
      <c r="AC2" s="33"/>
      <c r="AD2" s="7" t="s">
        <v>57</v>
      </c>
      <c r="AE2" s="33"/>
      <c r="AF2" s="7" t="s">
        <v>58</v>
      </c>
      <c r="AG2" s="33"/>
      <c r="AH2" s="7" t="s">
        <v>59</v>
      </c>
    </row>
    <row r="3" spans="1:34" ht="15" customHeight="1" x14ac:dyDescent="0.25">
      <c r="A3" s="25" t="s">
        <v>224</v>
      </c>
      <c r="B3" s="9"/>
      <c r="C3" s="98" t="s">
        <v>56</v>
      </c>
      <c r="D3" s="99">
        <v>50</v>
      </c>
      <c r="E3" s="35"/>
      <c r="F3" s="98" t="s">
        <v>56</v>
      </c>
      <c r="G3" s="98" t="s">
        <v>263</v>
      </c>
      <c r="H3" s="99">
        <v>50</v>
      </c>
      <c r="I3" s="33"/>
      <c r="J3" s="33"/>
      <c r="K3" s="33"/>
      <c r="L3" s="33"/>
      <c r="M3" s="33"/>
      <c r="N3" s="33"/>
      <c r="O3" s="33"/>
      <c r="P3" s="33"/>
      <c r="Q3" s="33"/>
      <c r="R3" s="33"/>
      <c r="S3" s="33"/>
      <c r="T3" s="33"/>
      <c r="U3" s="33"/>
      <c r="V3" s="33"/>
      <c r="W3" s="33"/>
      <c r="X3" s="33"/>
      <c r="Y3" s="33"/>
      <c r="Z3" s="36" t="s">
        <v>56</v>
      </c>
      <c r="AA3" s="33"/>
      <c r="AB3" s="36" t="s">
        <v>263</v>
      </c>
      <c r="AC3" s="33"/>
      <c r="AD3" s="36" t="s">
        <v>264</v>
      </c>
      <c r="AE3" s="33"/>
      <c r="AF3" s="36" t="s">
        <v>265</v>
      </c>
      <c r="AG3" s="33"/>
      <c r="AH3" s="36" t="s">
        <v>266</v>
      </c>
    </row>
    <row r="4" spans="1:34" ht="15" customHeight="1" x14ac:dyDescent="0.25">
      <c r="A4" s="25" t="s">
        <v>225</v>
      </c>
      <c r="B4" s="9"/>
      <c r="C4" s="98" t="s">
        <v>57</v>
      </c>
      <c r="D4" s="99">
        <v>20</v>
      </c>
      <c r="E4" s="35"/>
      <c r="F4" s="98" t="s">
        <v>57</v>
      </c>
      <c r="G4" s="98" t="s">
        <v>264</v>
      </c>
      <c r="H4" s="99">
        <v>20</v>
      </c>
      <c r="I4" s="33"/>
      <c r="J4" s="5"/>
      <c r="K4" s="5"/>
      <c r="L4" s="5"/>
      <c r="M4" s="5"/>
      <c r="N4" s="5"/>
      <c r="O4" s="33"/>
      <c r="P4" s="33"/>
      <c r="Q4" s="33"/>
      <c r="R4" s="33"/>
      <c r="S4" s="33"/>
      <c r="T4" s="33"/>
      <c r="U4" s="33"/>
      <c r="V4" s="33"/>
      <c r="W4" s="33"/>
      <c r="X4" s="33"/>
      <c r="Y4" s="33"/>
      <c r="Z4" s="36" t="s">
        <v>57</v>
      </c>
      <c r="AA4" s="33"/>
      <c r="AB4" s="36" t="s">
        <v>267</v>
      </c>
      <c r="AC4" s="33"/>
      <c r="AD4" s="36" t="s">
        <v>268</v>
      </c>
      <c r="AE4" s="33"/>
      <c r="AF4" s="36" t="s">
        <v>269</v>
      </c>
      <c r="AG4" s="33"/>
      <c r="AH4" s="36" t="s">
        <v>270</v>
      </c>
    </row>
    <row r="5" spans="1:34" s="20" customFormat="1" ht="15" customHeight="1" x14ac:dyDescent="0.3">
      <c r="A5" s="25" t="s">
        <v>226</v>
      </c>
      <c r="B5" s="34"/>
      <c r="C5" s="98" t="s">
        <v>58</v>
      </c>
      <c r="D5" s="99">
        <v>60</v>
      </c>
      <c r="E5" s="35"/>
      <c r="F5" s="98" t="s">
        <v>58</v>
      </c>
      <c r="G5" s="98" t="s">
        <v>265</v>
      </c>
      <c r="H5" s="99">
        <v>60</v>
      </c>
      <c r="I5" s="33"/>
      <c r="J5" s="5"/>
      <c r="K5" s="19"/>
      <c r="L5" s="5"/>
      <c r="M5" s="5"/>
      <c r="N5" s="5"/>
      <c r="O5" s="33"/>
      <c r="P5" s="33"/>
      <c r="Q5" s="34"/>
      <c r="R5" s="34"/>
      <c r="S5" s="34"/>
      <c r="T5" s="34"/>
      <c r="U5" s="34"/>
      <c r="V5" s="34"/>
      <c r="W5" s="34"/>
      <c r="X5" s="34"/>
      <c r="Y5" s="34"/>
      <c r="Z5" s="36" t="s">
        <v>58</v>
      </c>
      <c r="AA5" s="34"/>
      <c r="AB5" s="34"/>
      <c r="AC5" s="34"/>
      <c r="AD5" s="34"/>
      <c r="AE5" s="34"/>
      <c r="AF5" s="34"/>
      <c r="AG5" s="34"/>
      <c r="AH5" s="34"/>
    </row>
    <row r="6" spans="1:34" s="20" customFormat="1" ht="15" customHeight="1" x14ac:dyDescent="0.25">
      <c r="A6" s="25" t="s">
        <v>227</v>
      </c>
      <c r="B6" s="34"/>
      <c r="C6" s="98" t="s">
        <v>59</v>
      </c>
      <c r="D6" s="99">
        <v>40</v>
      </c>
      <c r="E6" s="35"/>
      <c r="F6" s="98" t="s">
        <v>59</v>
      </c>
      <c r="G6" s="98" t="s">
        <v>266</v>
      </c>
      <c r="H6" s="99">
        <v>40</v>
      </c>
      <c r="I6" s="33"/>
      <c r="J6" s="33"/>
      <c r="K6" s="33"/>
      <c r="L6" s="33"/>
      <c r="M6" s="33"/>
      <c r="N6" s="5"/>
      <c r="O6" s="33"/>
      <c r="P6" s="33"/>
      <c r="Q6" s="34"/>
      <c r="R6" s="34"/>
      <c r="S6" s="34"/>
      <c r="T6" s="34"/>
      <c r="U6" s="34"/>
      <c r="V6" s="34"/>
      <c r="W6" s="34"/>
      <c r="X6" s="34"/>
      <c r="Y6" s="34"/>
      <c r="Z6" s="36" t="s">
        <v>59</v>
      </c>
      <c r="AA6" s="34"/>
      <c r="AB6" s="34"/>
      <c r="AC6" s="34"/>
      <c r="AD6" s="34"/>
      <c r="AE6" s="34"/>
      <c r="AF6" s="34"/>
      <c r="AG6" s="34"/>
      <c r="AH6" s="34"/>
    </row>
    <row r="7" spans="1:34" s="20" customFormat="1" ht="15" customHeight="1" x14ac:dyDescent="0.25">
      <c r="A7" s="25" t="s">
        <v>228</v>
      </c>
      <c r="B7" s="34"/>
      <c r="C7" s="98" t="s">
        <v>56</v>
      </c>
      <c r="D7" s="99">
        <v>50</v>
      </c>
      <c r="E7" s="35"/>
      <c r="F7" s="98" t="s">
        <v>56</v>
      </c>
      <c r="G7" s="98" t="s">
        <v>267</v>
      </c>
      <c r="H7" s="99">
        <v>50</v>
      </c>
      <c r="I7" s="34"/>
      <c r="J7" s="34"/>
      <c r="K7" s="34"/>
      <c r="L7" s="34"/>
      <c r="M7" s="34"/>
      <c r="N7" s="5"/>
      <c r="O7" s="34"/>
      <c r="P7" s="34"/>
      <c r="Q7" s="34"/>
      <c r="R7" s="34"/>
      <c r="S7" s="34"/>
      <c r="T7" s="34"/>
      <c r="U7" s="34"/>
      <c r="V7" s="34"/>
      <c r="W7" s="34"/>
      <c r="X7" s="34"/>
      <c r="Y7" s="34"/>
      <c r="Z7" s="34"/>
      <c r="AA7" s="34"/>
      <c r="AB7" s="34"/>
      <c r="AC7" s="34"/>
      <c r="AD7" s="34"/>
      <c r="AE7" s="34"/>
      <c r="AF7" s="34"/>
      <c r="AG7" s="34"/>
      <c r="AH7" s="34"/>
    </row>
    <row r="8" spans="1:34" s="20" customFormat="1" ht="15" customHeight="1" x14ac:dyDescent="0.25">
      <c r="A8" s="25" t="s">
        <v>229</v>
      </c>
      <c r="B8" s="34"/>
      <c r="C8" s="98" t="s">
        <v>57</v>
      </c>
      <c r="D8" s="99">
        <v>20</v>
      </c>
      <c r="E8" s="35"/>
      <c r="F8" s="98" t="s">
        <v>57</v>
      </c>
      <c r="G8" s="98" t="s">
        <v>268</v>
      </c>
      <c r="H8" s="99">
        <v>20</v>
      </c>
      <c r="I8" s="34"/>
      <c r="J8" s="34"/>
      <c r="K8" s="34"/>
      <c r="L8" s="34"/>
      <c r="M8" s="34"/>
      <c r="N8" s="5"/>
      <c r="O8" s="34"/>
      <c r="P8" s="34"/>
      <c r="Q8" s="34"/>
      <c r="R8" s="34"/>
      <c r="S8" s="34"/>
      <c r="T8" s="34"/>
      <c r="U8" s="34"/>
      <c r="V8" s="34"/>
      <c r="W8" s="34"/>
      <c r="X8" s="34"/>
      <c r="Y8" s="34"/>
      <c r="Z8" s="34"/>
      <c r="AA8" s="34"/>
      <c r="AB8" s="34"/>
      <c r="AC8" s="34"/>
      <c r="AD8" s="34"/>
      <c r="AE8" s="34"/>
      <c r="AF8" s="34"/>
      <c r="AG8" s="34"/>
      <c r="AH8" s="34"/>
    </row>
    <row r="9" spans="1:34" s="20" customFormat="1" ht="15" customHeight="1" x14ac:dyDescent="0.25">
      <c r="A9" s="25" t="s">
        <v>230</v>
      </c>
      <c r="B9" s="34"/>
      <c r="C9" s="98" t="s">
        <v>58</v>
      </c>
      <c r="D9" s="99">
        <v>60</v>
      </c>
      <c r="E9" s="35"/>
      <c r="F9" s="98" t="s">
        <v>58</v>
      </c>
      <c r="G9" s="98" t="s">
        <v>269</v>
      </c>
      <c r="H9" s="99">
        <v>60</v>
      </c>
      <c r="I9" s="34"/>
      <c r="J9" s="34"/>
      <c r="K9" s="34"/>
      <c r="L9" s="34"/>
      <c r="M9" s="34"/>
      <c r="N9" s="5"/>
      <c r="O9" s="34"/>
      <c r="P9" s="34"/>
      <c r="Q9" s="34"/>
      <c r="R9" s="34"/>
      <c r="S9" s="34"/>
      <c r="T9" s="34"/>
      <c r="U9" s="34"/>
      <c r="V9" s="34"/>
      <c r="W9" s="34"/>
      <c r="X9" s="34"/>
      <c r="Y9" s="34"/>
      <c r="Z9" s="34"/>
      <c r="AA9" s="34"/>
      <c r="AB9" s="34"/>
      <c r="AC9" s="34"/>
      <c r="AD9" s="34"/>
      <c r="AE9" s="34"/>
      <c r="AF9" s="34"/>
      <c r="AG9" s="34"/>
      <c r="AH9" s="34"/>
    </row>
    <row r="10" spans="1:34" s="20" customFormat="1" ht="15" customHeight="1" x14ac:dyDescent="0.25">
      <c r="A10" s="25" t="s">
        <v>231</v>
      </c>
      <c r="B10" s="34"/>
      <c r="C10" s="98" t="s">
        <v>59</v>
      </c>
      <c r="D10" s="99">
        <v>40</v>
      </c>
      <c r="E10" s="35"/>
      <c r="F10" s="98" t="s">
        <v>59</v>
      </c>
      <c r="G10" s="98" t="s">
        <v>270</v>
      </c>
      <c r="H10" s="99">
        <v>40</v>
      </c>
      <c r="I10" s="34"/>
      <c r="J10" s="5"/>
      <c r="K10" s="5"/>
      <c r="L10" s="5"/>
      <c r="M10" s="5"/>
      <c r="N10" s="5"/>
      <c r="O10" s="34"/>
      <c r="P10" s="34"/>
      <c r="Q10" s="34"/>
      <c r="R10" s="34"/>
      <c r="S10" s="34"/>
      <c r="T10" s="34"/>
      <c r="U10" s="34"/>
      <c r="V10" s="34"/>
      <c r="W10" s="34"/>
      <c r="X10" s="34"/>
      <c r="Y10" s="34"/>
      <c r="Z10" s="34"/>
      <c r="AA10" s="34"/>
      <c r="AB10" s="34"/>
      <c r="AC10" s="34"/>
      <c r="AD10" s="34"/>
      <c r="AE10" s="34"/>
      <c r="AF10" s="34"/>
      <c r="AG10" s="34"/>
      <c r="AH10" s="34"/>
    </row>
    <row r="11" spans="1:34" s="20" customFormat="1" ht="15" customHeight="1" x14ac:dyDescent="0.25">
      <c r="A11" s="25" t="s">
        <v>232</v>
      </c>
      <c r="B11" s="34"/>
      <c r="C11" s="98" t="s">
        <v>56</v>
      </c>
      <c r="D11" s="99">
        <v>50</v>
      </c>
      <c r="E11" s="35"/>
      <c r="F11" s="98" t="s">
        <v>56</v>
      </c>
      <c r="G11" s="98" t="s">
        <v>267</v>
      </c>
      <c r="H11" s="99">
        <v>50</v>
      </c>
      <c r="I11" s="34"/>
      <c r="J11" s="39"/>
      <c r="K11" s="10"/>
      <c r="L11" s="5"/>
      <c r="M11" s="5"/>
      <c r="N11" s="5"/>
      <c r="O11" s="34"/>
      <c r="P11" s="34"/>
      <c r="Q11" s="34"/>
      <c r="R11" s="34"/>
      <c r="S11" s="34"/>
      <c r="T11" s="34"/>
      <c r="U11" s="34"/>
      <c r="V11" s="34"/>
      <c r="W11" s="34"/>
      <c r="X11" s="34"/>
      <c r="Y11" s="34"/>
      <c r="Z11" s="34"/>
      <c r="AA11" s="34"/>
      <c r="AB11" s="34"/>
      <c r="AC11" s="34"/>
      <c r="AD11" s="34"/>
      <c r="AE11" s="34"/>
      <c r="AF11" s="34"/>
      <c r="AG11" s="34"/>
      <c r="AH11" s="34"/>
    </row>
    <row r="12" spans="1:34" s="20" customFormat="1" ht="15" customHeight="1" x14ac:dyDescent="0.25">
      <c r="A12" s="25" t="s">
        <v>233</v>
      </c>
      <c r="B12" s="34"/>
      <c r="C12" s="98" t="s">
        <v>57</v>
      </c>
      <c r="D12" s="99">
        <v>20</v>
      </c>
      <c r="E12" s="35"/>
      <c r="F12" s="98" t="s">
        <v>57</v>
      </c>
      <c r="G12" s="98" t="s">
        <v>268</v>
      </c>
      <c r="H12" s="99">
        <v>20</v>
      </c>
      <c r="I12" s="34"/>
      <c r="J12" s="39"/>
      <c r="K12" s="6"/>
      <c r="L12" s="5"/>
      <c r="M12" s="5"/>
      <c r="N12" s="5"/>
      <c r="O12" s="34"/>
      <c r="P12" s="34"/>
      <c r="Q12" s="34"/>
      <c r="R12" s="34"/>
      <c r="S12" s="34"/>
      <c r="T12" s="34"/>
      <c r="U12" s="34"/>
      <c r="V12" s="34"/>
      <c r="W12" s="34"/>
      <c r="X12" s="34"/>
      <c r="Y12" s="34"/>
      <c r="Z12" s="34"/>
      <c r="AA12" s="34"/>
      <c r="AB12" s="34"/>
      <c r="AC12" s="34"/>
      <c r="AD12" s="34"/>
      <c r="AE12" s="34"/>
      <c r="AF12" s="34"/>
      <c r="AG12" s="34"/>
      <c r="AH12" s="34"/>
    </row>
    <row r="13" spans="1:34" s="20" customFormat="1" ht="15" customHeight="1" x14ac:dyDescent="0.25">
      <c r="A13" s="27" t="s">
        <v>234</v>
      </c>
      <c r="B13" s="34"/>
      <c r="C13" s="98" t="s">
        <v>58</v>
      </c>
      <c r="D13" s="99">
        <v>60</v>
      </c>
      <c r="E13" s="35"/>
      <c r="F13" s="98" t="s">
        <v>58</v>
      </c>
      <c r="G13" s="98" t="s">
        <v>265</v>
      </c>
      <c r="H13" s="99">
        <v>60</v>
      </c>
      <c r="I13" s="34"/>
      <c r="J13" s="39"/>
      <c r="K13" s="6"/>
      <c r="L13" s="5"/>
      <c r="M13" s="5"/>
      <c r="N13" s="5"/>
      <c r="O13" s="34"/>
      <c r="P13" s="34"/>
      <c r="Q13" s="34"/>
      <c r="R13" s="34"/>
      <c r="S13" s="34"/>
      <c r="T13" s="34"/>
      <c r="U13" s="34"/>
      <c r="V13" s="34"/>
      <c r="W13" s="34"/>
      <c r="X13" s="34"/>
      <c r="Y13" s="34"/>
      <c r="Z13" s="34"/>
      <c r="AA13" s="34"/>
      <c r="AB13" s="34"/>
      <c r="AC13" s="34"/>
      <c r="AD13" s="34"/>
      <c r="AE13" s="34"/>
      <c r="AF13" s="34"/>
      <c r="AG13" s="34"/>
      <c r="AH13" s="34"/>
    </row>
    <row r="14" spans="1:34" s="20" customFormat="1" ht="15" customHeight="1" x14ac:dyDescent="0.25">
      <c r="A14" s="26" t="s">
        <v>235</v>
      </c>
      <c r="B14" s="34"/>
      <c r="C14" s="98" t="s">
        <v>59</v>
      </c>
      <c r="D14" s="99">
        <v>40</v>
      </c>
      <c r="E14" s="35"/>
      <c r="F14" s="98" t="s">
        <v>59</v>
      </c>
      <c r="G14" s="98" t="s">
        <v>270</v>
      </c>
      <c r="H14" s="99">
        <v>40</v>
      </c>
      <c r="I14" s="34"/>
      <c r="J14" s="39"/>
      <c r="K14" s="40"/>
      <c r="L14" s="5"/>
      <c r="M14" s="5"/>
      <c r="N14" s="5"/>
      <c r="O14" s="34"/>
      <c r="P14" s="34"/>
      <c r="Q14" s="34"/>
      <c r="R14" s="34"/>
      <c r="S14" s="34"/>
      <c r="T14" s="34"/>
      <c r="U14" s="34"/>
      <c r="V14" s="34"/>
      <c r="W14" s="34"/>
      <c r="X14" s="34"/>
      <c r="Y14" s="34"/>
      <c r="Z14" s="34"/>
      <c r="AA14" s="34"/>
      <c r="AB14" s="34"/>
      <c r="AC14" s="34"/>
      <c r="AD14" s="34"/>
      <c r="AE14" s="34"/>
      <c r="AF14" s="34"/>
      <c r="AG14" s="34"/>
      <c r="AH14" s="34"/>
    </row>
    <row r="15" spans="1:34" s="20" customFormat="1" ht="15" customHeight="1" x14ac:dyDescent="0.25">
      <c r="A15" s="27" t="s">
        <v>236</v>
      </c>
      <c r="B15" s="34"/>
      <c r="C15" s="21"/>
      <c r="D15" s="21"/>
      <c r="E15" s="21"/>
      <c r="F15" s="21"/>
      <c r="G15" s="21"/>
      <c r="H15" s="21"/>
      <c r="I15" s="34"/>
      <c r="J15" s="39"/>
      <c r="K15" s="41"/>
      <c r="L15" s="5"/>
      <c r="M15" s="5"/>
      <c r="N15" s="5"/>
      <c r="O15" s="34"/>
      <c r="P15" s="34"/>
      <c r="Q15" s="34"/>
      <c r="R15" s="34"/>
      <c r="S15" s="34"/>
      <c r="T15" s="34"/>
      <c r="U15" s="34"/>
      <c r="V15" s="34"/>
      <c r="W15" s="34"/>
      <c r="X15" s="34"/>
      <c r="Y15" s="34"/>
      <c r="Z15" s="34"/>
      <c r="AA15" s="34"/>
      <c r="AB15" s="34"/>
      <c r="AC15" s="34"/>
      <c r="AD15" s="34"/>
      <c r="AE15" s="34"/>
      <c r="AF15" s="34"/>
      <c r="AG15" s="34"/>
      <c r="AH15" s="34"/>
    </row>
    <row r="16" spans="1:34" s="20" customFormat="1" ht="15" customHeight="1" thickBot="1" x14ac:dyDescent="0.3">
      <c r="A16" s="25" t="s">
        <v>9</v>
      </c>
      <c r="B16" s="34"/>
      <c r="C16" s="34" t="s">
        <v>55</v>
      </c>
      <c r="D16" s="23" t="s">
        <v>260</v>
      </c>
      <c r="E16" s="35"/>
      <c r="F16" s="34" t="s">
        <v>55</v>
      </c>
      <c r="G16" s="34" t="s">
        <v>262</v>
      </c>
      <c r="H16" s="23" t="s">
        <v>272</v>
      </c>
      <c r="I16" s="34"/>
      <c r="J16" s="39"/>
      <c r="K16" s="10"/>
      <c r="L16" s="5"/>
      <c r="M16" s="5"/>
      <c r="N16" s="5"/>
      <c r="O16" s="34"/>
      <c r="P16" s="34"/>
      <c r="Q16" s="34"/>
      <c r="R16" s="34"/>
      <c r="S16" s="34"/>
      <c r="T16" s="34"/>
      <c r="U16" s="34"/>
      <c r="V16" s="34"/>
      <c r="W16" s="34"/>
      <c r="X16" s="34"/>
      <c r="Y16" s="34"/>
      <c r="Z16" s="34"/>
      <c r="AA16" s="34"/>
      <c r="AB16" s="34"/>
      <c r="AC16" s="34"/>
      <c r="AD16" s="34"/>
      <c r="AE16" s="34"/>
      <c r="AF16" s="34"/>
      <c r="AG16" s="34"/>
      <c r="AH16" s="34"/>
    </row>
    <row r="17" spans="1:34" s="20" customFormat="1" ht="15" customHeight="1" thickTop="1" thickBot="1" x14ac:dyDescent="0.3">
      <c r="A17" s="25" t="s">
        <v>10</v>
      </c>
      <c r="B17" s="34"/>
      <c r="C17" s="42" t="s">
        <v>56</v>
      </c>
      <c r="D17" s="43"/>
      <c r="E17" s="35"/>
      <c r="F17" s="42" t="s">
        <v>57</v>
      </c>
      <c r="G17" s="42" t="s">
        <v>264</v>
      </c>
      <c r="H17" s="38"/>
      <c r="I17" s="34"/>
      <c r="J17" s="44"/>
      <c r="K17" s="6"/>
      <c r="L17" s="5"/>
      <c r="M17" s="5"/>
      <c r="N17" s="5"/>
      <c r="O17" s="34"/>
      <c r="P17" s="34"/>
      <c r="Q17" s="34"/>
      <c r="R17" s="34"/>
      <c r="S17" s="34"/>
      <c r="T17" s="34"/>
      <c r="U17" s="34"/>
      <c r="V17" s="34"/>
      <c r="W17" s="34"/>
      <c r="X17" s="34"/>
      <c r="Y17" s="34"/>
      <c r="Z17" s="34"/>
      <c r="AA17" s="34"/>
      <c r="AB17" s="34"/>
      <c r="AC17" s="34"/>
      <c r="AD17" s="34"/>
      <c r="AE17" s="34"/>
      <c r="AF17" s="34"/>
      <c r="AG17" s="34"/>
      <c r="AH17" s="34"/>
    </row>
    <row r="18" spans="1:34" s="20" customFormat="1" ht="15" customHeight="1" thickTop="1" x14ac:dyDescent="0.25">
      <c r="A18" s="25" t="s">
        <v>237</v>
      </c>
      <c r="B18" s="34"/>
      <c r="C18" s="34"/>
      <c r="D18" s="34"/>
      <c r="E18" s="35"/>
      <c r="F18" s="34"/>
      <c r="G18" s="34"/>
      <c r="H18" s="34"/>
      <c r="I18" s="34"/>
      <c r="J18" s="39"/>
      <c r="K18" s="40"/>
      <c r="L18" s="5"/>
      <c r="M18" s="5"/>
      <c r="N18" s="5"/>
      <c r="O18" s="34"/>
      <c r="P18" s="34"/>
      <c r="Q18" s="34"/>
      <c r="R18" s="34"/>
      <c r="S18" s="34"/>
      <c r="T18" s="34"/>
      <c r="U18" s="34"/>
      <c r="V18" s="34"/>
      <c r="W18" s="34"/>
      <c r="X18" s="34"/>
      <c r="Y18" s="34"/>
      <c r="Z18" s="34"/>
      <c r="AA18" s="34"/>
      <c r="AB18" s="34"/>
      <c r="AC18" s="34"/>
      <c r="AD18" s="34"/>
      <c r="AE18" s="34"/>
      <c r="AF18" s="34"/>
      <c r="AG18" s="34"/>
      <c r="AH18" s="34"/>
    </row>
    <row r="19" spans="1:34" s="20" customFormat="1" ht="15" customHeight="1" x14ac:dyDescent="0.25">
      <c r="A19" s="25" t="s">
        <v>238</v>
      </c>
      <c r="B19" s="34"/>
      <c r="C19" s="1"/>
      <c r="D19" s="1"/>
      <c r="E19" s="1"/>
      <c r="F19" s="1"/>
      <c r="G19" s="1"/>
      <c r="H19" s="1"/>
      <c r="I19" s="34"/>
      <c r="J19" s="39"/>
      <c r="K19" s="41"/>
      <c r="L19" s="5"/>
      <c r="M19" s="5"/>
      <c r="N19" s="34"/>
      <c r="O19" s="34"/>
      <c r="P19" s="34"/>
      <c r="Q19" s="34"/>
      <c r="R19" s="34"/>
      <c r="S19" s="34"/>
      <c r="T19" s="34"/>
      <c r="U19" s="34"/>
      <c r="V19" s="34"/>
      <c r="W19" s="34"/>
      <c r="X19" s="34"/>
      <c r="Y19" s="34"/>
      <c r="Z19" s="34"/>
      <c r="AA19" s="34"/>
      <c r="AB19" s="34"/>
      <c r="AC19" s="34"/>
      <c r="AD19" s="34"/>
      <c r="AE19" s="34"/>
      <c r="AF19" s="34"/>
      <c r="AG19" s="34"/>
      <c r="AH19" s="34"/>
    </row>
    <row r="20" spans="1:34" s="20" customFormat="1" ht="15" customHeight="1" x14ac:dyDescent="0.25">
      <c r="A20" s="25" t="s">
        <v>239</v>
      </c>
      <c r="B20" s="34"/>
      <c r="C20" s="1"/>
      <c r="D20" s="1"/>
      <c r="E20" s="1"/>
      <c r="F20" s="1"/>
      <c r="G20" s="1"/>
      <c r="H20" s="1"/>
      <c r="I20" s="34"/>
      <c r="J20" s="44"/>
      <c r="K20" s="10"/>
      <c r="L20" s="34"/>
      <c r="M20" s="5"/>
      <c r="N20" s="34"/>
      <c r="O20" s="34"/>
      <c r="P20" s="34"/>
      <c r="Q20" s="34"/>
      <c r="R20" s="34"/>
      <c r="S20" s="34"/>
      <c r="T20" s="34"/>
      <c r="U20" s="34"/>
      <c r="V20" s="34"/>
      <c r="W20" s="34"/>
      <c r="X20" s="34"/>
      <c r="Y20" s="34"/>
      <c r="Z20" s="34"/>
      <c r="AA20" s="34"/>
      <c r="AB20" s="34"/>
      <c r="AC20" s="34"/>
      <c r="AD20" s="34"/>
      <c r="AE20" s="34"/>
      <c r="AF20" s="34"/>
      <c r="AG20" s="34"/>
      <c r="AH20" s="34"/>
    </row>
    <row r="21" spans="1:34" s="20" customFormat="1" ht="15" customHeight="1" x14ac:dyDescent="0.25">
      <c r="A21" s="25" t="s">
        <v>240</v>
      </c>
      <c r="B21" s="34"/>
      <c r="C21" s="1"/>
      <c r="D21" s="1"/>
      <c r="E21" s="1"/>
      <c r="F21" s="1"/>
      <c r="G21" s="1"/>
      <c r="H21" s="1"/>
      <c r="I21" s="34"/>
      <c r="J21" s="44"/>
      <c r="K21" s="6"/>
      <c r="L21" s="34"/>
      <c r="M21" s="5"/>
      <c r="N21" s="34"/>
      <c r="O21" s="34"/>
      <c r="P21" s="34"/>
      <c r="Q21" s="34"/>
      <c r="R21" s="34"/>
      <c r="S21" s="34"/>
      <c r="T21" s="34"/>
      <c r="U21" s="34"/>
      <c r="V21" s="34"/>
      <c r="W21" s="34"/>
      <c r="X21" s="34"/>
      <c r="Y21" s="34"/>
      <c r="Z21" s="34"/>
      <c r="AA21" s="34"/>
      <c r="AB21" s="34"/>
      <c r="AC21" s="34"/>
      <c r="AD21" s="34"/>
      <c r="AE21" s="34"/>
      <c r="AF21" s="34"/>
      <c r="AG21" s="34"/>
      <c r="AH21" s="34"/>
    </row>
    <row r="22" spans="1:34" s="20" customFormat="1" ht="15" customHeight="1" x14ac:dyDescent="0.25">
      <c r="A22" s="25" t="s">
        <v>226</v>
      </c>
      <c r="B22" s="34"/>
      <c r="C22" s="1"/>
      <c r="D22" s="1"/>
      <c r="E22" s="1"/>
      <c r="F22" s="1"/>
      <c r="G22" s="1"/>
      <c r="H22" s="1"/>
      <c r="I22" s="34"/>
      <c r="J22" s="33"/>
      <c r="K22" s="6"/>
      <c r="L22" s="45"/>
      <c r="M22" s="5"/>
      <c r="N22" s="34"/>
      <c r="O22" s="34"/>
      <c r="P22" s="34"/>
      <c r="Q22" s="34"/>
      <c r="R22" s="34"/>
      <c r="S22" s="34"/>
      <c r="T22" s="34"/>
      <c r="U22" s="34"/>
      <c r="V22" s="34"/>
      <c r="W22" s="34"/>
      <c r="X22" s="34"/>
      <c r="Y22" s="34"/>
      <c r="Z22" s="34"/>
      <c r="AA22" s="34"/>
      <c r="AB22" s="34"/>
      <c r="AC22" s="34"/>
      <c r="AD22" s="34"/>
      <c r="AE22" s="34"/>
      <c r="AF22" s="34"/>
      <c r="AG22" s="34"/>
      <c r="AH22" s="34"/>
    </row>
    <row r="23" spans="1:34" s="20" customFormat="1" ht="15" customHeight="1" x14ac:dyDescent="0.25">
      <c r="A23" s="25" t="s">
        <v>227</v>
      </c>
      <c r="B23" s="34"/>
      <c r="C23" s="1"/>
      <c r="D23" s="1"/>
      <c r="E23" s="1"/>
      <c r="F23" s="1"/>
      <c r="G23" s="1"/>
      <c r="H23" s="1"/>
      <c r="I23" s="34"/>
      <c r="J23" s="33"/>
      <c r="K23" s="46"/>
      <c r="L23" s="45"/>
      <c r="M23" s="5"/>
      <c r="N23" s="34"/>
      <c r="O23" s="34"/>
      <c r="P23" s="34"/>
      <c r="Q23" s="34"/>
      <c r="R23" s="34"/>
      <c r="S23" s="34"/>
      <c r="T23" s="34"/>
      <c r="U23" s="34"/>
      <c r="V23" s="34"/>
      <c r="W23" s="34"/>
      <c r="X23" s="34"/>
      <c r="Y23" s="34"/>
      <c r="Z23" s="34"/>
      <c r="AA23" s="34"/>
      <c r="AB23" s="34"/>
      <c r="AC23" s="34"/>
      <c r="AD23" s="34"/>
      <c r="AE23" s="34"/>
      <c r="AF23" s="34"/>
      <c r="AG23" s="34"/>
      <c r="AH23" s="34"/>
    </row>
    <row r="24" spans="1:34" s="20" customFormat="1" ht="15" customHeight="1" x14ac:dyDescent="0.25">
      <c r="A24" s="27" t="s">
        <v>241</v>
      </c>
      <c r="B24" s="34"/>
      <c r="C24" s="1"/>
      <c r="D24" s="1"/>
      <c r="E24" s="1"/>
      <c r="F24" s="1"/>
      <c r="G24" s="1"/>
      <c r="H24" s="1"/>
      <c r="I24" s="34"/>
      <c r="J24" s="33"/>
      <c r="K24" s="34"/>
      <c r="L24" s="45"/>
      <c r="M24" s="5"/>
      <c r="N24" s="34"/>
      <c r="O24" s="34"/>
      <c r="P24" s="34"/>
      <c r="Q24" s="34"/>
      <c r="R24" s="34"/>
      <c r="S24" s="34"/>
      <c r="T24" s="34"/>
      <c r="U24" s="34"/>
      <c r="V24" s="34"/>
      <c r="W24" s="34"/>
      <c r="X24" s="34"/>
      <c r="Y24" s="34"/>
      <c r="Z24" s="34"/>
      <c r="AA24" s="34"/>
      <c r="AB24" s="34"/>
      <c r="AC24" s="34"/>
      <c r="AD24" s="34"/>
      <c r="AE24" s="34"/>
      <c r="AF24" s="34"/>
      <c r="AG24" s="34"/>
      <c r="AH24" s="33"/>
    </row>
    <row r="25" spans="1:34" s="20" customFormat="1" ht="15" customHeight="1" x14ac:dyDescent="0.25">
      <c r="A25" s="25" t="s">
        <v>242</v>
      </c>
      <c r="B25" s="34"/>
      <c r="C25" s="1"/>
      <c r="D25" s="1"/>
      <c r="E25" s="1"/>
      <c r="F25" s="1"/>
      <c r="G25" s="1"/>
      <c r="H25" s="1"/>
      <c r="I25" s="34"/>
      <c r="J25" s="33"/>
      <c r="K25" s="34"/>
      <c r="L25" s="45"/>
      <c r="M25" s="5"/>
      <c r="N25" s="34"/>
      <c r="O25" s="34"/>
      <c r="P25" s="34"/>
      <c r="Q25" s="34"/>
      <c r="R25" s="34"/>
      <c r="S25" s="34"/>
      <c r="T25" s="34"/>
      <c r="U25" s="34"/>
      <c r="V25" s="34"/>
      <c r="W25" s="34"/>
      <c r="X25" s="34"/>
      <c r="Y25" s="34"/>
      <c r="Z25" s="34"/>
      <c r="AA25" s="34"/>
      <c r="AB25" s="34"/>
      <c r="AC25" s="34"/>
      <c r="AD25" s="34"/>
      <c r="AE25" s="34"/>
      <c r="AF25" s="34"/>
      <c r="AG25" s="34"/>
      <c r="AH25" s="33"/>
    </row>
    <row r="26" spans="1:34" s="20" customFormat="1" ht="15" customHeight="1" x14ac:dyDescent="0.25">
      <c r="A26" s="25" t="s">
        <v>243</v>
      </c>
      <c r="B26" s="34"/>
      <c r="C26" s="1"/>
      <c r="D26" s="1"/>
      <c r="E26" s="1"/>
      <c r="F26" s="1"/>
      <c r="G26" s="1"/>
      <c r="H26" s="1"/>
      <c r="I26" s="34"/>
      <c r="J26" s="33"/>
      <c r="K26" s="34"/>
      <c r="L26" s="45"/>
      <c r="M26" s="5"/>
      <c r="N26" s="34"/>
      <c r="O26" s="34"/>
      <c r="P26" s="34"/>
      <c r="Q26" s="34"/>
      <c r="R26" s="34"/>
      <c r="S26" s="34"/>
      <c r="T26" s="34"/>
      <c r="U26" s="34"/>
      <c r="V26" s="34"/>
      <c r="W26" s="34"/>
      <c r="X26" s="34"/>
      <c r="Y26" s="34"/>
      <c r="Z26" s="34"/>
      <c r="AA26" s="34"/>
      <c r="AB26" s="34"/>
      <c r="AC26" s="34"/>
      <c r="AD26" s="34"/>
      <c r="AE26" s="34"/>
      <c r="AF26" s="34"/>
      <c r="AG26" s="34"/>
      <c r="AH26" s="33"/>
    </row>
    <row r="27" spans="1:34" s="20" customFormat="1" ht="15" customHeight="1" x14ac:dyDescent="0.25">
      <c r="A27" s="25" t="s">
        <v>233</v>
      </c>
      <c r="B27" s="34"/>
      <c r="C27" s="1"/>
      <c r="D27" s="1"/>
      <c r="E27" s="1"/>
      <c r="F27" s="1"/>
      <c r="G27" s="1"/>
      <c r="H27" s="1"/>
      <c r="I27" s="34"/>
      <c r="J27" s="33"/>
      <c r="K27" s="34"/>
      <c r="L27" s="45"/>
      <c r="M27" s="5"/>
      <c r="N27" s="34"/>
      <c r="O27" s="34"/>
      <c r="P27" s="34"/>
      <c r="Q27" s="34"/>
      <c r="R27" s="34"/>
      <c r="S27" s="34"/>
      <c r="T27" s="34"/>
      <c r="U27" s="34"/>
      <c r="V27" s="34"/>
      <c r="W27" s="34"/>
      <c r="X27" s="34"/>
      <c r="Y27" s="34"/>
      <c r="Z27" s="34"/>
      <c r="AA27" s="34"/>
      <c r="AB27" s="34"/>
      <c r="AC27" s="34"/>
      <c r="AD27" s="34"/>
      <c r="AE27" s="34"/>
      <c r="AF27" s="34"/>
      <c r="AG27" s="34"/>
      <c r="AH27" s="33"/>
    </row>
    <row r="28" spans="1:34" s="20" customFormat="1" ht="15" customHeight="1" x14ac:dyDescent="0.25">
      <c r="A28" s="25" t="s">
        <v>244</v>
      </c>
      <c r="B28" s="34"/>
      <c r="C28" s="1"/>
      <c r="D28" s="1"/>
      <c r="E28" s="1"/>
      <c r="F28" s="1"/>
      <c r="G28" s="1"/>
      <c r="H28" s="1"/>
      <c r="I28" s="34"/>
      <c r="J28" s="33"/>
      <c r="K28" s="34"/>
      <c r="L28" s="45"/>
      <c r="M28" s="34"/>
      <c r="N28" s="34"/>
      <c r="O28" s="34"/>
      <c r="P28" s="34"/>
      <c r="Q28" s="34"/>
      <c r="R28" s="34"/>
      <c r="S28" s="34"/>
      <c r="T28" s="34"/>
      <c r="U28" s="34"/>
      <c r="V28" s="34"/>
      <c r="W28" s="34"/>
      <c r="X28" s="34"/>
      <c r="Y28" s="34"/>
      <c r="Z28" s="34"/>
      <c r="AA28" s="34"/>
      <c r="AB28" s="34"/>
      <c r="AC28" s="34"/>
      <c r="AD28" s="34"/>
      <c r="AE28" s="34"/>
      <c r="AF28" s="34"/>
      <c r="AG28" s="34"/>
      <c r="AH28" s="33"/>
    </row>
    <row r="29" spans="1:34" s="20" customFormat="1" ht="15" customHeight="1" x14ac:dyDescent="0.25">
      <c r="A29" s="25" t="s">
        <v>235</v>
      </c>
      <c r="B29" s="34"/>
      <c r="C29" s="1"/>
      <c r="D29" s="1"/>
      <c r="E29" s="1"/>
      <c r="F29" s="1"/>
      <c r="G29" s="1"/>
      <c r="H29" s="1"/>
      <c r="I29" s="34"/>
      <c r="J29" s="33"/>
      <c r="K29" s="34"/>
      <c r="L29" s="45"/>
      <c r="M29" s="34"/>
      <c r="N29" s="34"/>
      <c r="O29" s="34"/>
      <c r="P29" s="34"/>
      <c r="Q29" s="34"/>
      <c r="R29" s="34"/>
      <c r="S29" s="34"/>
      <c r="T29" s="34"/>
      <c r="U29" s="34"/>
      <c r="V29" s="34"/>
      <c r="W29" s="34"/>
      <c r="X29" s="34"/>
      <c r="Y29" s="34"/>
      <c r="Z29" s="34"/>
      <c r="AA29" s="34"/>
      <c r="AB29" s="34"/>
      <c r="AC29" s="34"/>
      <c r="AD29" s="34"/>
      <c r="AE29" s="34"/>
      <c r="AF29" s="34"/>
      <c r="AG29" s="34"/>
      <c r="AH29" s="33"/>
    </row>
    <row r="30" spans="1:34" s="20" customFormat="1" ht="15" customHeight="1" x14ac:dyDescent="0.25">
      <c r="A30" s="25" t="s">
        <v>9</v>
      </c>
      <c r="B30" s="34"/>
      <c r="C30" s="1"/>
      <c r="D30" s="1"/>
      <c r="E30" s="1"/>
      <c r="F30" s="1"/>
      <c r="G30" s="1"/>
      <c r="H30" s="1"/>
      <c r="I30" s="34"/>
      <c r="J30" s="34"/>
      <c r="K30" s="34"/>
      <c r="L30" s="34"/>
      <c r="M30" s="34"/>
      <c r="N30" s="34"/>
      <c r="O30" s="34"/>
      <c r="P30" s="34"/>
      <c r="Q30" s="34"/>
      <c r="R30" s="34"/>
      <c r="S30" s="34"/>
      <c r="T30" s="34"/>
      <c r="U30" s="34"/>
      <c r="V30" s="34"/>
      <c r="W30" s="34"/>
      <c r="X30" s="34"/>
      <c r="Y30" s="34"/>
      <c r="Z30" s="34"/>
      <c r="AA30" s="34"/>
      <c r="AB30" s="33"/>
      <c r="AC30" s="34"/>
      <c r="AD30" s="33"/>
      <c r="AE30" s="34"/>
      <c r="AF30" s="34"/>
      <c r="AG30" s="34"/>
      <c r="AH30" s="33"/>
    </row>
    <row r="31" spans="1:34" s="20" customFormat="1" ht="15" customHeight="1" x14ac:dyDescent="0.25">
      <c r="A31" s="25" t="s">
        <v>22</v>
      </c>
      <c r="B31" s="34"/>
      <c r="C31" s="1"/>
      <c r="D31" s="1"/>
      <c r="E31" s="1"/>
      <c r="F31" s="1"/>
      <c r="G31" s="1"/>
      <c r="H31" s="1"/>
      <c r="I31" s="34"/>
      <c r="J31" s="34"/>
      <c r="K31" s="34"/>
      <c r="L31" s="34"/>
      <c r="M31" s="34"/>
      <c r="N31" s="5"/>
      <c r="O31" s="34"/>
      <c r="P31" s="34"/>
      <c r="Q31" s="34"/>
      <c r="R31" s="34"/>
      <c r="S31" s="34"/>
      <c r="T31" s="34"/>
      <c r="U31" s="34"/>
      <c r="V31" s="34"/>
      <c r="W31" s="34"/>
      <c r="X31" s="34"/>
      <c r="Y31" s="34"/>
      <c r="Z31" s="34"/>
      <c r="AA31" s="34"/>
      <c r="AB31" s="33"/>
      <c r="AC31" s="34"/>
      <c r="AD31" s="33"/>
      <c r="AE31" s="34"/>
      <c r="AF31" s="34"/>
      <c r="AG31" s="34"/>
      <c r="AH31" s="33"/>
    </row>
    <row r="32" spans="1:34" s="20" customFormat="1" ht="15" customHeight="1" x14ac:dyDescent="0.25">
      <c r="A32" s="24" t="s">
        <v>245</v>
      </c>
      <c r="B32" s="34"/>
      <c r="C32" s="1"/>
      <c r="D32" s="1"/>
      <c r="E32" s="1"/>
      <c r="F32" s="1"/>
      <c r="G32" s="1"/>
      <c r="H32" s="1"/>
      <c r="I32" s="34"/>
      <c r="J32" s="34"/>
      <c r="K32" s="34"/>
      <c r="L32" s="34"/>
      <c r="M32" s="34"/>
      <c r="N32" s="5"/>
      <c r="O32" s="34"/>
      <c r="P32" s="34"/>
      <c r="Q32" s="34"/>
      <c r="R32" s="34"/>
      <c r="S32" s="34"/>
      <c r="T32" s="34"/>
      <c r="U32" s="34"/>
      <c r="V32" s="34"/>
      <c r="W32" s="34"/>
      <c r="X32" s="34"/>
      <c r="Y32" s="34"/>
      <c r="Z32" s="34"/>
      <c r="AA32" s="34"/>
      <c r="AB32" s="33"/>
      <c r="AC32" s="34"/>
      <c r="AD32" s="33"/>
      <c r="AE32" s="34"/>
      <c r="AF32" s="34"/>
      <c r="AG32" s="34"/>
      <c r="AH32" s="33"/>
    </row>
    <row r="33" spans="1:34" s="20" customFormat="1" ht="15" customHeight="1" x14ac:dyDescent="0.25">
      <c r="A33" s="81" t="s">
        <v>280</v>
      </c>
      <c r="B33" s="34"/>
      <c r="C33" s="1"/>
      <c r="D33" s="1"/>
      <c r="E33" s="1"/>
      <c r="F33" s="1"/>
      <c r="G33" s="1"/>
      <c r="H33" s="1"/>
      <c r="I33" s="34"/>
      <c r="J33" s="34"/>
      <c r="K33" s="34"/>
      <c r="L33" s="34"/>
      <c r="M33" s="34"/>
      <c r="N33" s="34"/>
      <c r="O33" s="34"/>
      <c r="P33" s="34"/>
      <c r="Q33" s="34"/>
      <c r="R33" s="34"/>
      <c r="S33" s="34"/>
      <c r="T33" s="34"/>
      <c r="U33" s="34"/>
      <c r="V33" s="34"/>
      <c r="W33" s="34"/>
      <c r="X33" s="34"/>
      <c r="Y33" s="34"/>
      <c r="Z33" s="34"/>
      <c r="AA33" s="34"/>
      <c r="AB33" s="33"/>
      <c r="AC33" s="34"/>
      <c r="AD33" s="33"/>
      <c r="AE33" s="34"/>
      <c r="AF33" s="34"/>
      <c r="AG33" s="34"/>
      <c r="AH33" s="33"/>
    </row>
    <row r="34" spans="1:34" s="20" customFormat="1" ht="15" customHeight="1" x14ac:dyDescent="0.25">
      <c r="A34" s="24" t="s">
        <v>9</v>
      </c>
      <c r="B34" s="34"/>
      <c r="C34" s="1"/>
      <c r="D34" s="1"/>
      <c r="E34" s="1"/>
      <c r="F34" s="1"/>
      <c r="G34" s="1"/>
      <c r="H34" s="1"/>
      <c r="I34" s="34"/>
      <c r="J34" s="34"/>
      <c r="K34" s="34"/>
      <c r="L34" s="34"/>
      <c r="M34" s="34"/>
      <c r="N34" s="34"/>
      <c r="O34" s="34"/>
      <c r="P34" s="34"/>
      <c r="Q34" s="34"/>
      <c r="R34" s="34"/>
      <c r="S34" s="34"/>
      <c r="T34" s="34"/>
      <c r="U34" s="34"/>
      <c r="V34" s="34"/>
      <c r="W34" s="34"/>
      <c r="X34" s="34"/>
      <c r="Y34" s="34"/>
      <c r="Z34" s="34"/>
      <c r="AA34" s="34"/>
      <c r="AB34" s="33"/>
      <c r="AC34" s="34"/>
      <c r="AD34" s="33"/>
      <c r="AE34" s="34"/>
      <c r="AF34" s="34"/>
      <c r="AG34" s="34"/>
      <c r="AH34" s="33"/>
    </row>
    <row r="35" spans="1:34" s="20" customFormat="1" ht="15" customHeight="1" x14ac:dyDescent="0.25">
      <c r="A35" s="24" t="s">
        <v>22</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3"/>
      <c r="AC35" s="34"/>
      <c r="AD35" s="33"/>
      <c r="AE35" s="34"/>
      <c r="AF35" s="34"/>
      <c r="AG35" s="34"/>
      <c r="AH35" s="33"/>
    </row>
    <row r="36" spans="1:34" x14ac:dyDescent="0.25">
      <c r="A36" s="9" t="s">
        <v>246</v>
      </c>
      <c r="B36" s="9"/>
      <c r="C36" s="34"/>
      <c r="D36" s="34"/>
      <c r="E36" s="34"/>
      <c r="F36" s="34"/>
      <c r="G36" s="34"/>
      <c r="H36" s="34"/>
      <c r="I36" s="34"/>
      <c r="J36" s="34"/>
      <c r="K36" s="34"/>
      <c r="L36" s="34"/>
      <c r="M36" s="34"/>
      <c r="N36" s="34"/>
      <c r="O36" s="34"/>
      <c r="P36" s="34"/>
      <c r="Q36" s="33"/>
      <c r="R36" s="33"/>
      <c r="S36" s="33"/>
      <c r="T36" s="33"/>
      <c r="U36" s="33"/>
      <c r="V36" s="33"/>
      <c r="W36" s="33"/>
      <c r="X36" s="33"/>
      <c r="Y36" s="33"/>
      <c r="Z36" s="33"/>
      <c r="AA36" s="33"/>
      <c r="AB36" s="33"/>
      <c r="AC36" s="33"/>
      <c r="AD36" s="33"/>
      <c r="AE36" s="33"/>
      <c r="AF36" s="33"/>
      <c r="AG36" s="33"/>
      <c r="AH36" s="33"/>
    </row>
    <row r="37" spans="1:34" x14ac:dyDescent="0.25">
      <c r="A37" s="9" t="s">
        <v>247</v>
      </c>
      <c r="B37" s="9"/>
      <c r="C37" s="34"/>
      <c r="D37" s="34"/>
      <c r="E37" s="34"/>
      <c r="F37" s="34"/>
      <c r="G37" s="34"/>
      <c r="H37" s="34"/>
      <c r="I37" s="34"/>
      <c r="J37" s="34"/>
      <c r="K37" s="34"/>
      <c r="L37" s="34"/>
      <c r="M37" s="34"/>
      <c r="N37" s="34"/>
      <c r="O37" s="34"/>
      <c r="P37" s="34"/>
      <c r="Q37" s="33"/>
      <c r="R37" s="33"/>
      <c r="S37" s="33"/>
      <c r="T37" s="33"/>
      <c r="U37" s="33"/>
      <c r="V37" s="33"/>
      <c r="W37" s="33"/>
      <c r="X37" s="33"/>
      <c r="Y37" s="33"/>
      <c r="Z37" s="33"/>
      <c r="AA37" s="33"/>
      <c r="AB37" s="33"/>
      <c r="AC37" s="33"/>
      <c r="AD37" s="33"/>
      <c r="AE37" s="33"/>
      <c r="AF37" s="33"/>
      <c r="AG37" s="33"/>
      <c r="AH37" s="33"/>
    </row>
    <row r="38" spans="1:34" x14ac:dyDescent="0.25">
      <c r="A38" s="9">
        <f>SUMIF(D118:D122,"&gt;=50")</f>
        <v>200</v>
      </c>
      <c r="B38" s="9"/>
      <c r="C38" s="34"/>
      <c r="D38" s="34"/>
      <c r="E38" s="34"/>
      <c r="F38" s="34"/>
      <c r="G38" s="34"/>
      <c r="H38" s="34"/>
      <c r="I38" s="34"/>
      <c r="J38" s="34"/>
      <c r="K38" s="34"/>
      <c r="L38" s="34"/>
      <c r="M38" s="34"/>
      <c r="N38" s="34"/>
      <c r="O38" s="34"/>
      <c r="P38" s="34"/>
      <c r="Q38" s="33"/>
      <c r="R38" s="33"/>
      <c r="S38" s="33"/>
      <c r="T38" s="33"/>
      <c r="U38" s="33"/>
      <c r="V38" s="33"/>
      <c r="W38" s="33"/>
      <c r="X38" s="33"/>
      <c r="Y38" s="33"/>
      <c r="Z38" s="33"/>
      <c r="AA38" s="33"/>
      <c r="AB38" s="33"/>
      <c r="AC38" s="33"/>
      <c r="AD38" s="33"/>
      <c r="AE38" s="33"/>
      <c r="AF38" s="33"/>
      <c r="AG38" s="33"/>
      <c r="AH38" s="33"/>
    </row>
    <row r="39" spans="1:34" x14ac:dyDescent="0.25">
      <c r="A39" s="9" t="s">
        <v>248</v>
      </c>
      <c r="B39" s="9"/>
      <c r="C39" s="34"/>
      <c r="D39" s="34"/>
      <c r="E39" s="34"/>
      <c r="F39" s="34"/>
      <c r="G39" s="34"/>
      <c r="H39" s="34"/>
      <c r="I39" s="34"/>
      <c r="J39" s="34"/>
      <c r="K39" s="34"/>
      <c r="L39" s="34"/>
      <c r="M39" s="34"/>
      <c r="N39" s="34"/>
      <c r="O39" s="34"/>
      <c r="P39" s="34"/>
      <c r="Q39" s="33"/>
      <c r="R39" s="33"/>
      <c r="S39" s="33"/>
      <c r="T39" s="33"/>
      <c r="U39" s="33"/>
      <c r="V39" s="33"/>
      <c r="W39" s="33"/>
      <c r="X39" s="33"/>
      <c r="Y39" s="33"/>
      <c r="Z39" s="33"/>
      <c r="AA39" s="33"/>
      <c r="AB39" s="33"/>
      <c r="AC39" s="33"/>
      <c r="AD39" s="33"/>
      <c r="AE39" s="33"/>
      <c r="AF39" s="33"/>
      <c r="AG39" s="33"/>
      <c r="AH39" s="33"/>
    </row>
    <row r="40" spans="1:34" x14ac:dyDescent="0.25">
      <c r="A40" s="9" t="s">
        <v>249</v>
      </c>
      <c r="B40" s="9"/>
      <c r="C40" s="34"/>
      <c r="D40" s="34"/>
      <c r="E40" s="34"/>
      <c r="F40" s="34"/>
      <c r="G40" s="34"/>
      <c r="H40" s="34"/>
      <c r="I40" s="34"/>
      <c r="J40" s="34"/>
      <c r="K40" s="34"/>
      <c r="L40" s="34"/>
      <c r="M40" s="34"/>
      <c r="N40" s="34"/>
      <c r="O40" s="34"/>
      <c r="P40" s="34"/>
      <c r="Q40" s="33"/>
      <c r="R40" s="33"/>
      <c r="S40" s="33"/>
      <c r="T40" s="33"/>
      <c r="U40" s="33"/>
      <c r="V40" s="33"/>
      <c r="W40" s="33"/>
      <c r="X40" s="33"/>
      <c r="Y40" s="33"/>
      <c r="Z40" s="33"/>
      <c r="AA40" s="33"/>
      <c r="AB40" s="33"/>
      <c r="AC40" s="33"/>
      <c r="AD40" s="33"/>
      <c r="AE40" s="33"/>
      <c r="AF40" s="33"/>
      <c r="AG40" s="33"/>
      <c r="AH40" s="33"/>
    </row>
    <row r="41" spans="1:34" x14ac:dyDescent="0.25">
      <c r="A41" s="9" t="s">
        <v>250</v>
      </c>
      <c r="B41" s="9"/>
      <c r="C41" s="34"/>
      <c r="D41" s="34"/>
      <c r="E41" s="34"/>
      <c r="F41" s="34"/>
      <c r="G41" s="34"/>
      <c r="H41" s="34"/>
      <c r="I41" s="34"/>
      <c r="J41" s="34"/>
      <c r="K41" s="34"/>
      <c r="L41" s="34"/>
      <c r="M41" s="34"/>
      <c r="N41" s="34"/>
      <c r="O41" s="34"/>
      <c r="P41" s="34"/>
      <c r="Q41" s="33"/>
      <c r="R41" s="33"/>
      <c r="S41" s="33"/>
      <c r="T41" s="33"/>
      <c r="U41" s="33"/>
      <c r="V41" s="33"/>
      <c r="W41" s="33"/>
      <c r="X41" s="33"/>
      <c r="Y41" s="33"/>
      <c r="Z41" s="33"/>
      <c r="AA41" s="33"/>
      <c r="AB41" s="33"/>
      <c r="AC41" s="33"/>
      <c r="AD41" s="33"/>
      <c r="AE41" s="33"/>
      <c r="AF41" s="33"/>
      <c r="AG41" s="33"/>
      <c r="AH41" s="33"/>
    </row>
    <row r="42" spans="1:34" x14ac:dyDescent="0.25">
      <c r="A42" s="9" t="s">
        <v>251</v>
      </c>
      <c r="B42" s="9"/>
      <c r="C42" s="34"/>
      <c r="D42" s="34"/>
      <c r="E42" s="34"/>
      <c r="F42" s="34"/>
      <c r="G42" s="34"/>
      <c r="H42" s="34"/>
      <c r="I42" s="34"/>
      <c r="J42" s="34"/>
      <c r="K42" s="34"/>
      <c r="L42" s="34"/>
      <c r="M42" s="34"/>
      <c r="N42" s="34"/>
      <c r="O42" s="34"/>
      <c r="P42" s="34"/>
      <c r="Q42" s="33"/>
      <c r="R42" s="33"/>
      <c r="S42" s="33"/>
      <c r="T42" s="33"/>
      <c r="U42" s="33"/>
      <c r="V42" s="33"/>
      <c r="W42" s="33"/>
      <c r="X42" s="33"/>
      <c r="Y42" s="33"/>
      <c r="Z42" s="33"/>
      <c r="AA42" s="33"/>
      <c r="AB42" s="33"/>
      <c r="AC42" s="33"/>
      <c r="AD42" s="33"/>
      <c r="AE42" s="33"/>
      <c r="AF42" s="33"/>
      <c r="AG42" s="33"/>
      <c r="AH42" s="33"/>
    </row>
    <row r="43" spans="1:34" x14ac:dyDescent="0.25">
      <c r="A43" s="9" t="s">
        <v>23</v>
      </c>
      <c r="B43" s="9"/>
      <c r="C43" s="34"/>
      <c r="D43" s="34"/>
      <c r="E43" s="34"/>
      <c r="F43" s="34"/>
      <c r="G43" s="34"/>
      <c r="H43" s="34"/>
      <c r="I43" s="34"/>
      <c r="J43" s="34"/>
      <c r="K43" s="34"/>
      <c r="L43" s="34"/>
      <c r="M43" s="34"/>
      <c r="N43" s="34"/>
      <c r="O43" s="34"/>
      <c r="P43" s="34"/>
      <c r="Q43" s="33"/>
      <c r="R43" s="33"/>
      <c r="S43" s="33"/>
      <c r="T43" s="33"/>
      <c r="U43" s="33"/>
      <c r="V43" s="33"/>
      <c r="W43" s="33"/>
      <c r="X43" s="33"/>
      <c r="Y43" s="33"/>
      <c r="Z43" s="33"/>
      <c r="AA43" s="33"/>
      <c r="AB43" s="33"/>
      <c r="AC43" s="33"/>
      <c r="AD43" s="33"/>
      <c r="AE43" s="33"/>
      <c r="AF43" s="33"/>
      <c r="AG43" s="33"/>
      <c r="AH43" s="33"/>
    </row>
    <row r="44" spans="1:34" x14ac:dyDescent="0.25">
      <c r="A44" s="9" t="s">
        <v>98</v>
      </c>
      <c r="B44" s="9"/>
      <c r="C44" s="34"/>
      <c r="D44" s="34"/>
      <c r="E44" s="34"/>
      <c r="F44" s="34"/>
      <c r="G44" s="34"/>
      <c r="H44" s="34"/>
      <c r="I44" s="34"/>
      <c r="J44" s="34"/>
      <c r="K44" s="34"/>
      <c r="L44" s="34"/>
      <c r="M44" s="34"/>
      <c r="N44" s="34"/>
      <c r="O44" s="34"/>
      <c r="P44" s="34"/>
      <c r="Q44" s="33"/>
      <c r="R44" s="33"/>
      <c r="S44" s="33"/>
      <c r="T44" s="33"/>
      <c r="U44" s="33"/>
      <c r="V44" s="33"/>
      <c r="W44" s="33"/>
      <c r="X44" s="33"/>
      <c r="Y44" s="33"/>
      <c r="Z44" s="33"/>
      <c r="AA44" s="33"/>
      <c r="AB44" s="33"/>
      <c r="AC44" s="33"/>
      <c r="AD44" s="33"/>
      <c r="AE44" s="33"/>
      <c r="AF44" s="33"/>
      <c r="AG44" s="33"/>
      <c r="AH44" s="33"/>
    </row>
    <row r="45" spans="1:34" x14ac:dyDescent="0.25">
      <c r="A45" s="9" t="s">
        <v>252</v>
      </c>
      <c r="B45" s="9"/>
      <c r="C45" s="34"/>
      <c r="D45" s="34"/>
      <c r="E45" s="34"/>
      <c r="F45" s="34"/>
      <c r="G45" s="34"/>
      <c r="H45" s="34"/>
      <c r="I45" s="34"/>
      <c r="J45" s="34"/>
      <c r="K45" s="34"/>
      <c r="L45" s="34"/>
      <c r="M45" s="34"/>
      <c r="N45" s="34"/>
      <c r="O45" s="34"/>
      <c r="P45" s="34"/>
      <c r="Q45" s="33"/>
      <c r="R45" s="33"/>
      <c r="S45" s="33"/>
      <c r="T45" s="33"/>
      <c r="U45" s="33"/>
      <c r="V45" s="33"/>
      <c r="W45" s="33"/>
      <c r="X45" s="33"/>
      <c r="Y45" s="33"/>
      <c r="Z45" s="33"/>
      <c r="AA45" s="33"/>
      <c r="AB45" s="33"/>
      <c r="AC45" s="33"/>
      <c r="AD45" s="33"/>
      <c r="AE45" s="33"/>
      <c r="AF45" s="33"/>
      <c r="AG45" s="33"/>
      <c r="AH45" s="33"/>
    </row>
    <row r="46" spans="1:34" x14ac:dyDescent="0.25">
      <c r="A46" s="9" t="s">
        <v>253</v>
      </c>
      <c r="B46" s="9"/>
      <c r="C46" s="34"/>
      <c r="D46" s="34"/>
      <c r="E46" s="34"/>
      <c r="F46" s="34"/>
      <c r="G46" s="34"/>
      <c r="H46" s="34"/>
      <c r="I46" s="34"/>
      <c r="J46" s="34"/>
      <c r="K46" s="34"/>
      <c r="L46" s="34"/>
      <c r="M46" s="34"/>
      <c r="N46" s="34"/>
      <c r="O46" s="34"/>
      <c r="P46" s="34"/>
      <c r="Q46" s="33"/>
      <c r="R46" s="33"/>
      <c r="S46" s="33"/>
      <c r="T46" s="33"/>
      <c r="U46" s="33"/>
      <c r="V46" s="33"/>
      <c r="W46" s="33"/>
      <c r="X46" s="33"/>
      <c r="Y46" s="33"/>
      <c r="Z46" s="33"/>
      <c r="AA46" s="33"/>
      <c r="AB46" s="33"/>
      <c r="AC46" s="33"/>
      <c r="AD46" s="33"/>
      <c r="AE46" s="33"/>
      <c r="AF46" s="33"/>
      <c r="AG46" s="33"/>
      <c r="AH46" s="33"/>
    </row>
    <row r="47" spans="1:34" x14ac:dyDescent="0.25">
      <c r="A47" s="9" t="s">
        <v>254</v>
      </c>
      <c r="B47" s="9"/>
      <c r="C47" s="34"/>
      <c r="D47" s="34"/>
      <c r="E47" s="34"/>
      <c r="F47" s="34"/>
      <c r="G47" s="34"/>
      <c r="H47" s="34"/>
      <c r="I47" s="34"/>
      <c r="J47" s="34"/>
      <c r="K47" s="34"/>
      <c r="L47" s="34"/>
      <c r="M47" s="34"/>
      <c r="N47" s="34"/>
      <c r="O47" s="34"/>
      <c r="P47" s="34"/>
      <c r="Q47" s="33"/>
      <c r="R47" s="33"/>
      <c r="S47" s="33"/>
      <c r="T47" s="33"/>
      <c r="U47" s="33"/>
      <c r="V47" s="33"/>
      <c r="W47" s="33"/>
      <c r="X47" s="33"/>
      <c r="Y47" s="33"/>
      <c r="Z47" s="33"/>
      <c r="AA47" s="33"/>
      <c r="AB47" s="33"/>
      <c r="AC47" s="33"/>
      <c r="AD47" s="33"/>
      <c r="AE47" s="33"/>
      <c r="AF47" s="33"/>
      <c r="AG47" s="33"/>
      <c r="AH47" s="33"/>
    </row>
    <row r="48" spans="1:34" x14ac:dyDescent="0.25">
      <c r="A48" s="9" t="s">
        <v>255</v>
      </c>
      <c r="B48" s="9"/>
      <c r="C48" s="34"/>
      <c r="D48" s="34"/>
      <c r="E48" s="34"/>
      <c r="F48" s="34"/>
      <c r="G48" s="34"/>
      <c r="H48" s="34"/>
      <c r="I48" s="34"/>
      <c r="J48" s="34"/>
      <c r="K48" s="34"/>
      <c r="L48" s="34"/>
      <c r="M48" s="34"/>
      <c r="N48" s="34"/>
      <c r="O48" s="34"/>
      <c r="P48" s="34"/>
      <c r="Q48" s="33"/>
      <c r="R48" s="33"/>
      <c r="S48" s="33"/>
      <c r="T48" s="33"/>
      <c r="U48" s="33"/>
      <c r="V48" s="33"/>
      <c r="W48" s="33"/>
      <c r="X48" s="33"/>
      <c r="Y48" s="33"/>
      <c r="Z48" s="33"/>
      <c r="AA48" s="33"/>
      <c r="AB48" s="33"/>
      <c r="AC48" s="33"/>
      <c r="AD48" s="33"/>
      <c r="AE48" s="33"/>
      <c r="AF48" s="33"/>
      <c r="AG48" s="33"/>
      <c r="AH48" s="33"/>
    </row>
    <row r="49" spans="1:34" x14ac:dyDescent="0.25">
      <c r="A49" s="9" t="s">
        <v>256</v>
      </c>
      <c r="B49" s="9"/>
      <c r="C49" s="7" t="s">
        <v>55</v>
      </c>
      <c r="D49" s="8" t="s">
        <v>71</v>
      </c>
      <c r="E49" s="35"/>
      <c r="F49" s="7" t="s">
        <v>55</v>
      </c>
      <c r="G49" s="7" t="s">
        <v>262</v>
      </c>
      <c r="H49" s="8" t="s">
        <v>71</v>
      </c>
      <c r="I49" s="34"/>
      <c r="J49" s="34"/>
      <c r="K49" s="34"/>
      <c r="L49" s="34"/>
      <c r="M49" s="34"/>
      <c r="N49" s="34"/>
      <c r="O49" s="34"/>
      <c r="P49" s="34"/>
      <c r="Q49" s="33"/>
      <c r="R49" s="33"/>
      <c r="S49" s="33"/>
      <c r="T49" s="33"/>
      <c r="U49" s="33"/>
      <c r="V49" s="33"/>
      <c r="W49" s="33"/>
      <c r="X49" s="33"/>
      <c r="Y49" s="33"/>
      <c r="Z49" s="33"/>
      <c r="AA49" s="33"/>
      <c r="AB49" s="33"/>
      <c r="AC49" s="33"/>
      <c r="AD49" s="33"/>
      <c r="AE49" s="33"/>
      <c r="AF49" s="33"/>
      <c r="AG49" s="33"/>
      <c r="AH49" s="33"/>
    </row>
    <row r="50" spans="1:34" x14ac:dyDescent="0.25">
      <c r="A50" s="9" t="s">
        <v>257</v>
      </c>
      <c r="B50" s="9"/>
      <c r="C50" s="36" t="s">
        <v>56</v>
      </c>
      <c r="D50" s="37">
        <v>50</v>
      </c>
      <c r="E50" s="35"/>
      <c r="F50" s="36" t="s">
        <v>56</v>
      </c>
      <c r="G50" s="36" t="s">
        <v>263</v>
      </c>
      <c r="H50" s="37">
        <v>50</v>
      </c>
      <c r="I50" s="34"/>
      <c r="J50" s="34"/>
      <c r="K50" s="34"/>
      <c r="L50" s="34"/>
      <c r="M50" s="34"/>
      <c r="N50" s="34"/>
      <c r="O50" s="34"/>
      <c r="P50" s="34"/>
      <c r="Q50" s="33"/>
      <c r="R50" s="33"/>
      <c r="S50" s="33"/>
      <c r="T50" s="33"/>
      <c r="U50" s="33"/>
      <c r="V50" s="33"/>
      <c r="W50" s="33"/>
      <c r="X50" s="33"/>
      <c r="Y50" s="33"/>
      <c r="Z50" s="33"/>
      <c r="AA50" s="33"/>
      <c r="AB50" s="33"/>
      <c r="AC50" s="33"/>
      <c r="AD50" s="33"/>
      <c r="AE50" s="33"/>
      <c r="AF50" s="33"/>
      <c r="AG50" s="33"/>
      <c r="AH50" s="33"/>
    </row>
    <row r="51" spans="1:34" x14ac:dyDescent="0.25">
      <c r="A51" s="9" t="s">
        <v>258</v>
      </c>
      <c r="B51" s="9"/>
      <c r="C51" s="36" t="s">
        <v>57</v>
      </c>
      <c r="D51" s="37">
        <v>20</v>
      </c>
      <c r="E51" s="35"/>
      <c r="F51" s="36" t="s">
        <v>57</v>
      </c>
      <c r="G51" s="36" t="s">
        <v>264</v>
      </c>
      <c r="H51" s="37">
        <v>20</v>
      </c>
      <c r="I51" s="34"/>
      <c r="J51" s="34"/>
      <c r="K51" s="34"/>
      <c r="L51" s="34"/>
      <c r="M51" s="34"/>
      <c r="N51" s="34"/>
      <c r="O51" s="34"/>
      <c r="P51" s="34"/>
      <c r="Q51" s="33"/>
      <c r="R51" s="33"/>
      <c r="S51" s="33"/>
      <c r="T51" s="33"/>
      <c r="U51" s="33"/>
      <c r="V51" s="33"/>
      <c r="W51" s="33"/>
      <c r="X51" s="33"/>
      <c r="Y51" s="33"/>
      <c r="Z51" s="33"/>
      <c r="AA51" s="33"/>
      <c r="AB51" s="33"/>
      <c r="AC51" s="33"/>
      <c r="AD51" s="33"/>
      <c r="AE51" s="33"/>
      <c r="AF51" s="33"/>
      <c r="AG51" s="33"/>
      <c r="AH51" s="33"/>
    </row>
    <row r="52" spans="1:34" x14ac:dyDescent="0.25">
      <c r="A52" s="9" t="s">
        <v>259</v>
      </c>
      <c r="B52" s="9"/>
      <c r="C52" s="36" t="s">
        <v>58</v>
      </c>
      <c r="D52" s="37">
        <v>60</v>
      </c>
      <c r="E52" s="35"/>
      <c r="F52" s="36" t="s">
        <v>58</v>
      </c>
      <c r="G52" s="36" t="s">
        <v>265</v>
      </c>
      <c r="H52" s="37">
        <v>60</v>
      </c>
      <c r="I52" s="34"/>
      <c r="J52" s="34"/>
      <c r="K52" s="34"/>
      <c r="L52" s="34"/>
      <c r="M52" s="34"/>
      <c r="N52" s="34"/>
      <c r="O52" s="34"/>
      <c r="P52" s="34"/>
      <c r="Q52" s="33"/>
      <c r="R52" s="33"/>
      <c r="S52" s="33"/>
      <c r="T52" s="33"/>
      <c r="U52" s="33"/>
      <c r="V52" s="33"/>
      <c r="W52" s="33"/>
      <c r="X52" s="33"/>
      <c r="Y52" s="33"/>
      <c r="Z52" s="33"/>
      <c r="AA52" s="33"/>
      <c r="AB52" s="33"/>
      <c r="AC52" s="33"/>
      <c r="AD52" s="33"/>
      <c r="AE52" s="33"/>
      <c r="AF52" s="33"/>
      <c r="AG52" s="33"/>
      <c r="AH52" s="33"/>
    </row>
    <row r="53" spans="1:34" x14ac:dyDescent="0.25">
      <c r="A53" s="9" t="s">
        <v>28</v>
      </c>
      <c r="B53" s="9"/>
      <c r="C53" s="36" t="s">
        <v>59</v>
      </c>
      <c r="D53" s="37">
        <v>40</v>
      </c>
      <c r="E53" s="35"/>
      <c r="F53" s="36" t="s">
        <v>59</v>
      </c>
      <c r="G53" s="36" t="s">
        <v>266</v>
      </c>
      <c r="H53" s="37">
        <v>40</v>
      </c>
      <c r="I53" s="34"/>
      <c r="J53" s="34"/>
      <c r="K53" s="34"/>
      <c r="L53" s="34"/>
      <c r="M53" s="34"/>
      <c r="N53" s="34"/>
      <c r="O53" s="34"/>
      <c r="P53" s="34"/>
      <c r="Q53" s="33"/>
      <c r="R53" s="33"/>
      <c r="S53" s="33"/>
      <c r="T53" s="33"/>
      <c r="U53" s="33"/>
      <c r="V53" s="33"/>
      <c r="W53" s="33"/>
      <c r="X53" s="33"/>
      <c r="Y53" s="33"/>
      <c r="Z53" s="33"/>
      <c r="AA53" s="33"/>
      <c r="AB53" s="33"/>
      <c r="AC53" s="33"/>
      <c r="AD53" s="33"/>
      <c r="AE53" s="33"/>
      <c r="AF53" s="33"/>
      <c r="AG53" s="33"/>
      <c r="AH53" s="33"/>
    </row>
    <row r="54" spans="1:34" x14ac:dyDescent="0.25">
      <c r="A54" s="9" t="s">
        <v>54</v>
      </c>
      <c r="B54" s="9"/>
      <c r="C54" s="36" t="s">
        <v>56</v>
      </c>
      <c r="D54" s="37">
        <v>50</v>
      </c>
      <c r="E54" s="35"/>
      <c r="F54" s="36" t="s">
        <v>56</v>
      </c>
      <c r="G54" s="36" t="s">
        <v>267</v>
      </c>
      <c r="H54" s="37">
        <v>50</v>
      </c>
      <c r="I54" s="34"/>
      <c r="J54" s="34"/>
      <c r="K54" s="34"/>
      <c r="L54" s="34"/>
      <c r="M54" s="34"/>
      <c r="N54" s="34"/>
      <c r="O54" s="34"/>
      <c r="P54" s="34"/>
      <c r="Q54" s="33"/>
      <c r="R54" s="33"/>
      <c r="S54" s="33"/>
      <c r="T54" s="33"/>
      <c r="U54" s="33"/>
      <c r="V54" s="33"/>
      <c r="W54" s="33"/>
      <c r="X54" s="33"/>
      <c r="Y54" s="33"/>
      <c r="Z54" s="33"/>
      <c r="AA54" s="33"/>
      <c r="AB54" s="33"/>
      <c r="AC54" s="33"/>
      <c r="AD54" s="33"/>
      <c r="AE54" s="33"/>
      <c r="AF54" s="33"/>
      <c r="AG54" s="33"/>
      <c r="AH54" s="33"/>
    </row>
    <row r="55" spans="1:34" x14ac:dyDescent="0.25">
      <c r="A55" s="9" t="s">
        <v>22</v>
      </c>
      <c r="B55" s="9"/>
      <c r="C55" s="36" t="s">
        <v>57</v>
      </c>
      <c r="D55" s="37">
        <v>20</v>
      </c>
      <c r="E55" s="35"/>
      <c r="F55" s="36" t="s">
        <v>57</v>
      </c>
      <c r="G55" s="36" t="s">
        <v>268</v>
      </c>
      <c r="H55" s="37">
        <v>20</v>
      </c>
      <c r="I55" s="34"/>
      <c r="J55" s="34"/>
      <c r="K55" s="34"/>
      <c r="L55" s="34"/>
      <c r="M55" s="34"/>
      <c r="N55" s="34"/>
      <c r="O55" s="34"/>
      <c r="P55" s="34"/>
      <c r="Q55" s="33"/>
      <c r="R55" s="33"/>
      <c r="S55" s="33"/>
      <c r="T55" s="33"/>
      <c r="U55" s="33"/>
      <c r="V55" s="33"/>
      <c r="W55" s="33"/>
      <c r="X55" s="33"/>
      <c r="Y55" s="33"/>
      <c r="Z55" s="33"/>
      <c r="AA55" s="33"/>
      <c r="AB55" s="33"/>
      <c r="AC55" s="33"/>
      <c r="AD55" s="33"/>
      <c r="AE55" s="33"/>
      <c r="AF55" s="33"/>
      <c r="AG55" s="33"/>
      <c r="AH55" s="33"/>
    </row>
    <row r="56" spans="1:34" x14ac:dyDescent="0.25">
      <c r="B56" s="9"/>
      <c r="C56" s="36" t="s">
        <v>58</v>
      </c>
      <c r="D56" s="37">
        <v>60</v>
      </c>
      <c r="E56" s="35"/>
      <c r="F56" s="36" t="s">
        <v>58</v>
      </c>
      <c r="G56" s="36" t="s">
        <v>269</v>
      </c>
      <c r="H56" s="37">
        <v>60</v>
      </c>
      <c r="I56" s="34"/>
      <c r="J56" s="34"/>
      <c r="K56" s="34"/>
      <c r="L56" s="34"/>
      <c r="M56" s="34"/>
      <c r="N56" s="34"/>
      <c r="O56" s="34"/>
      <c r="P56" s="34"/>
      <c r="Q56" s="33"/>
      <c r="R56" s="33"/>
      <c r="S56" s="33"/>
      <c r="T56" s="33"/>
      <c r="U56" s="33"/>
      <c r="V56" s="33"/>
      <c r="W56" s="33"/>
      <c r="X56" s="33"/>
      <c r="Y56" s="33"/>
      <c r="Z56" s="33"/>
      <c r="AA56" s="33"/>
      <c r="AB56" s="33"/>
      <c r="AC56" s="33"/>
      <c r="AD56" s="33"/>
      <c r="AE56" s="33"/>
      <c r="AF56" s="33"/>
      <c r="AG56" s="33"/>
      <c r="AH56" s="33"/>
    </row>
    <row r="57" spans="1:34" x14ac:dyDescent="0.25">
      <c r="B57" s="9"/>
      <c r="C57" s="36" t="s">
        <v>59</v>
      </c>
      <c r="D57" s="37">
        <v>40</v>
      </c>
      <c r="E57" s="35"/>
      <c r="F57" s="36" t="s">
        <v>59</v>
      </c>
      <c r="G57" s="36" t="s">
        <v>270</v>
      </c>
      <c r="H57" s="37">
        <v>40</v>
      </c>
      <c r="I57" s="34"/>
      <c r="J57" s="34"/>
      <c r="K57" s="34"/>
      <c r="L57" s="34"/>
      <c r="M57" s="34"/>
      <c r="N57" s="34"/>
      <c r="O57" s="34"/>
      <c r="P57" s="34"/>
      <c r="Q57" s="33"/>
      <c r="R57" s="33"/>
      <c r="S57" s="33"/>
      <c r="T57" s="33"/>
      <c r="U57" s="33"/>
      <c r="V57" s="33"/>
      <c r="W57" s="33"/>
      <c r="X57" s="33"/>
      <c r="Y57" s="33"/>
      <c r="Z57" s="33"/>
      <c r="AA57" s="33"/>
      <c r="AB57" s="33"/>
      <c r="AC57" s="33"/>
      <c r="AD57" s="33"/>
      <c r="AE57" s="33"/>
      <c r="AF57" s="33"/>
      <c r="AG57" s="33"/>
      <c r="AH57" s="33"/>
    </row>
    <row r="58" spans="1:34" x14ac:dyDescent="0.25">
      <c r="B58" s="9"/>
      <c r="C58" s="36" t="s">
        <v>56</v>
      </c>
      <c r="D58" s="37">
        <v>50</v>
      </c>
      <c r="E58" s="35"/>
      <c r="F58" s="36" t="s">
        <v>56</v>
      </c>
      <c r="G58" s="36" t="s">
        <v>267</v>
      </c>
      <c r="H58" s="37">
        <v>50</v>
      </c>
      <c r="I58" s="34"/>
      <c r="J58" s="34"/>
      <c r="K58" s="34"/>
      <c r="L58" s="34"/>
      <c r="M58" s="34"/>
      <c r="N58" s="34"/>
      <c r="O58" s="34"/>
      <c r="P58" s="34"/>
      <c r="Q58" s="33"/>
      <c r="R58" s="33"/>
      <c r="S58" s="33"/>
      <c r="T58" s="33"/>
      <c r="U58" s="33"/>
      <c r="V58" s="33"/>
      <c r="W58" s="33"/>
      <c r="X58" s="33"/>
      <c r="Y58" s="33"/>
      <c r="Z58" s="33"/>
      <c r="AA58" s="33"/>
      <c r="AB58" s="33"/>
      <c r="AC58" s="33"/>
      <c r="AD58" s="33"/>
      <c r="AE58" s="33"/>
      <c r="AF58" s="33"/>
      <c r="AG58" s="33"/>
      <c r="AH58" s="33"/>
    </row>
    <row r="59" spans="1:34" x14ac:dyDescent="0.25">
      <c r="B59" s="9"/>
      <c r="C59" s="36" t="s">
        <v>57</v>
      </c>
      <c r="D59" s="37">
        <v>20</v>
      </c>
      <c r="E59" s="35"/>
      <c r="F59" s="36" t="s">
        <v>57</v>
      </c>
      <c r="G59" s="36" t="s">
        <v>268</v>
      </c>
      <c r="H59" s="37">
        <v>20</v>
      </c>
      <c r="I59" s="34"/>
      <c r="J59" s="34"/>
      <c r="K59" s="34"/>
      <c r="L59" s="34"/>
      <c r="M59" s="34"/>
      <c r="N59" s="34"/>
      <c r="O59" s="34"/>
      <c r="P59" s="34"/>
      <c r="Q59" s="33"/>
      <c r="R59" s="33"/>
      <c r="S59" s="33"/>
      <c r="T59" s="33"/>
      <c r="U59" s="33"/>
      <c r="V59" s="33"/>
      <c r="W59" s="33"/>
      <c r="X59" s="33"/>
      <c r="Y59" s="33"/>
      <c r="Z59" s="33"/>
      <c r="AA59" s="33"/>
      <c r="AB59" s="33"/>
      <c r="AC59" s="33"/>
      <c r="AD59" s="33"/>
      <c r="AE59" s="33"/>
      <c r="AF59" s="33"/>
      <c r="AG59" s="33"/>
      <c r="AH59" s="33"/>
    </row>
    <row r="60" spans="1:34" x14ac:dyDescent="0.25">
      <c r="B60" s="9"/>
      <c r="C60" s="36" t="s">
        <v>58</v>
      </c>
      <c r="D60" s="37">
        <v>60</v>
      </c>
      <c r="E60" s="35"/>
      <c r="F60" s="36" t="s">
        <v>58</v>
      </c>
      <c r="G60" s="36" t="s">
        <v>265</v>
      </c>
      <c r="H60" s="37">
        <v>60</v>
      </c>
      <c r="I60" s="34"/>
      <c r="J60" s="34"/>
      <c r="K60" s="34"/>
      <c r="L60" s="34"/>
      <c r="M60" s="34"/>
      <c r="N60" s="34"/>
      <c r="O60" s="34"/>
      <c r="P60" s="34"/>
      <c r="Q60" s="33"/>
      <c r="R60" s="33"/>
      <c r="S60" s="33"/>
      <c r="T60" s="33"/>
      <c r="U60" s="33"/>
      <c r="V60" s="33"/>
      <c r="W60" s="33"/>
      <c r="X60" s="33"/>
      <c r="Y60" s="33"/>
      <c r="Z60" s="33"/>
      <c r="AA60" s="33"/>
      <c r="AB60" s="33"/>
      <c r="AC60" s="33"/>
      <c r="AD60" s="33"/>
      <c r="AE60" s="33"/>
      <c r="AF60" s="33"/>
      <c r="AG60" s="33"/>
      <c r="AH60" s="33"/>
    </row>
    <row r="61" spans="1:34" x14ac:dyDescent="0.25">
      <c r="B61" s="9"/>
      <c r="C61" s="36" t="s">
        <v>59</v>
      </c>
      <c r="D61" s="37">
        <v>40</v>
      </c>
      <c r="E61" s="35"/>
      <c r="F61" s="36" t="s">
        <v>59</v>
      </c>
      <c r="G61" s="36" t="s">
        <v>270</v>
      </c>
      <c r="H61" s="37">
        <v>40</v>
      </c>
      <c r="I61" s="34"/>
      <c r="J61" s="34"/>
      <c r="K61" s="34"/>
      <c r="L61" s="34"/>
      <c r="M61" s="34"/>
      <c r="N61" s="34"/>
      <c r="O61" s="34"/>
      <c r="P61" s="34"/>
      <c r="Q61" s="33"/>
      <c r="R61" s="33"/>
      <c r="S61" s="33"/>
      <c r="T61" s="33"/>
      <c r="U61" s="33"/>
      <c r="V61" s="33"/>
      <c r="W61" s="33"/>
      <c r="X61" s="33"/>
      <c r="Y61" s="33"/>
      <c r="Z61" s="33"/>
      <c r="AA61" s="33"/>
      <c r="AB61" s="33"/>
      <c r="AC61" s="33"/>
      <c r="AD61" s="33"/>
      <c r="AE61" s="33"/>
      <c r="AF61" s="33"/>
      <c r="AG61" s="33"/>
      <c r="AH61" s="33"/>
    </row>
    <row r="62" spans="1:34" x14ac:dyDescent="0.25">
      <c r="B62" s="9"/>
      <c r="C62" s="21"/>
      <c r="D62" s="21"/>
      <c r="E62" s="21"/>
      <c r="F62" s="21"/>
      <c r="G62" s="21"/>
      <c r="H62" s="21"/>
      <c r="I62" s="34"/>
      <c r="J62" s="34"/>
      <c r="K62" s="34"/>
      <c r="L62" s="34"/>
      <c r="M62" s="34"/>
      <c r="N62" s="34"/>
      <c r="O62" s="34"/>
      <c r="P62" s="34"/>
      <c r="Q62" s="33"/>
      <c r="R62" s="33"/>
      <c r="S62" s="33"/>
      <c r="T62" s="33"/>
      <c r="U62" s="33"/>
      <c r="V62" s="33"/>
      <c r="W62" s="33"/>
      <c r="X62" s="33"/>
      <c r="Y62" s="33"/>
      <c r="Z62" s="33"/>
      <c r="AA62" s="33"/>
      <c r="AB62" s="33"/>
      <c r="AC62" s="33"/>
      <c r="AD62" s="33"/>
      <c r="AE62" s="33"/>
      <c r="AF62" s="33"/>
      <c r="AG62" s="33"/>
      <c r="AH62" s="33"/>
    </row>
    <row r="63" spans="1:34" ht="15.75" thickBot="1" x14ac:dyDescent="0.3">
      <c r="B63" s="9"/>
      <c r="C63" s="34" t="s">
        <v>55</v>
      </c>
      <c r="D63" s="23" t="s">
        <v>261</v>
      </c>
      <c r="E63" s="35"/>
      <c r="F63" s="34" t="s">
        <v>55</v>
      </c>
      <c r="G63" s="34" t="s">
        <v>262</v>
      </c>
      <c r="H63" s="23" t="s">
        <v>273</v>
      </c>
      <c r="I63" s="34"/>
      <c r="J63" s="34"/>
      <c r="K63" s="34"/>
      <c r="L63" s="34"/>
      <c r="M63" s="34"/>
      <c r="N63" s="34"/>
      <c r="O63" s="34"/>
      <c r="P63" s="34"/>
      <c r="Q63" s="33"/>
      <c r="R63" s="33"/>
      <c r="S63" s="33"/>
      <c r="T63" s="33"/>
      <c r="U63" s="33"/>
      <c r="V63" s="33"/>
      <c r="W63" s="33"/>
      <c r="X63" s="33"/>
      <c r="Y63" s="33"/>
      <c r="Z63" s="33"/>
      <c r="AA63" s="33"/>
      <c r="AB63" s="33"/>
      <c r="AC63" s="33"/>
      <c r="AD63" s="33"/>
      <c r="AE63" s="33"/>
      <c r="AF63" s="33"/>
      <c r="AG63" s="33"/>
      <c r="AH63" s="33"/>
    </row>
    <row r="64" spans="1:34" ht="16.5" thickTop="1" thickBot="1" x14ac:dyDescent="0.3">
      <c r="B64" s="9"/>
      <c r="C64" s="42" t="s">
        <v>56</v>
      </c>
      <c r="D64" s="43">
        <f>COUNTIF(C50:C61,C64)</f>
        <v>3</v>
      </c>
      <c r="E64" s="35"/>
      <c r="F64" s="42" t="s">
        <v>57</v>
      </c>
      <c r="G64" s="42" t="s">
        <v>264</v>
      </c>
      <c r="H64" s="38">
        <f>COUNTIFS(F50:F61,F64,G50:G61,G64)</f>
        <v>1</v>
      </c>
      <c r="I64" s="34"/>
      <c r="J64" s="34"/>
      <c r="K64" s="34"/>
      <c r="L64" s="34"/>
      <c r="M64" s="34"/>
      <c r="N64" s="34"/>
      <c r="O64" s="34"/>
      <c r="P64" s="34"/>
      <c r="Q64" s="33"/>
      <c r="R64" s="33"/>
      <c r="S64" s="33"/>
      <c r="T64" s="33"/>
      <c r="U64" s="33"/>
      <c r="V64" s="33"/>
      <c r="W64" s="33"/>
      <c r="X64" s="33"/>
      <c r="Y64" s="33"/>
      <c r="Z64" s="33"/>
      <c r="AA64" s="33"/>
      <c r="AB64" s="33"/>
      <c r="AC64" s="33"/>
      <c r="AD64" s="33"/>
      <c r="AE64" s="33"/>
      <c r="AF64" s="33"/>
      <c r="AG64" s="33"/>
      <c r="AH64" s="33"/>
    </row>
    <row r="65" spans="2:34" ht="15.75" thickTop="1" x14ac:dyDescent="0.25">
      <c r="B65" s="9"/>
      <c r="C65" s="34"/>
      <c r="D65" s="34"/>
      <c r="E65" s="35"/>
      <c r="F65" s="34"/>
      <c r="G65" s="34"/>
      <c r="H65" s="34"/>
      <c r="I65" s="34"/>
      <c r="J65" s="34"/>
      <c r="K65" s="34"/>
      <c r="L65" s="34"/>
      <c r="M65" s="34"/>
      <c r="N65" s="34"/>
      <c r="O65" s="34"/>
      <c r="P65" s="34"/>
      <c r="Q65" s="33"/>
      <c r="R65" s="33"/>
      <c r="S65" s="33"/>
      <c r="T65" s="33"/>
      <c r="U65" s="33"/>
      <c r="V65" s="33"/>
      <c r="W65" s="33"/>
      <c r="X65" s="33"/>
      <c r="Y65" s="33"/>
      <c r="Z65" s="33"/>
      <c r="AA65" s="33"/>
      <c r="AB65" s="33"/>
      <c r="AC65" s="33"/>
      <c r="AD65" s="33"/>
      <c r="AE65" s="33"/>
      <c r="AF65" s="33"/>
      <c r="AG65" s="33"/>
      <c r="AH65" s="33"/>
    </row>
    <row r="66" spans="2:34" x14ac:dyDescent="0.25">
      <c r="B66" s="9"/>
      <c r="C66" s="1"/>
      <c r="D66" s="1"/>
      <c r="E66" s="1"/>
      <c r="F66" s="1"/>
      <c r="G66" s="1"/>
      <c r="H66" s="1"/>
      <c r="I66" s="34"/>
      <c r="J66" s="34"/>
      <c r="K66" s="34"/>
      <c r="L66" s="34"/>
      <c r="M66" s="34"/>
      <c r="N66" s="34"/>
      <c r="O66" s="34"/>
      <c r="P66" s="34"/>
      <c r="Q66" s="33"/>
      <c r="R66" s="33"/>
      <c r="S66" s="33"/>
      <c r="T66" s="33"/>
      <c r="U66" s="33"/>
      <c r="V66" s="33"/>
      <c r="W66" s="33"/>
      <c r="X66" s="33"/>
      <c r="Y66" s="33"/>
      <c r="Z66" s="33"/>
      <c r="AA66" s="33"/>
      <c r="AB66" s="33"/>
      <c r="AC66" s="33"/>
      <c r="AD66" s="33"/>
      <c r="AE66" s="33"/>
      <c r="AF66" s="33"/>
      <c r="AG66" s="33"/>
      <c r="AH66" s="33"/>
    </row>
    <row r="67" spans="2:34" x14ac:dyDescent="0.25">
      <c r="B67" s="9"/>
      <c r="C67" s="1"/>
      <c r="D67" s="1"/>
      <c r="E67" s="1"/>
      <c r="F67" s="1"/>
      <c r="G67" s="1"/>
      <c r="H67" s="1"/>
      <c r="I67" s="34"/>
      <c r="J67" s="34"/>
      <c r="K67" s="34"/>
      <c r="L67" s="34"/>
      <c r="M67" s="34"/>
      <c r="N67" s="34"/>
      <c r="O67" s="34"/>
      <c r="P67" s="34"/>
      <c r="Q67" s="33"/>
      <c r="R67" s="33"/>
      <c r="S67" s="33"/>
      <c r="T67" s="33"/>
      <c r="U67" s="33"/>
      <c r="V67" s="33"/>
      <c r="W67" s="33"/>
      <c r="X67" s="33"/>
      <c r="Y67" s="33"/>
      <c r="Z67" s="33"/>
      <c r="AA67" s="33"/>
      <c r="AB67" s="33"/>
      <c r="AC67" s="33"/>
      <c r="AD67" s="33"/>
      <c r="AE67" s="33"/>
      <c r="AF67" s="33"/>
      <c r="AG67" s="33"/>
      <c r="AH67" s="33"/>
    </row>
    <row r="68" spans="2:34" x14ac:dyDescent="0.25">
      <c r="B68" s="9"/>
      <c r="C68" s="1"/>
      <c r="D68" s="1"/>
      <c r="E68" s="1"/>
      <c r="F68" s="1"/>
      <c r="G68" s="1"/>
      <c r="H68" s="1"/>
      <c r="I68" s="34"/>
      <c r="J68" s="34"/>
      <c r="K68" s="34"/>
      <c r="L68" s="34"/>
      <c r="M68" s="34"/>
      <c r="N68" s="34"/>
      <c r="O68" s="34"/>
      <c r="P68" s="34"/>
      <c r="Q68" s="33"/>
      <c r="R68" s="33"/>
      <c r="S68" s="33"/>
      <c r="T68" s="33"/>
      <c r="U68" s="33"/>
      <c r="V68" s="33"/>
      <c r="W68" s="33"/>
      <c r="X68" s="33"/>
      <c r="Y68" s="33"/>
      <c r="Z68" s="33"/>
      <c r="AA68" s="33"/>
      <c r="AB68" s="33"/>
      <c r="AC68" s="33"/>
      <c r="AD68" s="33"/>
      <c r="AE68" s="33"/>
      <c r="AF68" s="33"/>
      <c r="AG68" s="33"/>
      <c r="AH68" s="33"/>
    </row>
    <row r="69" spans="2:34" x14ac:dyDescent="0.25">
      <c r="B69" s="9"/>
      <c r="C69" s="1"/>
      <c r="D69" s="1"/>
      <c r="E69" s="1"/>
      <c r="F69" s="1"/>
      <c r="G69" s="1"/>
      <c r="H69" s="1"/>
      <c r="I69" s="34"/>
      <c r="J69" s="34"/>
      <c r="K69" s="34"/>
      <c r="L69" s="34"/>
      <c r="M69" s="34"/>
      <c r="N69" s="34"/>
      <c r="O69" s="34"/>
      <c r="P69" s="34"/>
      <c r="Q69" s="33"/>
      <c r="R69" s="33"/>
      <c r="S69" s="33"/>
      <c r="T69" s="33"/>
      <c r="U69" s="33"/>
      <c r="V69" s="33"/>
      <c r="W69" s="33"/>
      <c r="X69" s="33"/>
      <c r="Y69" s="33"/>
      <c r="Z69" s="33"/>
      <c r="AA69" s="33"/>
      <c r="AB69" s="33"/>
      <c r="AC69" s="33"/>
      <c r="AD69" s="33"/>
      <c r="AE69" s="33"/>
      <c r="AF69" s="33"/>
      <c r="AG69" s="33"/>
      <c r="AH69" s="33"/>
    </row>
    <row r="70" spans="2:34" x14ac:dyDescent="0.25">
      <c r="B70" s="9"/>
      <c r="C70" s="1"/>
      <c r="D70" s="1"/>
      <c r="E70" s="1"/>
      <c r="F70" s="1"/>
      <c r="G70" s="1"/>
      <c r="H70" s="1"/>
      <c r="I70" s="34"/>
      <c r="J70" s="34"/>
      <c r="K70" s="34"/>
      <c r="L70" s="34"/>
      <c r="M70" s="34"/>
      <c r="N70" s="34"/>
      <c r="O70" s="34"/>
      <c r="P70" s="34"/>
      <c r="Q70" s="33"/>
      <c r="R70" s="33"/>
      <c r="S70" s="33"/>
      <c r="T70" s="33"/>
      <c r="U70" s="33"/>
      <c r="V70" s="33"/>
      <c r="W70" s="33"/>
      <c r="X70" s="33"/>
      <c r="Y70" s="33"/>
      <c r="Z70" s="33"/>
      <c r="AA70" s="33"/>
      <c r="AB70" s="33"/>
      <c r="AC70" s="33"/>
      <c r="AD70" s="33"/>
      <c r="AE70" s="33"/>
      <c r="AF70" s="33"/>
      <c r="AG70" s="33"/>
      <c r="AH70" s="33"/>
    </row>
    <row r="71" spans="2:34" x14ac:dyDescent="0.25">
      <c r="B71" s="9"/>
      <c r="C71" s="1"/>
      <c r="D71" s="1"/>
      <c r="E71" s="1"/>
      <c r="F71" s="1"/>
      <c r="G71" s="1"/>
      <c r="H71" s="1"/>
      <c r="I71" s="34"/>
      <c r="J71" s="34"/>
      <c r="K71" s="34"/>
      <c r="L71" s="34"/>
      <c r="M71" s="34"/>
      <c r="N71" s="34"/>
      <c r="O71" s="34"/>
      <c r="P71" s="34"/>
      <c r="Q71" s="33"/>
      <c r="R71" s="33"/>
      <c r="S71" s="33"/>
      <c r="T71" s="33"/>
      <c r="U71" s="33"/>
      <c r="V71" s="33"/>
      <c r="W71" s="33"/>
      <c r="X71" s="33"/>
      <c r="Y71" s="33"/>
      <c r="Z71" s="33"/>
      <c r="AA71" s="33"/>
      <c r="AB71" s="33"/>
      <c r="AC71" s="33"/>
      <c r="AD71" s="33"/>
      <c r="AE71" s="33"/>
      <c r="AF71" s="33"/>
      <c r="AG71" s="33"/>
      <c r="AH71" s="33"/>
    </row>
    <row r="72" spans="2:34" x14ac:dyDescent="0.25">
      <c r="B72" s="9"/>
      <c r="C72" s="1"/>
      <c r="D72" s="1"/>
      <c r="E72" s="1"/>
      <c r="F72" s="1"/>
      <c r="G72" s="1"/>
      <c r="H72" s="1"/>
      <c r="I72" s="34"/>
      <c r="J72" s="34"/>
      <c r="K72" s="34"/>
      <c r="L72" s="34"/>
      <c r="M72" s="34"/>
      <c r="N72" s="34"/>
      <c r="O72" s="34"/>
      <c r="P72" s="34"/>
      <c r="Q72" s="33"/>
      <c r="R72" s="33"/>
      <c r="S72" s="33"/>
      <c r="T72" s="33"/>
      <c r="U72" s="33"/>
      <c r="V72" s="33"/>
      <c r="W72" s="33"/>
      <c r="X72" s="33"/>
      <c r="Y72" s="33"/>
      <c r="Z72" s="33"/>
      <c r="AA72" s="33"/>
      <c r="AB72" s="33"/>
      <c r="AC72" s="33"/>
      <c r="AD72" s="33"/>
      <c r="AE72" s="33"/>
      <c r="AF72" s="33"/>
      <c r="AG72" s="33"/>
      <c r="AH72" s="33"/>
    </row>
    <row r="73" spans="2:34" x14ac:dyDescent="0.25">
      <c r="B73" s="9"/>
      <c r="C73" s="1"/>
      <c r="D73" s="1"/>
      <c r="E73" s="1"/>
      <c r="F73" s="1"/>
      <c r="G73" s="1"/>
      <c r="H73" s="1"/>
      <c r="I73" s="34"/>
      <c r="J73" s="34"/>
      <c r="K73" s="34"/>
      <c r="L73" s="34"/>
      <c r="M73" s="34"/>
      <c r="N73" s="34"/>
      <c r="O73" s="34"/>
      <c r="P73" s="34"/>
      <c r="Q73" s="33"/>
      <c r="R73" s="33"/>
      <c r="S73" s="33"/>
      <c r="T73" s="33"/>
      <c r="U73" s="33"/>
      <c r="V73" s="33"/>
      <c r="W73" s="33"/>
      <c r="X73" s="33"/>
      <c r="Y73" s="33"/>
      <c r="Z73" s="33"/>
      <c r="AA73" s="33"/>
      <c r="AB73" s="33"/>
      <c r="AC73" s="33"/>
      <c r="AD73" s="33"/>
      <c r="AE73" s="33"/>
      <c r="AF73" s="33"/>
      <c r="AG73" s="33"/>
      <c r="AH73" s="33"/>
    </row>
    <row r="74" spans="2:34" x14ac:dyDescent="0.25">
      <c r="B74" s="9"/>
      <c r="C74" s="1"/>
      <c r="D74" s="1"/>
      <c r="E74" s="1"/>
      <c r="F74" s="1"/>
      <c r="G74" s="1"/>
      <c r="H74" s="1"/>
      <c r="I74" s="34"/>
      <c r="J74" s="34"/>
      <c r="K74" s="34"/>
      <c r="L74" s="34"/>
      <c r="M74" s="34"/>
      <c r="N74" s="34"/>
      <c r="O74" s="34"/>
      <c r="P74" s="34"/>
      <c r="Q74" s="33"/>
      <c r="R74" s="33"/>
      <c r="S74" s="33"/>
      <c r="T74" s="33"/>
      <c r="U74" s="33"/>
      <c r="V74" s="33"/>
      <c r="W74" s="33"/>
      <c r="X74" s="33"/>
      <c r="Y74" s="33"/>
      <c r="Z74" s="33"/>
      <c r="AA74" s="33"/>
      <c r="AB74" s="33"/>
      <c r="AC74" s="33"/>
      <c r="AD74" s="33"/>
      <c r="AE74" s="33"/>
      <c r="AF74" s="33"/>
      <c r="AG74" s="33"/>
      <c r="AH74" s="33"/>
    </row>
    <row r="75" spans="2:34" x14ac:dyDescent="0.25">
      <c r="B75" s="9"/>
      <c r="C75" s="1"/>
      <c r="D75" s="1"/>
      <c r="E75" s="1"/>
      <c r="F75" s="1"/>
      <c r="G75" s="1"/>
      <c r="H75" s="1"/>
      <c r="I75" s="34"/>
      <c r="J75" s="34"/>
      <c r="K75" s="34"/>
      <c r="L75" s="34"/>
      <c r="M75" s="34"/>
      <c r="N75" s="34"/>
      <c r="O75" s="34"/>
      <c r="P75" s="34"/>
      <c r="Q75" s="33"/>
      <c r="R75" s="33"/>
      <c r="S75" s="33"/>
      <c r="T75" s="33"/>
      <c r="U75" s="33"/>
      <c r="V75" s="33"/>
      <c r="W75" s="33"/>
      <c r="X75" s="33"/>
      <c r="Y75" s="33"/>
      <c r="Z75" s="33"/>
      <c r="AA75" s="33"/>
      <c r="AB75" s="33"/>
      <c r="AC75" s="33"/>
      <c r="AD75" s="33"/>
      <c r="AE75" s="33"/>
      <c r="AF75" s="33"/>
      <c r="AG75" s="33"/>
      <c r="AH75" s="33"/>
    </row>
    <row r="76" spans="2:34" x14ac:dyDescent="0.25">
      <c r="B76" s="9"/>
      <c r="C76" s="1"/>
      <c r="D76" s="1"/>
      <c r="E76" s="1"/>
      <c r="F76" s="1"/>
      <c r="G76" s="1"/>
      <c r="H76" s="1"/>
      <c r="I76" s="34"/>
      <c r="J76" s="34"/>
      <c r="K76" s="34"/>
      <c r="L76" s="34"/>
      <c r="M76" s="34"/>
      <c r="N76" s="34"/>
      <c r="O76" s="34"/>
      <c r="P76" s="34"/>
      <c r="Q76" s="33"/>
      <c r="R76" s="33"/>
      <c r="S76" s="33"/>
      <c r="T76" s="33"/>
      <c r="U76" s="33"/>
      <c r="V76" s="33"/>
      <c r="W76" s="33"/>
      <c r="X76" s="33"/>
      <c r="Y76" s="33"/>
      <c r="Z76" s="33"/>
      <c r="AA76" s="33"/>
      <c r="AB76" s="33"/>
      <c r="AC76" s="33"/>
      <c r="AD76" s="33"/>
      <c r="AE76" s="33"/>
      <c r="AF76" s="33"/>
      <c r="AG76" s="33"/>
      <c r="AH76" s="33"/>
    </row>
    <row r="77" spans="2:34" x14ac:dyDescent="0.25">
      <c r="B77" s="9"/>
      <c r="C77" s="1"/>
      <c r="D77" s="1"/>
      <c r="E77" s="1"/>
      <c r="F77" s="1"/>
      <c r="G77" s="1"/>
      <c r="H77" s="1"/>
      <c r="I77" s="34"/>
      <c r="J77" s="34"/>
      <c r="K77" s="34"/>
      <c r="L77" s="34"/>
      <c r="M77" s="34"/>
      <c r="N77" s="34"/>
      <c r="O77" s="34"/>
      <c r="P77" s="34"/>
      <c r="Q77" s="33"/>
      <c r="R77" s="33"/>
      <c r="S77" s="33"/>
      <c r="T77" s="33"/>
      <c r="U77" s="33"/>
      <c r="V77" s="33"/>
      <c r="W77" s="33"/>
      <c r="X77" s="33"/>
      <c r="Y77" s="33"/>
      <c r="Z77" s="33"/>
      <c r="AA77" s="33"/>
      <c r="AB77" s="33"/>
      <c r="AC77" s="33"/>
      <c r="AD77" s="33"/>
      <c r="AE77" s="33"/>
      <c r="AF77" s="33"/>
      <c r="AG77" s="33"/>
      <c r="AH77" s="33"/>
    </row>
    <row r="78" spans="2:34" x14ac:dyDescent="0.25">
      <c r="B78" s="9"/>
      <c r="C78" s="1"/>
      <c r="D78" s="1"/>
      <c r="E78" s="1"/>
      <c r="F78" s="1"/>
      <c r="G78" s="1"/>
      <c r="H78" s="1"/>
      <c r="I78" s="34"/>
      <c r="J78" s="34"/>
      <c r="K78" s="34"/>
      <c r="L78" s="34"/>
      <c r="M78" s="34"/>
      <c r="N78" s="34"/>
      <c r="O78" s="34"/>
      <c r="P78" s="34"/>
      <c r="Q78" s="33"/>
      <c r="R78" s="33"/>
      <c r="S78" s="33"/>
      <c r="T78" s="33"/>
      <c r="U78" s="33"/>
      <c r="V78" s="33"/>
      <c r="W78" s="33"/>
      <c r="X78" s="33"/>
      <c r="Y78" s="33"/>
      <c r="Z78" s="33"/>
      <c r="AA78" s="33"/>
      <c r="AB78" s="33"/>
      <c r="AC78" s="33"/>
      <c r="AD78" s="33"/>
      <c r="AE78" s="33"/>
      <c r="AF78" s="33"/>
      <c r="AG78" s="33"/>
      <c r="AH78" s="33"/>
    </row>
    <row r="79" spans="2:34" x14ac:dyDescent="0.25">
      <c r="B79" s="9"/>
      <c r="C79" s="1"/>
      <c r="D79" s="1"/>
      <c r="E79" s="1"/>
      <c r="F79" s="1"/>
      <c r="G79" s="1"/>
      <c r="H79" s="1"/>
      <c r="I79" s="34"/>
      <c r="J79" s="34"/>
      <c r="K79" s="34"/>
      <c r="L79" s="34"/>
      <c r="M79" s="34"/>
      <c r="N79" s="34"/>
      <c r="O79" s="34"/>
      <c r="P79" s="34"/>
      <c r="Q79" s="33"/>
      <c r="R79" s="33"/>
      <c r="S79" s="33"/>
      <c r="T79" s="33"/>
      <c r="U79" s="33"/>
      <c r="V79" s="33"/>
      <c r="W79" s="33"/>
      <c r="X79" s="33"/>
      <c r="Y79" s="33"/>
      <c r="Z79" s="33"/>
      <c r="AA79" s="33"/>
      <c r="AB79" s="33"/>
      <c r="AC79" s="33"/>
      <c r="AD79" s="33"/>
      <c r="AE79" s="33"/>
      <c r="AF79" s="33"/>
      <c r="AG79" s="33"/>
      <c r="AH79" s="33"/>
    </row>
    <row r="80" spans="2:34" x14ac:dyDescent="0.25">
      <c r="B80" s="9"/>
      <c r="C80" s="1"/>
      <c r="D80" s="1"/>
      <c r="E80" s="1"/>
      <c r="F80" s="1"/>
      <c r="G80" s="1"/>
      <c r="H80" s="1"/>
      <c r="I80" s="34"/>
      <c r="J80" s="34"/>
      <c r="K80" s="34"/>
      <c r="L80" s="34"/>
      <c r="M80" s="34"/>
      <c r="N80" s="34"/>
      <c r="O80" s="34"/>
      <c r="P80" s="34"/>
      <c r="Q80" s="33"/>
      <c r="R80" s="33"/>
      <c r="S80" s="33"/>
      <c r="T80" s="33"/>
      <c r="U80" s="33"/>
      <c r="V80" s="33"/>
      <c r="W80" s="33"/>
      <c r="X80" s="33"/>
      <c r="Y80" s="33"/>
      <c r="Z80" s="33"/>
      <c r="AA80" s="33"/>
      <c r="AB80" s="33"/>
      <c r="AC80" s="33"/>
      <c r="AD80" s="33"/>
      <c r="AE80" s="33"/>
      <c r="AF80" s="33"/>
      <c r="AG80" s="33"/>
      <c r="AH80" s="33"/>
    </row>
    <row r="81" spans="2:34" x14ac:dyDescent="0.25">
      <c r="B81" s="9"/>
      <c r="C81" s="1"/>
      <c r="D81" s="1"/>
      <c r="E81" s="1"/>
      <c r="F81" s="1"/>
      <c r="G81" s="1"/>
      <c r="H81" s="1"/>
      <c r="I81" s="34"/>
      <c r="J81" s="34"/>
      <c r="K81" s="34"/>
      <c r="L81" s="34"/>
      <c r="M81" s="34"/>
      <c r="N81" s="34"/>
      <c r="O81" s="34"/>
      <c r="P81" s="34"/>
      <c r="Q81" s="33"/>
      <c r="R81" s="33"/>
      <c r="S81" s="33"/>
      <c r="T81" s="33"/>
      <c r="U81" s="33"/>
      <c r="V81" s="33"/>
      <c r="W81" s="33"/>
      <c r="X81" s="33"/>
      <c r="Y81" s="33"/>
      <c r="Z81" s="33"/>
      <c r="AA81" s="33"/>
      <c r="AB81" s="33"/>
      <c r="AC81" s="33"/>
      <c r="AD81" s="33"/>
      <c r="AE81" s="33"/>
      <c r="AF81" s="33"/>
      <c r="AG81" s="33"/>
      <c r="AH81" s="33"/>
    </row>
    <row r="82" spans="2:34" x14ac:dyDescent="0.25">
      <c r="B82" s="9"/>
      <c r="F82" s="34"/>
      <c r="G82" s="34"/>
      <c r="H82" s="34"/>
      <c r="I82" s="34"/>
      <c r="J82" s="34"/>
      <c r="K82" s="34"/>
      <c r="L82" s="34"/>
      <c r="M82" s="34"/>
      <c r="N82" s="34"/>
      <c r="O82" s="34"/>
      <c r="P82" s="34"/>
      <c r="Q82" s="33"/>
      <c r="R82" s="33"/>
      <c r="S82" s="33"/>
      <c r="T82" s="33"/>
      <c r="U82" s="33"/>
      <c r="V82" s="33"/>
      <c r="W82" s="33"/>
      <c r="X82" s="33"/>
      <c r="Y82" s="33"/>
      <c r="Z82" s="33"/>
      <c r="AA82" s="33"/>
      <c r="AB82" s="33"/>
      <c r="AC82" s="33"/>
      <c r="AD82" s="33"/>
      <c r="AE82" s="33"/>
      <c r="AF82" s="33"/>
      <c r="AG82" s="33"/>
      <c r="AH82" s="33"/>
    </row>
    <row r="83" spans="2:34" x14ac:dyDescent="0.25">
      <c r="B83" s="9"/>
      <c r="F83" s="34"/>
      <c r="G83" s="34"/>
      <c r="H83" s="34"/>
      <c r="I83" s="34"/>
      <c r="J83" s="34"/>
      <c r="K83" s="34"/>
      <c r="L83" s="34"/>
      <c r="M83" s="34"/>
      <c r="N83" s="34"/>
      <c r="O83" s="34"/>
      <c r="P83" s="34"/>
      <c r="Q83" s="33"/>
      <c r="R83" s="33"/>
      <c r="S83" s="33"/>
      <c r="T83" s="33"/>
      <c r="U83" s="33"/>
      <c r="V83" s="33"/>
      <c r="W83" s="33"/>
      <c r="X83" s="33"/>
      <c r="Y83" s="33"/>
      <c r="Z83" s="33"/>
      <c r="AA83" s="33"/>
      <c r="AB83" s="33"/>
      <c r="AC83" s="33"/>
      <c r="AD83" s="33"/>
      <c r="AE83" s="33"/>
      <c r="AF83" s="33"/>
      <c r="AG83" s="33"/>
      <c r="AH83" s="33"/>
    </row>
    <row r="84" spans="2:34" x14ac:dyDescent="0.25">
      <c r="B84" s="9"/>
      <c r="F84" s="34"/>
      <c r="G84" s="34"/>
      <c r="H84" s="34"/>
      <c r="I84" s="34"/>
      <c r="J84" s="34"/>
      <c r="K84" s="34"/>
      <c r="L84" s="34"/>
      <c r="M84" s="34"/>
      <c r="N84" s="34"/>
      <c r="O84" s="34"/>
      <c r="P84" s="34"/>
      <c r="Q84" s="33"/>
      <c r="R84" s="33"/>
      <c r="S84" s="33"/>
      <c r="T84" s="33"/>
      <c r="U84" s="33"/>
      <c r="V84" s="33"/>
      <c r="W84" s="33"/>
      <c r="X84" s="33"/>
      <c r="Y84" s="33"/>
      <c r="Z84" s="33"/>
      <c r="AA84" s="33"/>
      <c r="AB84" s="33"/>
      <c r="AC84" s="33"/>
      <c r="AD84" s="33"/>
      <c r="AE84" s="33"/>
      <c r="AF84" s="33"/>
      <c r="AG84" s="33"/>
      <c r="AH84" s="33"/>
    </row>
    <row r="85" spans="2:34" x14ac:dyDescent="0.25">
      <c r="B85" s="9"/>
      <c r="F85" s="34"/>
      <c r="G85" s="34"/>
      <c r="H85" s="34"/>
      <c r="I85" s="34"/>
      <c r="J85" s="34"/>
      <c r="K85" s="34"/>
      <c r="L85" s="34"/>
      <c r="M85" s="34"/>
      <c r="N85" s="34"/>
      <c r="O85" s="34"/>
      <c r="P85" s="34"/>
      <c r="Q85" s="33"/>
      <c r="R85" s="33"/>
      <c r="S85" s="33"/>
      <c r="T85" s="33"/>
      <c r="U85" s="33"/>
      <c r="V85" s="33"/>
      <c r="W85" s="33"/>
      <c r="X85" s="33"/>
      <c r="Y85" s="33"/>
      <c r="Z85" s="33"/>
      <c r="AA85" s="33"/>
      <c r="AB85" s="33"/>
      <c r="AC85" s="33"/>
      <c r="AD85" s="33"/>
      <c r="AE85" s="33"/>
      <c r="AF85" s="33"/>
      <c r="AG85" s="33"/>
      <c r="AH85" s="33"/>
    </row>
    <row r="86" spans="2:34" x14ac:dyDescent="0.25">
      <c r="B86" s="9"/>
      <c r="F86" s="34"/>
      <c r="G86" s="34"/>
      <c r="H86" s="34"/>
      <c r="I86" s="34"/>
      <c r="J86" s="34"/>
      <c r="K86" s="34"/>
      <c r="L86" s="34"/>
      <c r="M86" s="34"/>
      <c r="N86" s="34"/>
      <c r="O86" s="34"/>
      <c r="P86" s="34"/>
      <c r="Q86" s="33"/>
      <c r="R86" s="33"/>
      <c r="S86" s="33"/>
      <c r="T86" s="33"/>
      <c r="U86" s="33"/>
      <c r="V86" s="33"/>
      <c r="W86" s="33"/>
      <c r="X86" s="33"/>
      <c r="Y86" s="33"/>
      <c r="Z86" s="33"/>
      <c r="AA86" s="33"/>
      <c r="AB86" s="33"/>
      <c r="AC86" s="33"/>
      <c r="AD86" s="33"/>
      <c r="AE86" s="33"/>
      <c r="AF86" s="33"/>
      <c r="AG86" s="33"/>
      <c r="AH86" s="33"/>
    </row>
    <row r="87" spans="2:34" x14ac:dyDescent="0.25">
      <c r="B87" s="9"/>
      <c r="F87" s="34"/>
      <c r="G87" s="34"/>
      <c r="H87" s="34"/>
      <c r="I87" s="34"/>
      <c r="J87" s="34"/>
      <c r="K87" s="34"/>
      <c r="L87" s="34"/>
      <c r="M87" s="34"/>
      <c r="N87" s="34"/>
      <c r="O87" s="34"/>
      <c r="P87" s="34"/>
      <c r="Q87" s="33"/>
      <c r="R87" s="33"/>
      <c r="S87" s="33"/>
      <c r="T87" s="33"/>
      <c r="U87" s="33"/>
      <c r="V87" s="33"/>
      <c r="W87" s="33"/>
      <c r="X87" s="33"/>
      <c r="Y87" s="33"/>
      <c r="Z87" s="33"/>
      <c r="AA87" s="33"/>
      <c r="AB87" s="33"/>
      <c r="AC87" s="33"/>
      <c r="AD87" s="33"/>
      <c r="AE87" s="33"/>
      <c r="AF87" s="33"/>
      <c r="AG87" s="33"/>
      <c r="AH87" s="33"/>
    </row>
    <row r="88" spans="2:34" x14ac:dyDescent="0.25">
      <c r="B88" s="9"/>
      <c r="F88" s="34"/>
      <c r="G88" s="34"/>
      <c r="H88" s="34"/>
      <c r="I88" s="34"/>
      <c r="J88" s="34"/>
      <c r="K88" s="34"/>
      <c r="L88" s="34"/>
      <c r="M88" s="34"/>
      <c r="N88" s="34"/>
      <c r="O88" s="34"/>
      <c r="P88" s="34"/>
      <c r="Q88" s="33"/>
      <c r="R88" s="33"/>
      <c r="S88" s="33"/>
      <c r="T88" s="33"/>
      <c r="U88" s="33"/>
      <c r="V88" s="33"/>
      <c r="W88" s="33"/>
      <c r="X88" s="33"/>
      <c r="Y88" s="33"/>
      <c r="Z88" s="33"/>
      <c r="AA88" s="33"/>
      <c r="AB88" s="33"/>
      <c r="AC88" s="33"/>
      <c r="AD88" s="33"/>
      <c r="AE88" s="33"/>
      <c r="AF88" s="33"/>
      <c r="AG88" s="33"/>
      <c r="AH88" s="33"/>
    </row>
    <row r="89" spans="2:34" x14ac:dyDescent="0.25">
      <c r="B89" s="9"/>
      <c r="F89" s="34"/>
      <c r="G89" s="34"/>
      <c r="H89" s="34"/>
      <c r="I89" s="34"/>
      <c r="J89" s="34"/>
      <c r="K89" s="34"/>
      <c r="L89" s="34"/>
      <c r="M89" s="34"/>
      <c r="N89" s="34"/>
      <c r="O89" s="34"/>
      <c r="P89" s="34"/>
      <c r="Q89" s="33"/>
      <c r="R89" s="33"/>
      <c r="S89" s="33"/>
      <c r="T89" s="33"/>
      <c r="U89" s="33"/>
      <c r="V89" s="33"/>
      <c r="W89" s="33"/>
      <c r="X89" s="33"/>
      <c r="Y89" s="33"/>
      <c r="Z89" s="33"/>
      <c r="AA89" s="33"/>
      <c r="AB89" s="33"/>
      <c r="AC89" s="33"/>
      <c r="AD89" s="33"/>
      <c r="AE89" s="33"/>
      <c r="AF89" s="33"/>
      <c r="AG89" s="33"/>
      <c r="AH89" s="33"/>
    </row>
    <row r="90" spans="2:34" ht="15" customHeight="1" x14ac:dyDescent="0.25">
      <c r="B90" s="9"/>
      <c r="F90" s="33"/>
      <c r="G90" s="33"/>
      <c r="H90" s="33"/>
      <c r="I90" s="33"/>
      <c r="J90" s="34"/>
      <c r="K90" s="34"/>
      <c r="L90" s="33"/>
      <c r="M90" s="33"/>
      <c r="N90" s="34"/>
      <c r="O90" s="33"/>
      <c r="P90" s="33"/>
      <c r="Q90" s="33"/>
      <c r="R90" s="33"/>
      <c r="S90" s="33"/>
      <c r="T90" s="33"/>
      <c r="U90" s="33"/>
      <c r="V90" s="33"/>
      <c r="W90" s="33"/>
      <c r="X90" s="33"/>
      <c r="Y90" s="33"/>
      <c r="Z90" s="33"/>
      <c r="AA90" s="33"/>
      <c r="AB90" s="33"/>
      <c r="AC90" s="33"/>
      <c r="AD90" s="33"/>
      <c r="AE90" s="33"/>
      <c r="AF90" s="33"/>
      <c r="AG90" s="33"/>
      <c r="AH90" s="33"/>
    </row>
    <row r="91" spans="2:34" ht="15" customHeight="1" x14ac:dyDescent="0.25">
      <c r="B91" s="9"/>
      <c r="C91" s="7" t="s">
        <v>55</v>
      </c>
      <c r="D91" s="7" t="s">
        <v>262</v>
      </c>
      <c r="E91" s="8" t="s">
        <v>71</v>
      </c>
      <c r="F91" s="33"/>
      <c r="G91" s="33"/>
      <c r="H91" s="33"/>
      <c r="I91" s="33"/>
      <c r="J91" s="34"/>
      <c r="K91" s="34"/>
      <c r="L91" s="33"/>
      <c r="M91" s="33"/>
      <c r="N91" s="34"/>
      <c r="O91" s="33"/>
      <c r="P91" s="33"/>
      <c r="Q91" s="33"/>
      <c r="R91" s="33"/>
      <c r="S91" s="33"/>
      <c r="T91" s="33"/>
      <c r="U91" s="33"/>
      <c r="V91" s="33"/>
      <c r="W91" s="33"/>
      <c r="X91" s="33"/>
      <c r="Y91" s="33"/>
      <c r="Z91" s="33"/>
      <c r="AA91" s="33"/>
      <c r="AB91" s="33"/>
      <c r="AC91" s="33"/>
      <c r="AD91" s="33"/>
      <c r="AE91" s="33"/>
      <c r="AF91" s="33"/>
      <c r="AG91" s="33"/>
      <c r="AH91" s="33"/>
    </row>
    <row r="92" spans="2:34" ht="15" customHeight="1" x14ac:dyDescent="0.25">
      <c r="B92" s="9"/>
      <c r="C92" s="36" t="s">
        <v>56</v>
      </c>
      <c r="D92" s="36" t="s">
        <v>263</v>
      </c>
      <c r="E92" s="37">
        <v>50</v>
      </c>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row>
    <row r="93" spans="2:34" ht="15" customHeight="1" x14ac:dyDescent="0.25">
      <c r="B93" s="9"/>
      <c r="C93" s="36" t="s">
        <v>57</v>
      </c>
      <c r="D93" s="36" t="s">
        <v>264</v>
      </c>
      <c r="E93" s="37">
        <v>20</v>
      </c>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row>
    <row r="94" spans="2:34" ht="15" customHeight="1" x14ac:dyDescent="0.25">
      <c r="B94" s="9"/>
      <c r="C94" s="36" t="s">
        <v>58</v>
      </c>
      <c r="D94" s="36" t="s">
        <v>265</v>
      </c>
      <c r="E94" s="37">
        <v>60</v>
      </c>
      <c r="H94" s="34"/>
      <c r="I94" s="34"/>
      <c r="J94" s="34"/>
      <c r="K94" s="34"/>
      <c r="L94" s="33"/>
      <c r="M94" s="33"/>
      <c r="N94" s="33"/>
      <c r="O94" s="33"/>
      <c r="P94" s="33"/>
      <c r="Q94" s="33"/>
      <c r="R94" s="33"/>
      <c r="S94" s="33"/>
      <c r="T94" s="33"/>
      <c r="U94" s="33"/>
      <c r="V94" s="33"/>
      <c r="W94" s="33"/>
      <c r="X94" s="33"/>
      <c r="Y94" s="33"/>
      <c r="Z94" s="33"/>
      <c r="AA94" s="33"/>
      <c r="AB94" s="33"/>
      <c r="AC94" s="33"/>
      <c r="AD94" s="33"/>
      <c r="AE94" s="33"/>
      <c r="AF94" s="33"/>
      <c r="AG94" s="33"/>
      <c r="AH94" s="33"/>
    </row>
    <row r="95" spans="2:34" ht="15" customHeight="1" x14ac:dyDescent="0.25">
      <c r="B95" s="9"/>
      <c r="C95" s="36" t="s">
        <v>59</v>
      </c>
      <c r="D95" s="36" t="s">
        <v>266</v>
      </c>
      <c r="E95" s="37">
        <v>40</v>
      </c>
      <c r="H95" s="34"/>
      <c r="I95" s="34"/>
      <c r="J95" s="34"/>
      <c r="K95" s="34"/>
      <c r="L95" s="33"/>
      <c r="M95" s="33"/>
      <c r="N95" s="33"/>
      <c r="O95" s="33"/>
      <c r="P95" s="33"/>
      <c r="Q95" s="33"/>
      <c r="R95" s="33"/>
      <c r="S95" s="33"/>
      <c r="T95" s="33"/>
      <c r="U95" s="33"/>
      <c r="V95" s="33"/>
      <c r="W95" s="33"/>
      <c r="X95" s="33"/>
      <c r="Y95" s="33"/>
      <c r="Z95" s="33"/>
      <c r="AA95" s="33"/>
      <c r="AB95" s="33"/>
      <c r="AC95" s="33"/>
      <c r="AD95" s="33"/>
      <c r="AE95" s="33"/>
      <c r="AF95" s="33"/>
      <c r="AG95" s="33"/>
      <c r="AH95" s="33"/>
    </row>
    <row r="96" spans="2:34" ht="15" customHeight="1" x14ac:dyDescent="0.25">
      <c r="B96" s="9"/>
      <c r="C96" s="36" t="s">
        <v>56</v>
      </c>
      <c r="D96" s="36" t="s">
        <v>267</v>
      </c>
      <c r="E96" s="37">
        <v>50</v>
      </c>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row>
    <row r="97" spans="2:34" x14ac:dyDescent="0.25">
      <c r="B97" s="9"/>
      <c r="C97" s="36" t="s">
        <v>57</v>
      </c>
      <c r="D97" s="36" t="s">
        <v>268</v>
      </c>
      <c r="E97" s="37">
        <v>20</v>
      </c>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row>
    <row r="98" spans="2:34" x14ac:dyDescent="0.25">
      <c r="B98" s="9"/>
      <c r="C98" s="36" t="s">
        <v>58</v>
      </c>
      <c r="D98" s="36" t="s">
        <v>269</v>
      </c>
      <c r="E98" s="37">
        <v>60</v>
      </c>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row>
    <row r="99" spans="2:34" x14ac:dyDescent="0.25">
      <c r="B99" s="9"/>
      <c r="C99" s="36" t="s">
        <v>59</v>
      </c>
      <c r="D99" s="36" t="s">
        <v>270</v>
      </c>
      <c r="E99" s="37">
        <v>40</v>
      </c>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row>
    <row r="100" spans="2:34" x14ac:dyDescent="0.25">
      <c r="B100" s="9"/>
      <c r="C100" s="36" t="s">
        <v>56</v>
      </c>
      <c r="D100" s="36" t="s">
        <v>267</v>
      </c>
      <c r="E100" s="37">
        <v>50</v>
      </c>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row>
    <row r="101" spans="2:34" x14ac:dyDescent="0.25">
      <c r="B101" s="9"/>
      <c r="C101" s="36" t="s">
        <v>57</v>
      </c>
      <c r="D101" s="36" t="s">
        <v>268</v>
      </c>
      <c r="E101" s="37">
        <v>20</v>
      </c>
      <c r="F101" s="33"/>
      <c r="G101" s="33"/>
    </row>
    <row r="102" spans="2:34" ht="15" customHeight="1" x14ac:dyDescent="0.25">
      <c r="B102" s="9"/>
      <c r="C102" s="36" t="s">
        <v>58</v>
      </c>
      <c r="D102" s="36" t="s">
        <v>265</v>
      </c>
      <c r="E102" s="37">
        <v>60</v>
      </c>
      <c r="F102" s="33"/>
      <c r="G102" s="33"/>
    </row>
    <row r="103" spans="2:34" ht="15" customHeight="1" x14ac:dyDescent="0.25">
      <c r="B103" s="9"/>
      <c r="C103" s="36" t="s">
        <v>59</v>
      </c>
      <c r="D103" s="36" t="s">
        <v>270</v>
      </c>
      <c r="E103" s="37">
        <v>40</v>
      </c>
      <c r="F103" s="33"/>
      <c r="G103" s="33"/>
    </row>
    <row r="104" spans="2:34" ht="15" customHeight="1" x14ac:dyDescent="0.25">
      <c r="B104" s="9"/>
      <c r="C104" s="34"/>
      <c r="D104" s="34"/>
      <c r="E104" s="35"/>
    </row>
    <row r="105" spans="2:34" ht="15" customHeight="1" thickBot="1" x14ac:dyDescent="0.3">
      <c r="B105" s="9"/>
      <c r="C105" s="34" t="s">
        <v>55</v>
      </c>
      <c r="D105" s="34" t="s">
        <v>262</v>
      </c>
      <c r="E105" s="23" t="s">
        <v>271</v>
      </c>
    </row>
    <row r="106" spans="2:34" ht="15" customHeight="1" thickTop="1" thickBot="1" x14ac:dyDescent="0.3">
      <c r="B106" s="9"/>
      <c r="C106" s="42" t="s">
        <v>59</v>
      </c>
      <c r="D106" s="42" t="s">
        <v>270</v>
      </c>
      <c r="E106" s="38">
        <f>AVERAGEIFS(E92:E103,C92:C103,C106,D92:D103,D106)</f>
        <v>40</v>
      </c>
    </row>
    <row r="107" spans="2:34" ht="15" customHeight="1" thickTop="1" x14ac:dyDescent="0.25">
      <c r="B107" s="9"/>
      <c r="E107" s="33"/>
    </row>
    <row r="108" spans="2:34" x14ac:dyDescent="0.25">
      <c r="E108" s="33"/>
    </row>
    <row r="109" spans="2:34" x14ac:dyDescent="0.25">
      <c r="E109" s="33"/>
    </row>
    <row r="110" spans="2:34" x14ac:dyDescent="0.25">
      <c r="E110" s="33"/>
    </row>
    <row r="117" spans="3:4" x14ac:dyDescent="0.25">
      <c r="C117" s="7" t="s">
        <v>61</v>
      </c>
      <c r="D117" s="8" t="s">
        <v>71</v>
      </c>
    </row>
    <row r="118" spans="3:4" x14ac:dyDescent="0.25">
      <c r="C118" s="13" t="s">
        <v>62</v>
      </c>
      <c r="D118" s="13">
        <v>50</v>
      </c>
    </row>
    <row r="119" spans="3:4" x14ac:dyDescent="0.25">
      <c r="C119" s="13" t="s">
        <v>63</v>
      </c>
      <c r="D119" s="13">
        <v>100</v>
      </c>
    </row>
    <row r="120" spans="3:4" x14ac:dyDescent="0.25">
      <c r="C120" s="13" t="s">
        <v>64</v>
      </c>
      <c r="D120" s="13">
        <v>40</v>
      </c>
    </row>
    <row r="121" spans="3:4" x14ac:dyDescent="0.25">
      <c r="C121" s="13" t="s">
        <v>65</v>
      </c>
      <c r="D121" s="13">
        <v>50</v>
      </c>
    </row>
    <row r="122" spans="3:4" ht="15.75" thickBot="1" x14ac:dyDescent="0.3">
      <c r="C122" s="13" t="s">
        <v>66</v>
      </c>
      <c r="D122" s="13">
        <v>20</v>
      </c>
    </row>
    <row r="123" spans="3:4" ht="16.5" thickTop="1" thickBot="1" x14ac:dyDescent="0.3">
      <c r="C123" s="47"/>
      <c r="D123" s="48">
        <f>SUMIF(D118:D122,"&gt;=50")</f>
        <v>200</v>
      </c>
    </row>
    <row r="124" spans="3:4" ht="15.75" thickTop="1" x14ac:dyDescent="0.25"/>
  </sheetData>
  <dataValidations disablePrompts="1" count="2">
    <dataValidation type="list" allowBlank="1" showInputMessage="1" showErrorMessage="1" sqref="C17 C64 F17 F64 C106" xr:uid="{00000000-0002-0000-0900-000000000000}">
      <formula1>lst_Fruta</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40625" defaultRowHeight="15" x14ac:dyDescent="0.25"/>
  <cols>
    <col min="1" max="1" width="12.7109375" style="25" customWidth="1"/>
    <col min="2" max="2" width="82.85546875" style="21" customWidth="1"/>
    <col min="3" max="3" width="15.710937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3</v>
      </c>
      <c r="C1" s="61"/>
      <c r="D1" s="62"/>
      <c r="E1" s="62"/>
      <c r="F1" s="62"/>
    </row>
    <row r="2" spans="1:7" ht="15.75" thickBot="1" x14ac:dyDescent="0.3">
      <c r="A2" s="25" t="s">
        <v>4</v>
      </c>
      <c r="C2" s="63" t="s">
        <v>29</v>
      </c>
      <c r="E2" s="7" t="s">
        <v>30</v>
      </c>
      <c r="F2" s="8" t="s">
        <v>36</v>
      </c>
      <c r="G2" s="8" t="s">
        <v>37</v>
      </c>
    </row>
    <row r="3" spans="1:7" ht="16.5" thickTop="1" thickBot="1" x14ac:dyDescent="0.3">
      <c r="A3" s="25" t="s">
        <v>5</v>
      </c>
      <c r="C3" s="79">
        <v>1</v>
      </c>
      <c r="E3" s="90" t="s">
        <v>31</v>
      </c>
      <c r="F3" s="89"/>
      <c r="G3" s="91">
        <f>C3+C4</f>
        <v>3</v>
      </c>
    </row>
    <row r="4" spans="1:7" ht="16.5" thickTop="1" thickBot="1" x14ac:dyDescent="0.3">
      <c r="A4" s="25" t="s">
        <v>6</v>
      </c>
      <c r="C4" s="79">
        <v>2</v>
      </c>
      <c r="E4" s="90" t="s">
        <v>32</v>
      </c>
      <c r="F4" s="89"/>
      <c r="G4" s="91">
        <f>C3-C4</f>
        <v>-1</v>
      </c>
    </row>
    <row r="5" spans="1:7" ht="15.75" thickTop="1" x14ac:dyDescent="0.25">
      <c r="A5" s="25" t="s">
        <v>7</v>
      </c>
      <c r="E5" s="90" t="s">
        <v>33</v>
      </c>
      <c r="F5" s="89"/>
      <c r="G5" s="91">
        <f>C3*C4</f>
        <v>2</v>
      </c>
    </row>
    <row r="6" spans="1:7" ht="15" customHeight="1" thickBot="1" x14ac:dyDescent="0.3">
      <c r="A6" s="27" t="s">
        <v>279</v>
      </c>
      <c r="E6" s="90" t="s">
        <v>34</v>
      </c>
      <c r="F6" s="89"/>
      <c r="G6" s="91">
        <f>C3/C4</f>
        <v>0.5</v>
      </c>
    </row>
    <row r="7" spans="1:7" ht="15" customHeight="1" thickTop="1" thickBot="1" x14ac:dyDescent="0.3">
      <c r="A7" s="25" t="s">
        <v>8</v>
      </c>
      <c r="E7" s="90" t="s">
        <v>35</v>
      </c>
      <c r="F7" s="92"/>
      <c r="G7" s="91">
        <f>C3^C4</f>
        <v>1</v>
      </c>
    </row>
    <row r="8" spans="1:7" ht="15.75" thickTop="1" x14ac:dyDescent="0.25">
      <c r="A8" s="25" t="s">
        <v>278</v>
      </c>
    </row>
    <row r="9" spans="1:7" x14ac:dyDescent="0.25">
      <c r="A9" s="25" t="s">
        <v>9</v>
      </c>
    </row>
    <row r="10" spans="1:7" x14ac:dyDescent="0.25">
      <c r="A10" s="25" t="s">
        <v>10</v>
      </c>
    </row>
    <row r="11" spans="1:7" x14ac:dyDescent="0.25">
      <c r="A11" s="25" t="s">
        <v>11</v>
      </c>
    </row>
    <row r="12" spans="1:7" x14ac:dyDescent="0.25">
      <c r="A12" s="25" t="s">
        <v>12</v>
      </c>
    </row>
    <row r="13" spans="1:7" ht="15" customHeight="1" x14ac:dyDescent="0.25">
      <c r="A13" s="27" t="s">
        <v>13</v>
      </c>
    </row>
    <row r="14" spans="1:7" x14ac:dyDescent="0.25">
      <c r="A14" s="25" t="s">
        <v>14</v>
      </c>
    </row>
    <row r="15" spans="1:7" x14ac:dyDescent="0.25">
      <c r="A15" s="25" t="s">
        <v>15</v>
      </c>
    </row>
    <row r="16" spans="1:7" x14ac:dyDescent="0.25">
      <c r="A16" s="25" t="s">
        <v>16</v>
      </c>
    </row>
    <row r="17" spans="1:7" x14ac:dyDescent="0.25">
      <c r="A17" s="25" t="s">
        <v>17</v>
      </c>
    </row>
    <row r="18" spans="1:7" x14ac:dyDescent="0.25">
      <c r="A18" s="25" t="s">
        <v>274</v>
      </c>
    </row>
    <row r="19" spans="1:7" x14ac:dyDescent="0.25">
      <c r="A19" s="25" t="s">
        <v>18</v>
      </c>
    </row>
    <row r="20" spans="1:7" x14ac:dyDescent="0.25">
      <c r="A20" s="25" t="s">
        <v>19</v>
      </c>
    </row>
    <row r="21" spans="1:7" ht="15" customHeight="1" x14ac:dyDescent="0.25">
      <c r="A21" s="27" t="s">
        <v>20</v>
      </c>
    </row>
    <row r="22" spans="1:7" x14ac:dyDescent="0.25">
      <c r="A22" s="25" t="s">
        <v>21</v>
      </c>
    </row>
    <row r="23" spans="1:7" x14ac:dyDescent="0.25">
      <c r="A23" s="25" t="s">
        <v>22</v>
      </c>
    </row>
    <row r="24" spans="1:7" x14ac:dyDescent="0.25">
      <c r="A24" s="25" t="s">
        <v>23</v>
      </c>
    </row>
    <row r="25" spans="1:7" ht="33" x14ac:dyDescent="0.25">
      <c r="A25" s="25" t="s">
        <v>24</v>
      </c>
      <c r="C25" s="61"/>
      <c r="D25" s="62"/>
      <c r="E25" s="62"/>
      <c r="F25" s="62"/>
      <c r="G25" s="62"/>
    </row>
    <row r="26" spans="1:7" x14ac:dyDescent="0.25">
      <c r="A26" s="25" t="s">
        <v>25</v>
      </c>
    </row>
    <row r="27" spans="1:7" x14ac:dyDescent="0.25">
      <c r="A27" s="25" t="s">
        <v>26</v>
      </c>
    </row>
    <row r="28" spans="1:7" ht="26.25" x14ac:dyDescent="0.4">
      <c r="A28" s="25" t="s">
        <v>27</v>
      </c>
      <c r="E28" s="54"/>
    </row>
    <row r="29" spans="1:7" x14ac:dyDescent="0.25">
      <c r="A29" s="25" t="s">
        <v>28</v>
      </c>
    </row>
    <row r="40" spans="10:14" x14ac:dyDescent="0.25">
      <c r="J40" s="8" t="s">
        <v>38</v>
      </c>
    </row>
    <row r="41" spans="10:14" x14ac:dyDescent="0.25">
      <c r="J41" s="55">
        <v>4</v>
      </c>
    </row>
    <row r="42" spans="10:14" x14ac:dyDescent="0.25">
      <c r="J42" s="55">
        <v>8</v>
      </c>
    </row>
    <row r="43" spans="10:14" x14ac:dyDescent="0.25">
      <c r="J43" s="53">
        <f>SUM(J41:J42)</f>
        <v>12</v>
      </c>
      <c r="N43"/>
    </row>
    <row r="46" spans="10:14" x14ac:dyDescent="0.25">
      <c r="L46"/>
      <c r="M46"/>
    </row>
    <row r="64" spans="7:7" x14ac:dyDescent="0.25">
      <c r="G64" s="56"/>
    </row>
    <row r="65" spans="7:7" x14ac:dyDescent="0.25">
      <c r="G65" s="56"/>
    </row>
    <row r="66" spans="7:7" x14ac:dyDescent="0.25">
      <c r="G66" s="56"/>
    </row>
    <row r="67" spans="7:7" x14ac:dyDescent="0.25">
      <c r="G67" s="56"/>
    </row>
    <row r="86" ht="17.4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zoomScaleNormal="100" zoomScalePageLayoutView="125" workbookViewId="0"/>
  </sheetViews>
  <sheetFormatPr defaultColWidth="8.85546875" defaultRowHeight="15" customHeight="1" x14ac:dyDescent="0.25"/>
  <cols>
    <col min="1" max="1" width="12.7109375" style="9" customWidth="1"/>
    <col min="2" max="2" width="82.85546875" style="67" customWidth="1"/>
    <col min="3" max="4" width="13.28515625" style="67" customWidth="1"/>
    <col min="5" max="5" width="2.28515625" style="67" customWidth="1"/>
    <col min="6" max="6" width="16" style="67" bestFit="1" customWidth="1"/>
    <col min="7" max="7" width="13.28515625" style="67" customWidth="1"/>
    <col min="8" max="16384" width="8.85546875" style="67"/>
  </cols>
  <sheetData>
    <row r="1" spans="1:13" ht="60" customHeight="1" x14ac:dyDescent="0.5">
      <c r="A1" s="9" t="s">
        <v>39</v>
      </c>
      <c r="B1" s="64"/>
      <c r="C1" s="65"/>
      <c r="D1" s="66"/>
      <c r="E1" s="66"/>
      <c r="F1" s="66"/>
      <c r="G1" s="66"/>
    </row>
    <row r="2" spans="1:13" ht="15" customHeight="1" x14ac:dyDescent="0.25">
      <c r="A2" s="9" t="s">
        <v>40</v>
      </c>
      <c r="C2" s="68" t="s">
        <v>55</v>
      </c>
      <c r="D2" s="69" t="s">
        <v>71</v>
      </c>
      <c r="F2" s="68" t="s">
        <v>74</v>
      </c>
      <c r="G2" s="69" t="s">
        <v>71</v>
      </c>
    </row>
    <row r="3" spans="1:13" ht="15" customHeight="1" x14ac:dyDescent="0.25">
      <c r="A3" s="32" t="s">
        <v>41</v>
      </c>
      <c r="B3" s="70"/>
      <c r="C3" s="94" t="s">
        <v>56</v>
      </c>
      <c r="D3" s="94">
        <v>50</v>
      </c>
      <c r="F3" s="94" t="s">
        <v>75</v>
      </c>
      <c r="G3" s="94">
        <v>50</v>
      </c>
    </row>
    <row r="4" spans="1:13" ht="15" customHeight="1" x14ac:dyDescent="0.25">
      <c r="A4" s="9" t="s">
        <v>42</v>
      </c>
      <c r="C4" s="94" t="s">
        <v>57</v>
      </c>
      <c r="D4" s="94">
        <v>20</v>
      </c>
      <c r="E4" s="71"/>
      <c r="F4" s="94" t="s">
        <v>76</v>
      </c>
      <c r="G4" s="94">
        <v>30</v>
      </c>
    </row>
    <row r="5" spans="1:13" s="71" customFormat="1" ht="15" customHeight="1" x14ac:dyDescent="0.25">
      <c r="A5" s="9" t="s">
        <v>43</v>
      </c>
      <c r="C5" s="94" t="s">
        <v>58</v>
      </c>
      <c r="D5" s="94">
        <v>60</v>
      </c>
      <c r="F5" s="94" t="s">
        <v>77</v>
      </c>
      <c r="G5" s="94">
        <v>10</v>
      </c>
    </row>
    <row r="6" spans="1:13" s="71" customFormat="1" ht="15" customHeight="1" x14ac:dyDescent="0.25">
      <c r="A6" s="9" t="s">
        <v>9</v>
      </c>
      <c r="B6" s="72"/>
      <c r="C6" s="94" t="s">
        <v>59</v>
      </c>
      <c r="D6" s="95">
        <v>40</v>
      </c>
      <c r="F6" s="94" t="s">
        <v>78</v>
      </c>
      <c r="G6" s="95">
        <v>50</v>
      </c>
    </row>
    <row r="7" spans="1:13" s="71" customFormat="1" ht="15" customHeight="1" x14ac:dyDescent="0.25">
      <c r="A7" s="9" t="s">
        <v>44</v>
      </c>
      <c r="C7" s="105" t="s">
        <v>60</v>
      </c>
      <c r="D7" s="96">
        <f>SUM(D3:D6)</f>
        <v>170</v>
      </c>
      <c r="F7" s="105" t="s">
        <v>60</v>
      </c>
      <c r="G7" s="96"/>
      <c r="M7" s="73"/>
    </row>
    <row r="8" spans="1:13" s="71" customFormat="1" ht="15" customHeight="1" x14ac:dyDescent="0.25">
      <c r="A8" s="9" t="s">
        <v>10</v>
      </c>
      <c r="M8" s="73"/>
    </row>
    <row r="9" spans="1:13" s="71" customFormat="1" ht="15" customHeight="1" x14ac:dyDescent="0.25">
      <c r="A9" s="9" t="s">
        <v>45</v>
      </c>
      <c r="C9" s="68" t="s">
        <v>61</v>
      </c>
      <c r="D9" s="69" t="s">
        <v>72</v>
      </c>
      <c r="F9" s="68" t="s">
        <v>61</v>
      </c>
      <c r="G9" s="69" t="s">
        <v>71</v>
      </c>
      <c r="M9" s="73"/>
    </row>
    <row r="10" spans="1:13" s="71" customFormat="1" ht="15" customHeight="1" x14ac:dyDescent="0.25">
      <c r="A10" s="108" t="s">
        <v>46</v>
      </c>
      <c r="C10" s="94" t="s">
        <v>62</v>
      </c>
      <c r="D10" s="94">
        <v>50</v>
      </c>
      <c r="F10" s="94" t="s">
        <v>62</v>
      </c>
      <c r="G10" s="94">
        <v>50</v>
      </c>
      <c r="M10" s="73"/>
    </row>
    <row r="11" spans="1:13" s="71" customFormat="1" ht="15" customHeight="1" x14ac:dyDescent="0.25">
      <c r="A11" s="32" t="s">
        <v>47</v>
      </c>
      <c r="C11" s="94" t="s">
        <v>63</v>
      </c>
      <c r="D11" s="94">
        <v>100</v>
      </c>
      <c r="F11" s="94" t="s">
        <v>63</v>
      </c>
      <c r="G11" s="94">
        <v>100</v>
      </c>
      <c r="M11" s="73"/>
    </row>
    <row r="12" spans="1:13" s="71" customFormat="1" ht="15" customHeight="1" x14ac:dyDescent="0.25">
      <c r="A12" s="9" t="s">
        <v>48</v>
      </c>
      <c r="C12" s="94" t="s">
        <v>64</v>
      </c>
      <c r="D12" s="94">
        <v>40</v>
      </c>
      <c r="F12" s="94" t="s">
        <v>64</v>
      </c>
      <c r="G12" s="94">
        <v>40</v>
      </c>
      <c r="M12" s="73"/>
    </row>
    <row r="13" spans="1:13" s="71" customFormat="1" ht="15" customHeight="1" x14ac:dyDescent="0.25">
      <c r="A13" s="9" t="s">
        <v>49</v>
      </c>
      <c r="C13" s="94" t="s">
        <v>65</v>
      </c>
      <c r="D13" s="94">
        <v>50</v>
      </c>
      <c r="F13" s="94" t="s">
        <v>65</v>
      </c>
      <c r="G13" s="94">
        <v>50</v>
      </c>
      <c r="M13" s="73"/>
    </row>
    <row r="14" spans="1:13" s="71" customFormat="1" ht="15" customHeight="1" thickBot="1" x14ac:dyDescent="0.3">
      <c r="A14" s="107" t="s">
        <v>50</v>
      </c>
      <c r="C14" s="94" t="s">
        <v>66</v>
      </c>
      <c r="D14" s="94">
        <v>20</v>
      </c>
      <c r="F14" s="94" t="s">
        <v>66</v>
      </c>
      <c r="G14" s="94">
        <v>20</v>
      </c>
      <c r="M14" s="73"/>
    </row>
    <row r="15" spans="1:13" s="71" customFormat="1" ht="15" customHeight="1" thickTop="1" thickBot="1" x14ac:dyDescent="0.3">
      <c r="A15" s="9" t="s">
        <v>23</v>
      </c>
      <c r="C15" s="105" t="s">
        <v>60</v>
      </c>
      <c r="D15" s="93"/>
      <c r="F15" s="105" t="s">
        <v>79</v>
      </c>
      <c r="G15" s="74"/>
      <c r="M15" s="73"/>
    </row>
    <row r="16" spans="1:13" s="71" customFormat="1" ht="15" customHeight="1" thickTop="1" x14ac:dyDescent="0.25">
      <c r="A16" s="9" t="s">
        <v>51</v>
      </c>
      <c r="M16" s="73"/>
    </row>
    <row r="17" spans="1:13" s="71" customFormat="1" ht="15" customHeight="1" x14ac:dyDescent="0.25">
      <c r="A17" s="9" t="s">
        <v>52</v>
      </c>
      <c r="M17" s="73"/>
    </row>
    <row r="18" spans="1:13" s="71" customFormat="1" ht="15" customHeight="1" x14ac:dyDescent="0.25">
      <c r="A18" s="9" t="s">
        <v>53</v>
      </c>
      <c r="M18" s="73"/>
    </row>
    <row r="19" spans="1:13" s="71" customFormat="1" ht="15" customHeight="1" x14ac:dyDescent="0.25">
      <c r="A19" s="9" t="s">
        <v>28</v>
      </c>
      <c r="C19" s="73"/>
      <c r="M19" s="73"/>
    </row>
    <row r="20" spans="1:13" s="71" customFormat="1" ht="15" customHeight="1" x14ac:dyDescent="0.25">
      <c r="A20" s="9" t="s">
        <v>54</v>
      </c>
      <c r="M20" s="73"/>
    </row>
    <row r="21" spans="1:13" s="71" customFormat="1" ht="15" customHeight="1" x14ac:dyDescent="0.25">
      <c r="A21" s="9" t="s">
        <v>10</v>
      </c>
      <c r="M21" s="73"/>
    </row>
    <row r="22" spans="1:13" s="71" customFormat="1" ht="15" customHeight="1" x14ac:dyDescent="0.25">
      <c r="A22" s="9"/>
      <c r="M22" s="73"/>
    </row>
    <row r="23" spans="1:13" s="71" customFormat="1" ht="15" customHeight="1" x14ac:dyDescent="0.25">
      <c r="A23" s="9"/>
    </row>
    <row r="26" spans="1:13" ht="15" customHeight="1" x14ac:dyDescent="0.25">
      <c r="H26" s="73"/>
    </row>
    <row r="34" spans="3:7" ht="15" customHeight="1" x14ac:dyDescent="0.25">
      <c r="C34" s="68" t="s">
        <v>55</v>
      </c>
      <c r="D34" s="69" t="s">
        <v>72</v>
      </c>
    </row>
    <row r="35" spans="3:7" ht="15" customHeight="1" x14ac:dyDescent="0.25">
      <c r="C35" s="94" t="s">
        <v>56</v>
      </c>
      <c r="D35" s="94">
        <v>50</v>
      </c>
      <c r="E35" s="71"/>
    </row>
    <row r="36" spans="3:7" ht="15" customHeight="1" x14ac:dyDescent="0.25">
      <c r="C36" s="94" t="s">
        <v>57</v>
      </c>
      <c r="D36" s="94">
        <v>20</v>
      </c>
      <c r="E36" s="71"/>
    </row>
    <row r="37" spans="3:7" ht="15" customHeight="1" x14ac:dyDescent="0.25">
      <c r="C37" s="94" t="s">
        <v>58</v>
      </c>
      <c r="D37" s="94">
        <v>60</v>
      </c>
      <c r="E37" s="71"/>
    </row>
    <row r="38" spans="3:7" ht="15" customHeight="1" x14ac:dyDescent="0.25">
      <c r="C38" s="94" t="s">
        <v>59</v>
      </c>
      <c r="D38" s="94">
        <v>40</v>
      </c>
      <c r="E38" s="71"/>
    </row>
    <row r="39" spans="3:7" ht="15" customHeight="1" x14ac:dyDescent="0.25">
      <c r="C39" s="105" t="s">
        <v>60</v>
      </c>
      <c r="D39" s="93">
        <f>SUM(D35:D38)</f>
        <v>170</v>
      </c>
      <c r="E39" s="71"/>
      <c r="F39" s="71"/>
      <c r="G39" s="71"/>
    </row>
    <row r="44" spans="3:7" ht="15" customHeight="1" x14ac:dyDescent="0.25">
      <c r="C44" s="68" t="s">
        <v>61</v>
      </c>
      <c r="D44" s="69" t="s">
        <v>71</v>
      </c>
      <c r="E44" s="71"/>
    </row>
    <row r="45" spans="3:7" ht="15" customHeight="1" x14ac:dyDescent="0.25">
      <c r="C45" s="94" t="s">
        <v>67</v>
      </c>
      <c r="D45" s="94">
        <v>20</v>
      </c>
      <c r="E45" s="71"/>
    </row>
    <row r="46" spans="3:7" ht="15" customHeight="1" x14ac:dyDescent="0.25">
      <c r="C46" s="94" t="s">
        <v>68</v>
      </c>
      <c r="D46" s="94">
        <v>10</v>
      </c>
      <c r="E46" s="71"/>
    </row>
    <row r="47" spans="3:7" ht="15" customHeight="1" x14ac:dyDescent="0.25">
      <c r="C47" s="94" t="s">
        <v>69</v>
      </c>
      <c r="D47" s="94">
        <v>10</v>
      </c>
      <c r="E47" s="71"/>
    </row>
    <row r="48" spans="3:7" ht="15" customHeight="1" x14ac:dyDescent="0.25">
      <c r="C48" s="94" t="s">
        <v>70</v>
      </c>
      <c r="D48" s="94">
        <v>40</v>
      </c>
      <c r="E48" s="71"/>
    </row>
    <row r="50" spans="4:7" ht="15" customHeight="1" x14ac:dyDescent="0.25">
      <c r="D50" s="69" t="s">
        <v>73</v>
      </c>
      <c r="F50" s="69" t="s">
        <v>80</v>
      </c>
      <c r="G50" s="69" t="s">
        <v>81</v>
      </c>
    </row>
    <row r="51" spans="4:7" ht="15" customHeight="1" x14ac:dyDescent="0.25">
      <c r="D51" s="75">
        <f>SUM(D45:D48,100)</f>
        <v>180</v>
      </c>
      <c r="F51" s="106">
        <v>100</v>
      </c>
      <c r="G51" s="106">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82</v>
      </c>
      <c r="B1" s="33"/>
      <c r="C1" s="65"/>
      <c r="D1" s="76"/>
      <c r="E1" s="76"/>
      <c r="F1" s="76"/>
      <c r="G1" s="76"/>
      <c r="H1" s="33"/>
      <c r="I1" s="33"/>
      <c r="J1" s="33"/>
    </row>
    <row r="2" spans="1:10" ht="15" customHeight="1" x14ac:dyDescent="0.25">
      <c r="A2" s="25" t="s">
        <v>83</v>
      </c>
      <c r="B2" s="33"/>
      <c r="C2" s="7" t="s">
        <v>55</v>
      </c>
      <c r="D2" s="8" t="s">
        <v>71</v>
      </c>
      <c r="E2" s="35"/>
      <c r="F2" s="11" t="s">
        <v>74</v>
      </c>
      <c r="G2" s="8" t="s">
        <v>71</v>
      </c>
      <c r="H2" s="33"/>
      <c r="I2" s="33"/>
      <c r="J2" s="5"/>
    </row>
    <row r="3" spans="1:10" ht="15" customHeight="1" x14ac:dyDescent="0.25">
      <c r="A3" s="25" t="s">
        <v>84</v>
      </c>
      <c r="B3" s="33"/>
      <c r="C3" s="100" t="s">
        <v>56</v>
      </c>
      <c r="D3" s="99">
        <v>50</v>
      </c>
      <c r="E3" s="35"/>
      <c r="F3" s="100" t="s">
        <v>75</v>
      </c>
      <c r="G3" s="99">
        <v>50</v>
      </c>
      <c r="H3" s="33"/>
      <c r="I3" s="33"/>
      <c r="J3" s="5"/>
    </row>
    <row r="4" spans="1:10" ht="15" customHeight="1" x14ac:dyDescent="0.25">
      <c r="A4" s="25" t="s">
        <v>85</v>
      </c>
      <c r="B4" s="33"/>
      <c r="C4" s="100" t="s">
        <v>57</v>
      </c>
      <c r="D4" s="99">
        <v>20</v>
      </c>
      <c r="E4" s="35"/>
      <c r="F4" s="100" t="s">
        <v>76</v>
      </c>
      <c r="G4" s="99">
        <v>30</v>
      </c>
      <c r="H4" s="33"/>
      <c r="I4" s="33"/>
      <c r="J4" s="5"/>
    </row>
    <row r="5" spans="1:10" s="4" customFormat="1" ht="15" customHeight="1" x14ac:dyDescent="0.25">
      <c r="A5" s="25" t="s">
        <v>86</v>
      </c>
      <c r="B5" s="34"/>
      <c r="C5" s="100" t="s">
        <v>58</v>
      </c>
      <c r="D5" s="99">
        <v>60</v>
      </c>
      <c r="E5" s="35"/>
      <c r="F5" s="100" t="s">
        <v>77</v>
      </c>
      <c r="G5" s="99">
        <v>10</v>
      </c>
      <c r="H5" s="34"/>
      <c r="I5" s="34"/>
      <c r="J5" s="5"/>
    </row>
    <row r="6" spans="1:10" s="4" customFormat="1" ht="15" customHeight="1" x14ac:dyDescent="0.25">
      <c r="A6" s="25" t="s">
        <v>87</v>
      </c>
      <c r="B6" s="34"/>
      <c r="C6" s="100" t="s">
        <v>59</v>
      </c>
      <c r="D6" s="99">
        <v>40</v>
      </c>
      <c r="E6" s="35"/>
      <c r="F6" s="100" t="s">
        <v>78</v>
      </c>
      <c r="G6" s="99">
        <v>50</v>
      </c>
      <c r="H6" s="34"/>
      <c r="I6" s="34"/>
      <c r="J6" s="5"/>
    </row>
    <row r="7" spans="1:10" s="4" customFormat="1" ht="15" customHeight="1" x14ac:dyDescent="0.25">
      <c r="A7" s="25" t="s">
        <v>88</v>
      </c>
      <c r="B7" s="34"/>
      <c r="C7" s="10" t="s">
        <v>96</v>
      </c>
      <c r="D7" s="97"/>
      <c r="E7" s="35"/>
      <c r="F7" s="10" t="s">
        <v>96</v>
      </c>
      <c r="G7" s="97"/>
      <c r="H7" s="34"/>
      <c r="I7" s="34"/>
      <c r="J7" s="5"/>
    </row>
    <row r="8" spans="1:10" s="4" customFormat="1" ht="15" customHeight="1" x14ac:dyDescent="0.25">
      <c r="A8" s="25" t="s">
        <v>89</v>
      </c>
      <c r="B8" s="34"/>
      <c r="C8" s="34"/>
      <c r="D8" s="35"/>
      <c r="E8" s="35"/>
      <c r="F8" s="34"/>
      <c r="G8" s="35"/>
      <c r="H8" s="34"/>
      <c r="I8" s="34"/>
      <c r="J8" s="5"/>
    </row>
    <row r="9" spans="1:10" s="4" customFormat="1" ht="15" customHeight="1" x14ac:dyDescent="0.25">
      <c r="A9" s="25" t="s">
        <v>90</v>
      </c>
      <c r="B9" s="34"/>
      <c r="C9" s="7" t="s">
        <v>61</v>
      </c>
      <c r="D9" s="8" t="s">
        <v>71</v>
      </c>
      <c r="E9" s="35"/>
      <c r="F9" s="11" t="s">
        <v>61</v>
      </c>
      <c r="G9" s="8" t="s">
        <v>71</v>
      </c>
      <c r="H9" s="34"/>
      <c r="I9" s="34"/>
      <c r="J9" s="5"/>
    </row>
    <row r="10" spans="1:10" s="4" customFormat="1" ht="15" customHeight="1" x14ac:dyDescent="0.25">
      <c r="A10" s="25" t="s">
        <v>91</v>
      </c>
      <c r="B10" s="34"/>
      <c r="C10" s="100" t="s">
        <v>62</v>
      </c>
      <c r="D10" s="99">
        <v>50</v>
      </c>
      <c r="E10" s="35"/>
      <c r="F10" s="100" t="s">
        <v>62</v>
      </c>
      <c r="G10" s="99">
        <v>50</v>
      </c>
      <c r="H10" s="34"/>
      <c r="I10" s="34"/>
      <c r="J10" s="5"/>
    </row>
    <row r="11" spans="1:10" s="4" customFormat="1" ht="15" customHeight="1" x14ac:dyDescent="0.25">
      <c r="A11" s="25" t="s">
        <v>92</v>
      </c>
      <c r="B11" s="34"/>
      <c r="C11" s="100" t="s">
        <v>63</v>
      </c>
      <c r="D11" s="99">
        <v>100</v>
      </c>
      <c r="E11" s="35"/>
      <c r="F11" s="100" t="s">
        <v>63</v>
      </c>
      <c r="G11" s="99">
        <v>100</v>
      </c>
      <c r="H11" s="34"/>
      <c r="I11" s="34"/>
      <c r="J11" s="5"/>
    </row>
    <row r="12" spans="1:10" s="4" customFormat="1" ht="15" customHeight="1" x14ac:dyDescent="0.25">
      <c r="A12" s="25" t="s">
        <v>93</v>
      </c>
      <c r="B12" s="34"/>
      <c r="C12" s="100" t="s">
        <v>64</v>
      </c>
      <c r="D12" s="99">
        <v>40</v>
      </c>
      <c r="E12" s="35"/>
      <c r="F12" s="100" t="s">
        <v>64</v>
      </c>
      <c r="G12" s="99">
        <v>40</v>
      </c>
      <c r="H12" s="34"/>
      <c r="I12" s="34"/>
      <c r="J12" s="5"/>
    </row>
    <row r="13" spans="1:10" s="4" customFormat="1" ht="15" customHeight="1" x14ac:dyDescent="0.25">
      <c r="A13" s="25" t="s">
        <v>94</v>
      </c>
      <c r="B13" s="34"/>
      <c r="C13" s="100" t="s">
        <v>65</v>
      </c>
      <c r="D13" s="99">
        <v>50</v>
      </c>
      <c r="E13" s="35"/>
      <c r="F13" s="100" t="s">
        <v>65</v>
      </c>
      <c r="G13" s="99">
        <v>50</v>
      </c>
      <c r="H13" s="34"/>
      <c r="I13" s="34"/>
      <c r="J13" s="5"/>
    </row>
    <row r="14" spans="1:10" s="4" customFormat="1" ht="15" customHeight="1" thickBot="1" x14ac:dyDescent="0.3">
      <c r="A14" s="25" t="s">
        <v>95</v>
      </c>
      <c r="B14" s="34"/>
      <c r="C14" s="100" t="s">
        <v>66</v>
      </c>
      <c r="D14" s="99">
        <v>20</v>
      </c>
      <c r="E14" s="35"/>
      <c r="F14" s="100" t="s">
        <v>66</v>
      </c>
      <c r="G14" s="99">
        <v>20</v>
      </c>
      <c r="H14" s="34"/>
      <c r="I14" s="34"/>
      <c r="J14" s="34"/>
    </row>
    <row r="15" spans="1:10" s="4" customFormat="1" ht="15" customHeight="1" thickTop="1" thickBot="1" x14ac:dyDescent="0.3">
      <c r="A15" s="25"/>
      <c r="B15" s="34"/>
      <c r="C15" s="10" t="s">
        <v>96</v>
      </c>
      <c r="D15" s="97"/>
      <c r="E15" s="35"/>
      <c r="F15" s="34"/>
      <c r="G15" s="79"/>
      <c r="H15" s="34"/>
      <c r="I15" s="34"/>
      <c r="J15" s="34"/>
    </row>
    <row r="16" spans="1:10" s="4" customFormat="1" ht="15" customHeight="1" thickTop="1" x14ac:dyDescent="0.25">
      <c r="A16" s="25"/>
      <c r="B16" s="34"/>
      <c r="C16" s="34"/>
      <c r="D16" s="34"/>
      <c r="E16" s="34"/>
      <c r="F16" s="34"/>
      <c r="G16" s="34"/>
      <c r="H16" s="34"/>
      <c r="I16" s="34"/>
      <c r="J16" s="34"/>
    </row>
    <row r="17" spans="1:3" s="4" customFormat="1" ht="15" customHeight="1" x14ac:dyDescent="0.25">
      <c r="A17" s="25"/>
      <c r="B17" s="34"/>
      <c r="C17" s="9"/>
    </row>
    <row r="18" spans="1:3" s="4" customFormat="1" ht="15" customHeight="1" x14ac:dyDescent="0.25">
      <c r="A18" s="25"/>
      <c r="B18" s="34"/>
      <c r="C18" s="9"/>
    </row>
    <row r="19" spans="1:3" s="4" customFormat="1" ht="15" customHeight="1" x14ac:dyDescent="0.25">
      <c r="A19" s="25"/>
      <c r="B19" s="34"/>
      <c r="C19" s="9"/>
    </row>
    <row r="20" spans="1:3" s="4" customFormat="1" ht="15" customHeight="1" x14ac:dyDescent="0.25">
      <c r="A20" s="25"/>
      <c r="B20" s="34"/>
      <c r="C20" s="9"/>
    </row>
    <row r="21" spans="1:3" s="4" customFormat="1" ht="15" customHeight="1" x14ac:dyDescent="0.25">
      <c r="A21" s="25"/>
      <c r="B21" s="34"/>
      <c r="C21" s="9"/>
    </row>
    <row r="22" spans="1:3" s="4" customFormat="1" ht="15" customHeight="1" x14ac:dyDescent="0.25">
      <c r="A22" s="25"/>
      <c r="B22" s="34"/>
      <c r="C22" s="9"/>
    </row>
    <row r="23" spans="1:3" s="4" customFormat="1" ht="15" customHeight="1" x14ac:dyDescent="0.25">
      <c r="A23" s="25"/>
      <c r="B23" s="34"/>
      <c r="C23" s="9"/>
    </row>
    <row r="24" spans="1:3" s="4" customFormat="1" ht="15" customHeight="1" x14ac:dyDescent="0.25">
      <c r="A24" s="25"/>
      <c r="B24" s="34"/>
      <c r="C24" s="9"/>
    </row>
    <row r="25" spans="1:3" s="4" customFormat="1" ht="15" customHeight="1" x14ac:dyDescent="0.25">
      <c r="A25" s="25"/>
      <c r="B25" s="34"/>
      <c r="C25" s="9"/>
    </row>
    <row r="26" spans="1:3" s="4" customFormat="1" ht="15" customHeight="1" x14ac:dyDescent="0.25">
      <c r="A26" s="25"/>
      <c r="B26" s="34"/>
      <c r="C26" s="9"/>
    </row>
    <row r="27" spans="1:3" x14ac:dyDescent="0.25">
      <c r="B27" s="33"/>
    </row>
    <row r="28" spans="1:3" x14ac:dyDescent="0.25">
      <c r="B28" s="33"/>
    </row>
    <row r="29" spans="1:3" ht="15" customHeight="1" x14ac:dyDescent="0.25">
      <c r="B29" s="33"/>
    </row>
    <row r="30" spans="1:3" ht="15" customHeight="1" x14ac:dyDescent="0.25">
      <c r="B30" s="33"/>
    </row>
    <row r="31" spans="1:3" ht="15" customHeight="1" x14ac:dyDescent="0.25">
      <c r="B31" s="33"/>
    </row>
    <row r="32" spans="1:3" ht="15" customHeight="1" x14ac:dyDescent="0.25">
      <c r="B32" s="33"/>
    </row>
    <row r="33" spans="2:9" ht="15" customHeight="1" x14ac:dyDescent="0.25">
      <c r="B33" s="33"/>
      <c r="D33" s="33"/>
      <c r="E33" s="33"/>
      <c r="F33" s="34"/>
      <c r="G33" s="33"/>
      <c r="H33" s="33"/>
      <c r="I33" s="33"/>
    </row>
    <row r="34" spans="2:9" ht="15" customHeight="1" x14ac:dyDescent="0.25">
      <c r="B34" s="33"/>
      <c r="D34" s="33"/>
      <c r="E34" s="33"/>
      <c r="F34" s="34"/>
      <c r="G34" s="33"/>
      <c r="H34" s="33"/>
      <c r="I34" s="33"/>
    </row>
    <row r="35" spans="2:9" ht="15" customHeight="1" x14ac:dyDescent="0.25">
      <c r="B35" s="33"/>
      <c r="D35" s="33"/>
      <c r="E35" s="33"/>
      <c r="F35" s="34"/>
      <c r="G35" s="33"/>
      <c r="H35" s="33"/>
      <c r="I35" s="33"/>
    </row>
    <row r="36" spans="2:9" x14ac:dyDescent="0.25">
      <c r="B36" s="33"/>
      <c r="D36" s="33"/>
      <c r="E36" s="33"/>
      <c r="F36" s="34"/>
      <c r="G36" s="33"/>
      <c r="H36" s="33"/>
      <c r="I36" s="33"/>
    </row>
    <row r="41" spans="2:9" ht="15" customHeight="1" x14ac:dyDescent="0.25">
      <c r="B41" s="33"/>
      <c r="D41" s="33"/>
      <c r="E41" s="33"/>
      <c r="F41" s="34"/>
      <c r="G41" s="33"/>
      <c r="H41" s="33"/>
      <c r="I41" s="33"/>
    </row>
    <row r="42" spans="2:9" ht="15" customHeight="1" x14ac:dyDescent="0.25">
      <c r="B42" s="33"/>
      <c r="D42" s="33"/>
      <c r="E42" s="33"/>
      <c r="F42" s="34"/>
      <c r="G42" s="33"/>
      <c r="H42" s="33"/>
      <c r="I42" s="33"/>
    </row>
    <row r="43" spans="2:9" ht="15" customHeight="1" x14ac:dyDescent="0.25">
      <c r="B43" s="33"/>
      <c r="D43" s="33"/>
      <c r="E43" s="33"/>
      <c r="F43" s="34"/>
      <c r="G43" s="33"/>
      <c r="H43" s="33"/>
      <c r="I43" s="33"/>
    </row>
    <row r="44" spans="2:9" ht="15" customHeight="1" x14ac:dyDescent="0.25">
      <c r="B44" s="33"/>
      <c r="D44" s="33"/>
      <c r="E44" s="33"/>
      <c r="F44" s="34"/>
      <c r="G44" s="33"/>
      <c r="H44" s="33"/>
      <c r="I44" s="33"/>
    </row>
    <row r="45" spans="2:9" ht="15" customHeight="1" x14ac:dyDescent="0.25">
      <c r="B45" s="33"/>
      <c r="D45" s="33"/>
      <c r="E45" s="33"/>
      <c r="F45" s="34"/>
      <c r="G45" s="33"/>
      <c r="H45" s="33"/>
      <c r="I45" s="33"/>
    </row>
    <row r="46" spans="2:9" ht="15" customHeight="1" x14ac:dyDescent="0.25">
      <c r="B46" s="33"/>
      <c r="D46" s="33"/>
      <c r="E46" s="33"/>
      <c r="F46" s="34"/>
      <c r="G46" s="33"/>
      <c r="H46" s="33"/>
      <c r="I46" s="33"/>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3"/>
  <sheetViews>
    <sheetView showGridLines="0" workbookViewId="0"/>
  </sheetViews>
  <sheetFormatPr defaultColWidth="8.85546875" defaultRowHeight="15" x14ac:dyDescent="0.25"/>
  <cols>
    <col min="1" max="1" width="12.7109375" style="16" customWidth="1"/>
    <col min="2" max="2" width="82.85546875" style="1" customWidth="1"/>
    <col min="3" max="3" width="21.85546875" style="1" bestFit="1" customWidth="1"/>
    <col min="4" max="4" width="13.28515625" style="4" customWidth="1"/>
    <col min="5" max="5" width="2.28515625" style="1" customWidth="1"/>
    <col min="6" max="7" width="13.28515625" style="1" customWidth="1"/>
    <col min="8" max="16384" width="8.85546875" style="1"/>
  </cols>
  <sheetData>
    <row r="1" spans="1:8" ht="60" customHeight="1" x14ac:dyDescent="0.25">
      <c r="A1" s="16" t="s">
        <v>99</v>
      </c>
      <c r="B1" s="33"/>
      <c r="C1" s="65"/>
      <c r="D1" s="76"/>
      <c r="E1" s="76"/>
      <c r="F1" s="76"/>
      <c r="G1" s="76"/>
      <c r="H1" s="33"/>
    </row>
    <row r="2" spans="1:8" ht="15" customHeight="1" x14ac:dyDescent="0.25">
      <c r="A2" s="14" t="s">
        <v>100</v>
      </c>
      <c r="B2" s="33"/>
      <c r="C2" s="7" t="s">
        <v>55</v>
      </c>
      <c r="D2" s="8" t="s">
        <v>71</v>
      </c>
      <c r="E2" s="35"/>
      <c r="F2" s="11" t="s">
        <v>74</v>
      </c>
      <c r="G2" s="8" t="s">
        <v>71</v>
      </c>
      <c r="H2" s="5"/>
    </row>
    <row r="3" spans="1:8" ht="15" customHeight="1" x14ac:dyDescent="0.25">
      <c r="A3" s="14" t="s">
        <v>101</v>
      </c>
      <c r="B3" s="33"/>
      <c r="C3" s="98" t="s">
        <v>56</v>
      </c>
      <c r="D3" s="99">
        <v>50</v>
      </c>
      <c r="E3" s="35"/>
      <c r="F3" s="100" t="s">
        <v>75</v>
      </c>
      <c r="G3" s="99">
        <v>50</v>
      </c>
      <c r="H3" s="5"/>
    </row>
    <row r="4" spans="1:8" ht="15" customHeight="1" x14ac:dyDescent="0.25">
      <c r="A4" s="82" t="s">
        <v>102</v>
      </c>
      <c r="B4" s="33"/>
      <c r="C4" s="98" t="s">
        <v>57</v>
      </c>
      <c r="D4" s="99">
        <v>20</v>
      </c>
      <c r="E4" s="35"/>
      <c r="F4" s="100" t="s">
        <v>76</v>
      </c>
      <c r="G4" s="99">
        <v>30</v>
      </c>
      <c r="H4" s="5"/>
    </row>
    <row r="5" spans="1:8" s="4" customFormat="1" ht="15" customHeight="1" x14ac:dyDescent="0.25">
      <c r="A5" s="82" t="s">
        <v>276</v>
      </c>
      <c r="B5" s="34"/>
      <c r="C5" s="98" t="s">
        <v>58</v>
      </c>
      <c r="D5" s="99">
        <v>60</v>
      </c>
      <c r="E5" s="35"/>
      <c r="F5" s="100" t="s">
        <v>77</v>
      </c>
      <c r="G5" s="99">
        <v>10</v>
      </c>
      <c r="H5" s="5"/>
    </row>
    <row r="6" spans="1:8" s="4" customFormat="1" ht="15" customHeight="1" x14ac:dyDescent="0.25">
      <c r="A6" s="82" t="s">
        <v>103</v>
      </c>
      <c r="B6" s="34"/>
      <c r="C6" s="98" t="s">
        <v>59</v>
      </c>
      <c r="D6" s="99">
        <v>40</v>
      </c>
      <c r="E6" s="35"/>
      <c r="F6" s="100" t="s">
        <v>78</v>
      </c>
      <c r="G6" s="99">
        <v>50</v>
      </c>
      <c r="H6" s="5"/>
    </row>
    <row r="7" spans="1:8" s="4" customFormat="1" ht="15" customHeight="1" x14ac:dyDescent="0.25">
      <c r="A7" s="83" t="s">
        <v>104</v>
      </c>
      <c r="B7" s="34"/>
      <c r="C7" s="10" t="s">
        <v>108</v>
      </c>
      <c r="D7" s="97"/>
      <c r="E7" s="35"/>
      <c r="F7" s="10" t="s">
        <v>110</v>
      </c>
      <c r="G7" s="97"/>
      <c r="H7" s="5"/>
    </row>
    <row r="8" spans="1:8" s="4" customFormat="1" ht="15" customHeight="1" x14ac:dyDescent="0.25">
      <c r="A8" s="15" t="s">
        <v>105</v>
      </c>
      <c r="B8" s="34"/>
      <c r="C8" s="34"/>
      <c r="D8" s="35"/>
      <c r="E8" s="35"/>
      <c r="F8" s="34"/>
      <c r="G8" s="35"/>
      <c r="H8" s="5"/>
    </row>
    <row r="9" spans="1:8" s="4" customFormat="1" ht="15" customHeight="1" x14ac:dyDescent="0.25">
      <c r="A9" s="15" t="s">
        <v>106</v>
      </c>
      <c r="B9" s="34"/>
      <c r="C9" s="7" t="s">
        <v>61</v>
      </c>
      <c r="D9" s="8" t="s">
        <v>71</v>
      </c>
      <c r="E9" s="35"/>
      <c r="F9" s="11" t="s">
        <v>61</v>
      </c>
      <c r="G9" s="8" t="s">
        <v>71</v>
      </c>
      <c r="H9" s="5"/>
    </row>
    <row r="10" spans="1:8" s="4" customFormat="1" ht="15" customHeight="1" x14ac:dyDescent="0.25">
      <c r="A10" s="14" t="s">
        <v>28</v>
      </c>
      <c r="B10" s="34"/>
      <c r="C10" s="98" t="s">
        <v>62</v>
      </c>
      <c r="D10" s="99">
        <v>50</v>
      </c>
      <c r="E10" s="35"/>
      <c r="F10" s="100" t="s">
        <v>62</v>
      </c>
      <c r="G10" s="99">
        <v>50</v>
      </c>
      <c r="H10" s="5"/>
    </row>
    <row r="11" spans="1:8" s="4" customFormat="1" ht="15" customHeight="1" x14ac:dyDescent="0.25">
      <c r="A11" s="83" t="s">
        <v>107</v>
      </c>
      <c r="B11" s="34"/>
      <c r="C11" s="98" t="s">
        <v>63</v>
      </c>
      <c r="D11" s="99">
        <v>100</v>
      </c>
      <c r="E11" s="35"/>
      <c r="F11" s="100" t="s">
        <v>63</v>
      </c>
      <c r="G11" s="99">
        <v>100</v>
      </c>
      <c r="H11" s="5"/>
    </row>
    <row r="12" spans="1:8" s="4" customFormat="1" ht="15" customHeight="1" x14ac:dyDescent="0.25">
      <c r="A12" s="15"/>
      <c r="B12" s="34"/>
      <c r="C12" s="98" t="s">
        <v>64</v>
      </c>
      <c r="D12" s="99">
        <v>40</v>
      </c>
      <c r="E12" s="35"/>
      <c r="F12" s="100" t="s">
        <v>64</v>
      </c>
      <c r="G12" s="99">
        <v>40</v>
      </c>
      <c r="H12" s="5"/>
    </row>
    <row r="13" spans="1:8" s="4" customFormat="1" ht="15" customHeight="1" x14ac:dyDescent="0.25">
      <c r="A13" s="15"/>
      <c r="B13" s="34"/>
      <c r="C13" s="98" t="s">
        <v>65</v>
      </c>
      <c r="D13" s="99">
        <v>50</v>
      </c>
      <c r="E13" s="35"/>
      <c r="F13" s="100" t="s">
        <v>65</v>
      </c>
      <c r="G13" s="99">
        <v>50</v>
      </c>
      <c r="H13" s="5"/>
    </row>
    <row r="14" spans="1:8" s="4" customFormat="1" ht="15" customHeight="1" x14ac:dyDescent="0.25">
      <c r="A14" s="15"/>
      <c r="B14" s="34"/>
      <c r="C14" s="98" t="s">
        <v>66</v>
      </c>
      <c r="D14" s="99">
        <v>20</v>
      </c>
      <c r="E14" s="35"/>
      <c r="F14" s="100" t="s">
        <v>66</v>
      </c>
      <c r="G14" s="99">
        <v>20</v>
      </c>
      <c r="H14" s="34"/>
    </row>
    <row r="15" spans="1:8" s="4" customFormat="1" ht="15" customHeight="1" x14ac:dyDescent="0.25">
      <c r="A15" s="16"/>
      <c r="B15" s="34"/>
      <c r="C15" s="10" t="s">
        <v>109</v>
      </c>
      <c r="D15" s="97"/>
      <c r="E15" s="35"/>
      <c r="F15" s="10"/>
      <c r="G15" s="97">
        <f>MIN(G10:G14,10)</f>
        <v>10</v>
      </c>
      <c r="H15" s="34"/>
    </row>
    <row r="16" spans="1:8" s="4" customFormat="1" ht="15" customHeight="1" x14ac:dyDescent="0.25">
      <c r="A16" s="16"/>
      <c r="B16" s="34"/>
      <c r="C16" s="34"/>
      <c r="D16" s="34"/>
      <c r="E16" s="34"/>
      <c r="F16" s="34"/>
      <c r="G16" s="34"/>
      <c r="H16" s="34"/>
    </row>
    <row r="17" spans="1:7" s="4" customFormat="1" ht="15" customHeight="1" x14ac:dyDescent="0.25">
      <c r="A17" s="16"/>
    </row>
    <row r="18" spans="1:7" s="4" customFormat="1" ht="15" customHeight="1" x14ac:dyDescent="0.25">
      <c r="A18" s="17"/>
    </row>
    <row r="19" spans="1:7" s="4" customFormat="1" ht="15" customHeight="1" x14ac:dyDescent="0.25">
      <c r="A19" s="16"/>
    </row>
    <row r="20" spans="1:7" s="4" customFormat="1" ht="15" customHeight="1" x14ac:dyDescent="0.25">
      <c r="A20" s="14"/>
    </row>
    <row r="21" spans="1:7" s="4" customFormat="1" ht="15" customHeight="1" x14ac:dyDescent="0.25">
      <c r="A21" s="14"/>
    </row>
    <row r="22" spans="1:7" s="4" customFormat="1" ht="15" customHeight="1" x14ac:dyDescent="0.25">
      <c r="A22" s="14"/>
    </row>
    <row r="23" spans="1:7" s="4" customFormat="1" ht="15" customHeight="1" x14ac:dyDescent="0.25">
      <c r="A23" s="14"/>
    </row>
    <row r="24" spans="1:7" s="4" customFormat="1" ht="15" customHeight="1" x14ac:dyDescent="0.25">
      <c r="A24" s="14"/>
    </row>
    <row r="26" spans="1:7" ht="15" customHeight="1" x14ac:dyDescent="0.25"/>
    <row r="27" spans="1:7" ht="15" customHeight="1" x14ac:dyDescent="0.25"/>
    <row r="28" spans="1:7" ht="15" customHeight="1" x14ac:dyDescent="0.25"/>
    <row r="29" spans="1:7" ht="15" customHeight="1" x14ac:dyDescent="0.25"/>
    <row r="30" spans="1:7" ht="15" customHeight="1" x14ac:dyDescent="0.25"/>
    <row r="31" spans="1:7" ht="15" customHeight="1" x14ac:dyDescent="0.25"/>
    <row r="32" spans="1:7" ht="15" customHeight="1" x14ac:dyDescent="0.25">
      <c r="C32" s="33"/>
      <c r="D32" s="34"/>
      <c r="E32" s="33"/>
      <c r="F32" s="33"/>
      <c r="G32" s="33"/>
    </row>
    <row r="38" spans="3:7" ht="15" customHeight="1" x14ac:dyDescent="0.25">
      <c r="C38" s="33"/>
      <c r="D38" s="34"/>
      <c r="E38" s="33"/>
      <c r="F38" s="33"/>
      <c r="G38" s="33"/>
    </row>
    <row r="39" spans="3:7" ht="15" customHeight="1" x14ac:dyDescent="0.25">
      <c r="C39" s="33"/>
      <c r="D39" s="34"/>
      <c r="E39" s="33"/>
      <c r="F39" s="33"/>
      <c r="G39" s="33"/>
    </row>
    <row r="40" spans="3:7" ht="15" customHeight="1" x14ac:dyDescent="0.25">
      <c r="C40" s="33"/>
      <c r="D40" s="34"/>
      <c r="E40" s="33"/>
      <c r="F40" s="33"/>
      <c r="G40" s="33"/>
    </row>
    <row r="41" spans="3:7" ht="15" customHeight="1" x14ac:dyDescent="0.25">
      <c r="C41" s="33"/>
      <c r="D41" s="34"/>
      <c r="E41" s="33"/>
      <c r="F41" s="33"/>
      <c r="G41" s="33"/>
    </row>
    <row r="42" spans="3:7" ht="15" customHeight="1" x14ac:dyDescent="0.25">
      <c r="C42" s="33"/>
      <c r="D42" s="34"/>
      <c r="E42" s="33"/>
      <c r="F42" s="33"/>
      <c r="G42" s="33"/>
    </row>
    <row r="43" spans="3:7" ht="15" customHeight="1" x14ac:dyDescent="0.25">
      <c r="C43" s="33"/>
      <c r="D43" s="34"/>
      <c r="E43" s="33"/>
      <c r="F43" s="33"/>
      <c r="G43" s="33"/>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6.28515625" bestFit="1" customWidth="1"/>
    <col min="4" max="4" width="15.140625" customWidth="1"/>
    <col min="7" max="7" width="10.7109375" bestFit="1" customWidth="1"/>
  </cols>
  <sheetData>
    <row r="1" spans="1:6" ht="60" customHeight="1" x14ac:dyDescent="0.25">
      <c r="A1" s="25" t="s">
        <v>111</v>
      </c>
    </row>
    <row r="2" spans="1:6" x14ac:dyDescent="0.25">
      <c r="A2" s="25" t="s">
        <v>112</v>
      </c>
    </row>
    <row r="3" spans="1:6" ht="33" x14ac:dyDescent="0.25">
      <c r="A3" s="25" t="s">
        <v>113</v>
      </c>
      <c r="C3" s="65"/>
      <c r="D3" s="77"/>
    </row>
    <row r="4" spans="1:6" x14ac:dyDescent="0.25">
      <c r="A4" s="25" t="s">
        <v>114</v>
      </c>
    </row>
    <row r="5" spans="1:6" x14ac:dyDescent="0.25">
      <c r="A5" s="25" t="s">
        <v>115</v>
      </c>
      <c r="C5" s="122" t="s">
        <v>111</v>
      </c>
      <c r="D5" s="122"/>
    </row>
    <row r="6" spans="1:6" ht="16.5" customHeight="1" x14ac:dyDescent="0.3">
      <c r="A6" s="25" t="s">
        <v>116</v>
      </c>
      <c r="C6" s="91" t="s">
        <v>125</v>
      </c>
      <c r="D6" s="109"/>
      <c r="F6" s="84" t="str">
        <f ca="1">IF(D6=TODAY(),"Isso aí!","")</f>
        <v/>
      </c>
    </row>
    <row r="7" spans="1:6" ht="16.5" customHeight="1" thickBot="1" x14ac:dyDescent="0.3">
      <c r="A7" s="27" t="s">
        <v>117</v>
      </c>
      <c r="C7" s="91" t="s">
        <v>126</v>
      </c>
      <c r="D7" s="109"/>
    </row>
    <row r="8" spans="1:6" ht="16.5" customHeight="1" thickTop="1" thickBot="1" x14ac:dyDescent="0.3">
      <c r="A8" s="25" t="s">
        <v>118</v>
      </c>
      <c r="C8" s="91" t="s">
        <v>127</v>
      </c>
      <c r="D8" s="101">
        <f>D7-D6</f>
        <v>0</v>
      </c>
    </row>
    <row r="9" spans="1:6" ht="15.75" thickTop="1" x14ac:dyDescent="0.25">
      <c r="A9" s="25" t="s">
        <v>119</v>
      </c>
    </row>
    <row r="10" spans="1:6" ht="15" customHeight="1" thickBot="1" x14ac:dyDescent="0.3">
      <c r="A10" s="27" t="s">
        <v>120</v>
      </c>
      <c r="C10" s="91" t="s">
        <v>128</v>
      </c>
      <c r="D10" s="102"/>
    </row>
    <row r="11" spans="1:6" ht="15" customHeight="1" thickTop="1" thickBot="1" x14ac:dyDescent="0.3">
      <c r="A11" s="27" t="s">
        <v>275</v>
      </c>
      <c r="C11" s="91" t="s">
        <v>129</v>
      </c>
      <c r="D11" s="110">
        <f>D6+D10</f>
        <v>0</v>
      </c>
    </row>
    <row r="12" spans="1:6" ht="15.75" thickTop="1" x14ac:dyDescent="0.25">
      <c r="A12" s="25" t="s">
        <v>121</v>
      </c>
    </row>
    <row r="13" spans="1:6" x14ac:dyDescent="0.25">
      <c r="A13" s="25" t="s">
        <v>21</v>
      </c>
    </row>
    <row r="14" spans="1:6" x14ac:dyDescent="0.25">
      <c r="A14" s="25" t="s">
        <v>22</v>
      </c>
    </row>
    <row r="15" spans="1:6" x14ac:dyDescent="0.25">
      <c r="A15" s="25" t="s">
        <v>23</v>
      </c>
    </row>
    <row r="16" spans="1:6" x14ac:dyDescent="0.25">
      <c r="A16" s="25" t="s">
        <v>122</v>
      </c>
    </row>
    <row r="17" spans="1:4" x14ac:dyDescent="0.25">
      <c r="A17" s="25" t="s">
        <v>123</v>
      </c>
    </row>
    <row r="18" spans="1:4" x14ac:dyDescent="0.25">
      <c r="A18" s="25" t="s">
        <v>124</v>
      </c>
    </row>
    <row r="19" spans="1:4" x14ac:dyDescent="0.25">
      <c r="A19" s="25" t="s">
        <v>28</v>
      </c>
    </row>
    <row r="25" spans="1:4" ht="15" customHeight="1" x14ac:dyDescent="0.25">
      <c r="C25" s="65"/>
      <c r="D25" s="77"/>
    </row>
    <row r="27" spans="1:4" x14ac:dyDescent="0.25">
      <c r="C27" s="122" t="s">
        <v>118</v>
      </c>
      <c r="D27" s="122"/>
    </row>
    <row r="28" spans="1:4" x14ac:dyDescent="0.25">
      <c r="C28" s="91" t="s">
        <v>130</v>
      </c>
      <c r="D28" s="114"/>
    </row>
    <row r="31" spans="1:4" x14ac:dyDescent="0.25">
      <c r="C31" s="122" t="s">
        <v>131</v>
      </c>
      <c r="D31" s="122"/>
    </row>
    <row r="32" spans="1:4" x14ac:dyDescent="0.25">
      <c r="C32" s="91" t="s">
        <v>132</v>
      </c>
      <c r="D32" s="115">
        <v>0.33333333333333331</v>
      </c>
    </row>
    <row r="33" spans="3:4" x14ac:dyDescent="0.25">
      <c r="C33" s="91" t="s">
        <v>133</v>
      </c>
      <c r="D33" s="115">
        <v>0.5</v>
      </c>
    </row>
    <row r="34" spans="3:4" x14ac:dyDescent="0.25">
      <c r="C34" s="113" t="s">
        <v>134</v>
      </c>
      <c r="D34" s="115">
        <v>0.54166666666666663</v>
      </c>
    </row>
    <row r="35" spans="3:4" ht="15.75" thickBot="1" x14ac:dyDescent="0.3">
      <c r="C35" s="91" t="s">
        <v>135</v>
      </c>
      <c r="D35" s="115">
        <v>0.70833333333333337</v>
      </c>
    </row>
    <row r="36" spans="3:4" ht="16.5" thickTop="1" thickBot="1" x14ac:dyDescent="0.3">
      <c r="C36" s="91" t="s">
        <v>136</v>
      </c>
      <c r="D36" s="101">
        <f>((D35-D32)-(D34-D33))*24</f>
        <v>8.0000000000000018</v>
      </c>
    </row>
    <row r="37" spans="3:4" ht="15.75" thickTop="1" x14ac:dyDescent="0.25"/>
    <row r="45" spans="3:4" x14ac:dyDescent="0.25">
      <c r="C45" s="123" t="s">
        <v>137</v>
      </c>
      <c r="D45" s="123"/>
    </row>
    <row r="46" spans="3:4" x14ac:dyDescent="0.25">
      <c r="C46" s="103" t="s">
        <v>138</v>
      </c>
      <c r="D46" s="111">
        <v>43005</v>
      </c>
    </row>
    <row r="47" spans="3:4" x14ac:dyDescent="0.25">
      <c r="C47" s="103" t="s">
        <v>139</v>
      </c>
      <c r="D47" s="116">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5" x14ac:dyDescent="0.25"/>
  <cols>
    <col min="1" max="1" width="12.7109375" style="25"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5" t="s">
        <v>140</v>
      </c>
      <c r="C1" s="65"/>
      <c r="D1" s="77"/>
      <c r="E1" s="77"/>
      <c r="F1" s="77"/>
    </row>
    <row r="2" spans="1:6" x14ac:dyDescent="0.25">
      <c r="A2" s="25" t="s">
        <v>141</v>
      </c>
      <c r="C2" s="7" t="s">
        <v>152</v>
      </c>
      <c r="D2" s="7" t="s">
        <v>164</v>
      </c>
      <c r="E2" s="7" t="s">
        <v>173</v>
      </c>
      <c r="F2" s="7" t="s">
        <v>174</v>
      </c>
    </row>
    <row r="3" spans="1:6" x14ac:dyDescent="0.25">
      <c r="A3" s="25" t="s">
        <v>142</v>
      </c>
      <c r="C3" s="91" t="s">
        <v>153</v>
      </c>
      <c r="D3" s="91" t="s">
        <v>165</v>
      </c>
      <c r="E3" s="102" t="str">
        <f>D3&amp;", "&amp;C3</f>
        <v>Cardoso, Lara</v>
      </c>
      <c r="F3" s="51" t="str">
        <f>C3&amp;" "&amp;D3</f>
        <v>Lara Cardoso</v>
      </c>
    </row>
    <row r="4" spans="1:6" x14ac:dyDescent="0.25">
      <c r="A4" s="25" t="s">
        <v>143</v>
      </c>
      <c r="C4" s="91" t="s">
        <v>154</v>
      </c>
      <c r="D4" s="91" t="s">
        <v>166</v>
      </c>
      <c r="E4" s="102"/>
      <c r="F4" s="51"/>
    </row>
    <row r="5" spans="1:6" x14ac:dyDescent="0.25">
      <c r="A5" s="25" t="s">
        <v>144</v>
      </c>
      <c r="C5" s="91" t="s">
        <v>155</v>
      </c>
      <c r="D5" s="91" t="s">
        <v>167</v>
      </c>
      <c r="E5" s="102"/>
      <c r="F5" s="51"/>
    </row>
    <row r="6" spans="1:6" x14ac:dyDescent="0.25">
      <c r="A6" s="25" t="s">
        <v>9</v>
      </c>
      <c r="C6" s="91" t="s">
        <v>156</v>
      </c>
      <c r="D6" s="91" t="s">
        <v>168</v>
      </c>
      <c r="E6" s="102"/>
      <c r="F6" s="51"/>
    </row>
    <row r="7" spans="1:6" x14ac:dyDescent="0.25">
      <c r="A7" s="25" t="s">
        <v>22</v>
      </c>
      <c r="C7" s="91" t="s">
        <v>157</v>
      </c>
      <c r="D7" s="91" t="s">
        <v>169</v>
      </c>
      <c r="E7" s="102"/>
      <c r="F7" s="51"/>
    </row>
    <row r="8" spans="1:6" x14ac:dyDescent="0.25">
      <c r="A8" s="25" t="s">
        <v>145</v>
      </c>
      <c r="C8" s="91" t="s">
        <v>158</v>
      </c>
      <c r="D8" s="91" t="s">
        <v>170</v>
      </c>
      <c r="E8" s="102"/>
      <c r="F8" s="51"/>
    </row>
    <row r="9" spans="1:6" x14ac:dyDescent="0.25">
      <c r="A9" s="25" t="s">
        <v>146</v>
      </c>
      <c r="C9" s="91" t="s">
        <v>159</v>
      </c>
      <c r="D9" s="91" t="s">
        <v>171</v>
      </c>
      <c r="E9" s="102"/>
      <c r="F9" s="51"/>
    </row>
    <row r="10" spans="1:6" x14ac:dyDescent="0.25">
      <c r="A10" s="25" t="s">
        <v>147</v>
      </c>
      <c r="C10" s="91" t="s">
        <v>160</v>
      </c>
      <c r="D10" s="91" t="s">
        <v>172</v>
      </c>
      <c r="E10" s="102"/>
      <c r="F10" s="51"/>
    </row>
    <row r="11" spans="1:6" ht="15" customHeight="1" x14ac:dyDescent="0.25">
      <c r="A11" s="27" t="s">
        <v>277</v>
      </c>
    </row>
    <row r="12" spans="1:6" x14ac:dyDescent="0.25">
      <c r="A12" s="25" t="s">
        <v>148</v>
      </c>
    </row>
    <row r="13" spans="1:6" ht="15" customHeight="1" x14ac:dyDescent="0.25">
      <c r="A13" s="27" t="s">
        <v>149</v>
      </c>
    </row>
    <row r="14" spans="1:6" x14ac:dyDescent="0.25">
      <c r="A14" s="25" t="s">
        <v>23</v>
      </c>
    </row>
    <row r="15" spans="1:6" x14ac:dyDescent="0.25">
      <c r="A15" s="25" t="s">
        <v>150</v>
      </c>
    </row>
    <row r="16" spans="1:6" x14ac:dyDescent="0.25">
      <c r="A16" s="25" t="s">
        <v>151</v>
      </c>
    </row>
    <row r="17" spans="1:4" x14ac:dyDescent="0.25">
      <c r="A17" s="25" t="s">
        <v>28</v>
      </c>
    </row>
    <row r="21" spans="1:4" x14ac:dyDescent="0.25">
      <c r="D21" s="12"/>
    </row>
    <row r="27" spans="1:4" x14ac:dyDescent="0.25">
      <c r="C27" s="122" t="s">
        <v>161</v>
      </c>
      <c r="D27" s="122"/>
    </row>
    <row r="28" spans="1:4" x14ac:dyDescent="0.25">
      <c r="C28" s="91" t="s">
        <v>125</v>
      </c>
      <c r="D28" s="109">
        <f ca="1">TODAY()</f>
        <v>44356</v>
      </c>
    </row>
    <row r="29" spans="1:4" x14ac:dyDescent="0.25">
      <c r="C29" s="91" t="s">
        <v>130</v>
      </c>
      <c r="D29" s="117">
        <f ca="1">NOW()</f>
        <v>44356.385987731483</v>
      </c>
    </row>
    <row r="31" spans="1:4" x14ac:dyDescent="0.25">
      <c r="C31" s="123" t="s">
        <v>162</v>
      </c>
      <c r="D31" s="123"/>
    </row>
    <row r="32" spans="1:4" x14ac:dyDescent="0.25">
      <c r="C32" s="91" t="str">
        <f ca="1">C28&amp;" "&amp;D28</f>
        <v>Data de hoje: 44356</v>
      </c>
      <c r="D32" s="91"/>
    </row>
    <row r="33" spans="3:4" x14ac:dyDescent="0.25">
      <c r="C33" s="91" t="str">
        <f ca="1">C29&amp;" "&amp;D29</f>
        <v>Hora atual: 44356,3859877315</v>
      </c>
      <c r="D33" s="91"/>
    </row>
    <row r="35" spans="3:4" x14ac:dyDescent="0.25">
      <c r="C35" s="124" t="s">
        <v>163</v>
      </c>
      <c r="D35" s="124"/>
    </row>
    <row r="36" spans="3:4" x14ac:dyDescent="0.25">
      <c r="C36" s="51" t="str">
        <f ca="1">C28 &amp;" "&amp; TEXT(D28,"DD/MM/AAAA")</f>
        <v>Data de hoje: 09/06/2021</v>
      </c>
      <c r="D36" s="51"/>
    </row>
    <row r="37" spans="3:4" x14ac:dyDescent="0.25">
      <c r="C37" s="51" t="str">
        <f ca="1">C29&amp;" "&amp;TEXT(D29,"H:MM")</f>
        <v>Hora atual: 9:15</v>
      </c>
      <c r="D37" s="51"/>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175</v>
      </c>
      <c r="D1" s="77"/>
    </row>
    <row r="2" spans="1:6" x14ac:dyDescent="0.25">
      <c r="A2" s="25" t="s">
        <v>176</v>
      </c>
      <c r="E2" s="30"/>
      <c r="F2" s="30"/>
    </row>
    <row r="3" spans="1:6" ht="15" customHeight="1" x14ac:dyDescent="0.25">
      <c r="A3" s="27" t="s">
        <v>177</v>
      </c>
      <c r="E3" s="30"/>
      <c r="F3" s="30"/>
    </row>
    <row r="4" spans="1:6" ht="15" customHeight="1" x14ac:dyDescent="0.25">
      <c r="A4" s="27" t="s">
        <v>178</v>
      </c>
      <c r="E4" s="30"/>
      <c r="F4" s="30"/>
    </row>
    <row r="5" spans="1:6" ht="15" customHeight="1" x14ac:dyDescent="0.25">
      <c r="A5" s="27" t="s">
        <v>179</v>
      </c>
      <c r="C5" s="85"/>
      <c r="E5" s="30"/>
      <c r="F5" s="30"/>
    </row>
    <row r="6" spans="1:6" ht="15" customHeight="1" x14ac:dyDescent="0.25">
      <c r="A6" s="27" t="s">
        <v>180</v>
      </c>
      <c r="E6" s="30"/>
      <c r="F6" s="30"/>
    </row>
    <row r="7" spans="1:6" x14ac:dyDescent="0.25">
      <c r="A7" s="25" t="s">
        <v>9</v>
      </c>
      <c r="C7" s="30"/>
      <c r="D7" s="30"/>
      <c r="E7" s="30"/>
      <c r="F7" s="30"/>
    </row>
    <row r="8" spans="1:6" x14ac:dyDescent="0.25">
      <c r="A8" s="25" t="s">
        <v>22</v>
      </c>
      <c r="C8" s="125" t="s">
        <v>175</v>
      </c>
      <c r="D8" s="125"/>
    </row>
    <row r="9" spans="1:6" x14ac:dyDescent="0.25">
      <c r="A9" s="25" t="s">
        <v>181</v>
      </c>
      <c r="C9" s="104" t="s">
        <v>191</v>
      </c>
      <c r="D9" s="43"/>
    </row>
    <row r="10" spans="1:6" x14ac:dyDescent="0.25">
      <c r="A10" s="25" t="s">
        <v>182</v>
      </c>
      <c r="C10" s="104" t="s">
        <v>192</v>
      </c>
      <c r="D10" s="43"/>
    </row>
    <row r="11" spans="1:6" ht="15" customHeight="1" thickBot="1" x14ac:dyDescent="0.3">
      <c r="A11" s="27" t="s">
        <v>183</v>
      </c>
      <c r="C11" s="30"/>
      <c r="D11" s="30"/>
    </row>
    <row r="12" spans="1:6" ht="15" customHeight="1" thickTop="1" thickBot="1" x14ac:dyDescent="0.3">
      <c r="A12" s="27" t="s">
        <v>184</v>
      </c>
      <c r="C12" s="49">
        <v>50</v>
      </c>
      <c r="D12" s="43" t="str">
        <f>IF(C12&lt;100,"Menor que 100","Maior ou igual a 100")</f>
        <v>Menor que 100</v>
      </c>
    </row>
    <row r="13" spans="1:6" ht="15" customHeight="1" thickTop="1" x14ac:dyDescent="0.25">
      <c r="A13" s="27" t="s">
        <v>185</v>
      </c>
    </row>
    <row r="14" spans="1:6" x14ac:dyDescent="0.25">
      <c r="A14" s="25" t="s">
        <v>186</v>
      </c>
    </row>
    <row r="15" spans="1:6" ht="15" customHeight="1" x14ac:dyDescent="0.25">
      <c r="A15" s="27" t="s">
        <v>187</v>
      </c>
    </row>
    <row r="16" spans="1:6" x14ac:dyDescent="0.25">
      <c r="A16" s="25" t="s">
        <v>21</v>
      </c>
    </row>
    <row r="17" spans="1:6" x14ac:dyDescent="0.25">
      <c r="A17" s="25" t="s">
        <v>22</v>
      </c>
    </row>
    <row r="18" spans="1:6" x14ac:dyDescent="0.25">
      <c r="A18" s="25" t="s">
        <v>23</v>
      </c>
      <c r="C18" s="12"/>
    </row>
    <row r="19" spans="1:6" x14ac:dyDescent="0.25">
      <c r="A19" s="25" t="s">
        <v>188</v>
      </c>
    </row>
    <row r="20" spans="1:6" x14ac:dyDescent="0.25">
      <c r="A20" s="25" t="s">
        <v>189</v>
      </c>
    </row>
    <row r="21" spans="1:6" x14ac:dyDescent="0.25">
      <c r="A21" s="25" t="s">
        <v>190</v>
      </c>
    </row>
    <row r="22" spans="1:6" x14ac:dyDescent="0.25">
      <c r="A22" s="25" t="s">
        <v>28</v>
      </c>
    </row>
    <row r="26" spans="1:6" ht="15.75" thickBot="1" x14ac:dyDescent="0.3"/>
    <row r="27" spans="1:6" ht="15.75" thickBot="1" x14ac:dyDescent="0.3">
      <c r="C27" s="58" t="s">
        <v>61</v>
      </c>
      <c r="D27" s="59" t="s">
        <v>195</v>
      </c>
      <c r="E27" s="59" t="s">
        <v>200</v>
      </c>
      <c r="F27" s="59" t="s">
        <v>199</v>
      </c>
    </row>
    <row r="28" spans="1:6" x14ac:dyDescent="0.25">
      <c r="C28" s="60" t="s">
        <v>193</v>
      </c>
      <c r="D28" s="60">
        <v>2</v>
      </c>
      <c r="E28" s="118">
        <v>9.7607115856835538</v>
      </c>
      <c r="F28" s="118">
        <f>'Instruções SE'!$E$28:$E$29*'Instruções SE'!$D$28:$D$29</f>
        <v>19.521423171367108</v>
      </c>
    </row>
    <row r="29" spans="1:6" ht="15.75" thickBot="1" x14ac:dyDescent="0.3">
      <c r="C29" s="52" t="s">
        <v>194</v>
      </c>
      <c r="D29" s="52">
        <v>3</v>
      </c>
      <c r="E29" s="119">
        <v>3.4189202461080024</v>
      </c>
      <c r="F29" s="119">
        <f>'Instruções SE'!$E$28:$E$29*'Instruções SE'!$D$28:$D$29</f>
        <v>10.256760738324008</v>
      </c>
    </row>
    <row r="30" spans="1:6" x14ac:dyDescent="0.25">
      <c r="C30" s="30"/>
      <c r="D30" s="30"/>
      <c r="E30" s="30"/>
      <c r="F30" s="30"/>
    </row>
    <row r="31" spans="1:6" x14ac:dyDescent="0.25">
      <c r="C31" s="30"/>
      <c r="D31" s="30" t="s">
        <v>196</v>
      </c>
      <c r="E31" s="120">
        <f>SUM('Instruções SE'!$E$28:$E$29)</f>
        <v>13.179631831791557</v>
      </c>
      <c r="F31" s="120">
        <f>SUM('Instruções SE'!F28:F29)</f>
        <v>29.778183909691116</v>
      </c>
    </row>
    <row r="32" spans="1:6" ht="15.75" thickBot="1" x14ac:dyDescent="0.3">
      <c r="C32" s="30"/>
      <c r="D32" s="30"/>
      <c r="E32" s="30"/>
      <c r="F32" s="30"/>
    </row>
    <row r="33" spans="3:6" ht="16.5" thickTop="1" thickBot="1" x14ac:dyDescent="0.3">
      <c r="C33" s="30"/>
      <c r="D33" s="30" t="s">
        <v>197</v>
      </c>
      <c r="E33" s="49" t="s">
        <v>201</v>
      </c>
      <c r="F33" s="121">
        <f>IF(E33="Sim",F31*ImpostoSobreVendas,0)</f>
        <v>2.456700172549517</v>
      </c>
    </row>
    <row r="34" spans="3:6" ht="16.5" thickTop="1" thickBot="1" x14ac:dyDescent="0.3">
      <c r="C34" s="30"/>
      <c r="D34" s="30"/>
      <c r="E34" s="30"/>
      <c r="F34" s="30"/>
    </row>
    <row r="35" spans="3:6" ht="16.5" thickTop="1" thickBot="1" x14ac:dyDescent="0.3">
      <c r="C35" s="30"/>
      <c r="D35" s="30" t="s">
        <v>198</v>
      </c>
      <c r="E35" s="49" t="s">
        <v>201</v>
      </c>
      <c r="F35" s="121">
        <f>IF(E35="Sim",SUM(D28:D29)*1.25,0)</f>
        <v>6.25</v>
      </c>
    </row>
    <row r="36" spans="3:6" ht="15.75" thickTop="1" x14ac:dyDescent="0.25"/>
    <row r="37" spans="3:6" x14ac:dyDescent="0.25">
      <c r="D37" s="30" t="s">
        <v>199</v>
      </c>
      <c r="E37" s="30"/>
      <c r="F37" s="120">
        <f>SUM(F33,F31,F35)</f>
        <v>38.484884082240633</v>
      </c>
    </row>
  </sheetData>
  <mergeCells count="1">
    <mergeCell ref="C8:D8"/>
  </mergeCells>
  <dataValidations disablePrompts="1" count="1">
    <dataValidation type="list" allowBlank="1" showInputMessage="1" showErrorMessage="1" sqref="E33 E35" xr:uid="{00000000-0002-0000-0700-000000000000}">
      <formula1>"Sim,Não"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202</v>
      </c>
      <c r="B1" s="33"/>
      <c r="D1" s="76"/>
      <c r="E1" s="76"/>
      <c r="F1" s="76"/>
      <c r="G1" s="76"/>
    </row>
    <row r="2" spans="1:7" ht="15" customHeight="1" x14ac:dyDescent="0.25">
      <c r="A2" s="9" t="s">
        <v>203</v>
      </c>
      <c r="B2" s="33"/>
    </row>
    <row r="3" spans="1:7" ht="15" customHeight="1" x14ac:dyDescent="0.25">
      <c r="A3" s="9" t="s">
        <v>204</v>
      </c>
      <c r="B3" s="33"/>
    </row>
    <row r="4" spans="1:7" ht="15" customHeight="1" x14ac:dyDescent="0.25">
      <c r="A4" s="9" t="s">
        <v>205</v>
      </c>
      <c r="B4" s="33"/>
    </row>
    <row r="5" spans="1:7" s="4" customFormat="1" ht="15" customHeight="1" x14ac:dyDescent="0.25">
      <c r="A5" s="24" t="s">
        <v>206</v>
      </c>
      <c r="B5" s="34"/>
    </row>
    <row r="6" spans="1:7" s="4" customFormat="1" ht="15" customHeight="1" x14ac:dyDescent="0.25">
      <c r="A6" s="24" t="s">
        <v>207</v>
      </c>
      <c r="B6" s="34"/>
    </row>
    <row r="7" spans="1:7" s="4" customFormat="1" ht="15" customHeight="1" x14ac:dyDescent="0.25">
      <c r="A7" s="24" t="s">
        <v>208</v>
      </c>
      <c r="B7" s="34"/>
    </row>
    <row r="8" spans="1:7" s="4" customFormat="1" ht="15" customHeight="1" x14ac:dyDescent="0.25">
      <c r="A8" s="81" t="s">
        <v>209</v>
      </c>
      <c r="B8" s="34"/>
    </row>
    <row r="9" spans="1:7" s="4" customFormat="1" ht="15" customHeight="1" x14ac:dyDescent="0.25">
      <c r="A9" s="81" t="s">
        <v>210</v>
      </c>
      <c r="B9" s="34"/>
    </row>
    <row r="10" spans="1:7" s="4" customFormat="1" ht="15" customHeight="1" x14ac:dyDescent="0.25">
      <c r="A10" s="24" t="s">
        <v>211</v>
      </c>
      <c r="B10" s="34"/>
    </row>
    <row r="11" spans="1:7" s="4" customFormat="1" ht="15" customHeight="1" x14ac:dyDescent="0.25">
      <c r="A11" s="24" t="s">
        <v>9</v>
      </c>
      <c r="B11" s="34"/>
    </row>
    <row r="12" spans="1:7" s="4" customFormat="1" ht="15" customHeight="1" x14ac:dyDescent="0.25">
      <c r="A12" s="24" t="s">
        <v>22</v>
      </c>
      <c r="B12" s="34"/>
    </row>
    <row r="13" spans="1:7" s="4" customFormat="1" ht="15" customHeight="1" x14ac:dyDescent="0.25">
      <c r="A13" s="24" t="s">
        <v>212</v>
      </c>
      <c r="B13" s="34"/>
      <c r="C13" s="85"/>
      <c r="D13" s="88"/>
      <c r="E13" s="88"/>
      <c r="F13" s="88"/>
      <c r="G13" s="88"/>
    </row>
    <row r="14" spans="1:7" s="4" customFormat="1" ht="15" customHeight="1" x14ac:dyDescent="0.25">
      <c r="A14" s="24" t="s">
        <v>213</v>
      </c>
      <c r="B14" s="34"/>
      <c r="C14" s="88"/>
      <c r="D14" s="88"/>
      <c r="E14" s="88"/>
      <c r="F14" s="88"/>
      <c r="G14" s="88"/>
    </row>
    <row r="15" spans="1:7" s="4" customFormat="1" ht="15" customHeight="1" x14ac:dyDescent="0.25">
      <c r="A15" s="81" t="s">
        <v>214</v>
      </c>
      <c r="B15" s="34"/>
    </row>
    <row r="16" spans="1:7" s="4" customFormat="1" ht="15" customHeight="1" x14ac:dyDescent="0.25">
      <c r="A16" s="27" t="s">
        <v>215</v>
      </c>
      <c r="B16" s="34"/>
      <c r="C16" s="31" t="s">
        <v>55</v>
      </c>
      <c r="D16" s="29" t="s">
        <v>71</v>
      </c>
      <c r="E16" s="23"/>
      <c r="F16" s="28" t="s">
        <v>74</v>
      </c>
      <c r="G16" s="29" t="s">
        <v>71</v>
      </c>
    </row>
    <row r="17" spans="1:12" s="4" customFormat="1" ht="15" customHeight="1" x14ac:dyDescent="0.25">
      <c r="A17" s="24" t="s">
        <v>216</v>
      </c>
      <c r="C17" s="100" t="s">
        <v>56</v>
      </c>
      <c r="D17" s="99">
        <v>50</v>
      </c>
      <c r="E17" s="35"/>
      <c r="F17" s="100" t="s">
        <v>75</v>
      </c>
      <c r="G17" s="99">
        <v>50</v>
      </c>
      <c r="H17" s="34"/>
      <c r="I17" s="34"/>
      <c r="J17" s="34"/>
      <c r="K17" s="34"/>
      <c r="L17" s="34"/>
    </row>
    <row r="18" spans="1:12" s="4" customFormat="1" ht="15" customHeight="1" x14ac:dyDescent="0.25">
      <c r="A18" s="24" t="s">
        <v>21</v>
      </c>
      <c r="C18" s="100" t="s">
        <v>57</v>
      </c>
      <c r="D18" s="99">
        <v>20</v>
      </c>
      <c r="E18" s="35"/>
      <c r="F18" s="100" t="s">
        <v>76</v>
      </c>
      <c r="G18" s="99">
        <v>30</v>
      </c>
      <c r="H18" s="34"/>
      <c r="I18" s="34"/>
      <c r="J18" s="34"/>
      <c r="K18" s="34"/>
      <c r="L18" s="34"/>
    </row>
    <row r="19" spans="1:12" s="4" customFormat="1" ht="15" customHeight="1" x14ac:dyDescent="0.25">
      <c r="A19" s="24" t="s">
        <v>22</v>
      </c>
      <c r="C19" s="100" t="s">
        <v>58</v>
      </c>
      <c r="D19" s="99">
        <v>60</v>
      </c>
      <c r="E19" s="35"/>
      <c r="F19" s="100" t="s">
        <v>77</v>
      </c>
      <c r="G19" s="99">
        <v>10</v>
      </c>
      <c r="H19" s="34"/>
      <c r="I19" s="34"/>
      <c r="J19" s="34"/>
      <c r="K19" s="34"/>
      <c r="L19" s="34"/>
    </row>
    <row r="20" spans="1:12" s="4" customFormat="1" ht="15" customHeight="1" x14ac:dyDescent="0.25">
      <c r="A20" s="24" t="s">
        <v>23</v>
      </c>
      <c r="C20" s="100" t="s">
        <v>59</v>
      </c>
      <c r="D20" s="99">
        <v>40</v>
      </c>
      <c r="E20" s="35"/>
      <c r="F20" s="100" t="s">
        <v>78</v>
      </c>
      <c r="G20" s="99">
        <v>50</v>
      </c>
      <c r="H20" s="34"/>
      <c r="I20" s="34"/>
      <c r="J20" s="34"/>
      <c r="K20" s="34"/>
      <c r="L20" s="34"/>
    </row>
    <row r="21" spans="1:12" s="4" customFormat="1" ht="15" customHeight="1" thickBot="1" x14ac:dyDescent="0.3">
      <c r="A21" s="24" t="s">
        <v>217</v>
      </c>
      <c r="C21" s="34"/>
      <c r="D21" s="34"/>
      <c r="E21" s="34"/>
      <c r="F21" s="34"/>
      <c r="G21" s="34"/>
      <c r="H21" s="34"/>
      <c r="I21" s="34"/>
      <c r="J21" s="34"/>
      <c r="K21" s="34"/>
      <c r="L21" s="34"/>
    </row>
    <row r="22" spans="1:12" s="4" customFormat="1" ht="15" customHeight="1" thickTop="1" thickBot="1" x14ac:dyDescent="0.3">
      <c r="A22" s="24" t="s">
        <v>218</v>
      </c>
      <c r="C22" s="50" t="s">
        <v>56</v>
      </c>
      <c r="D22" s="38"/>
      <c r="E22" s="35"/>
      <c r="F22" s="50" t="s">
        <v>77</v>
      </c>
      <c r="G22" s="38"/>
      <c r="H22" s="34"/>
      <c r="I22" s="34"/>
      <c r="J22" s="34"/>
      <c r="K22" s="34"/>
      <c r="L22" s="34"/>
    </row>
    <row r="23" spans="1:12" s="4" customFormat="1" ht="15" customHeight="1" thickTop="1" x14ac:dyDescent="0.25">
      <c r="A23" s="24" t="s">
        <v>219</v>
      </c>
      <c r="C23" s="34"/>
      <c r="D23" s="35"/>
      <c r="E23" s="35"/>
      <c r="F23" s="34"/>
      <c r="G23" s="35"/>
      <c r="H23" s="34"/>
      <c r="I23" s="34"/>
      <c r="J23" s="34"/>
      <c r="K23" s="34"/>
      <c r="L23" s="34"/>
    </row>
    <row r="24" spans="1:12" s="4" customFormat="1" ht="15" customHeight="1" x14ac:dyDescent="0.25">
      <c r="A24" s="24" t="s">
        <v>220</v>
      </c>
      <c r="H24" s="34"/>
      <c r="I24" s="34"/>
      <c r="J24" s="34"/>
      <c r="K24" s="34"/>
      <c r="L24" s="34"/>
    </row>
    <row r="25" spans="1:12" s="4" customFormat="1" ht="15" customHeight="1" x14ac:dyDescent="0.25">
      <c r="A25" s="24" t="s">
        <v>28</v>
      </c>
      <c r="H25" s="34"/>
      <c r="I25" s="34"/>
      <c r="J25" s="34"/>
      <c r="K25" s="34"/>
      <c r="L25" s="34"/>
    </row>
    <row r="26" spans="1:12" ht="15" customHeight="1" x14ac:dyDescent="0.25">
      <c r="C26" s="4"/>
      <c r="E26" s="4"/>
      <c r="F26" s="4"/>
      <c r="G26" s="4"/>
      <c r="H26" s="33"/>
      <c r="I26" s="34"/>
      <c r="J26" s="34"/>
      <c r="K26" s="34"/>
      <c r="L26" s="34"/>
    </row>
    <row r="27" spans="1:12" ht="15" customHeight="1" x14ac:dyDescent="0.25">
      <c r="C27" s="4"/>
      <c r="E27" s="4"/>
      <c r="F27" s="4"/>
      <c r="G27" s="4"/>
      <c r="H27" s="33"/>
      <c r="I27" s="33"/>
      <c r="J27" s="33"/>
      <c r="K27" s="33"/>
      <c r="L27" s="33"/>
    </row>
    <row r="28" spans="1:12" ht="15" customHeight="1" x14ac:dyDescent="0.25">
      <c r="C28" s="4"/>
      <c r="E28" s="4"/>
      <c r="F28" s="4"/>
      <c r="G28" s="4"/>
      <c r="H28" s="33"/>
      <c r="I28" s="33"/>
      <c r="J28" s="33"/>
      <c r="K28" s="33"/>
      <c r="L28" s="33"/>
    </row>
    <row r="29" spans="1:12" ht="15" customHeight="1" x14ac:dyDescent="0.25">
      <c r="H29" s="33"/>
      <c r="I29" s="33"/>
      <c r="J29" s="33"/>
      <c r="K29" s="33"/>
      <c r="L29" s="33"/>
    </row>
    <row r="30" spans="1:12" ht="15" customHeight="1" x14ac:dyDescent="0.25">
      <c r="H30" s="33"/>
      <c r="I30" s="33"/>
      <c r="J30" s="33"/>
      <c r="K30" s="33"/>
      <c r="L30" s="33"/>
    </row>
    <row r="31" spans="1:12" ht="15" customHeight="1" x14ac:dyDescent="0.25">
      <c r="H31" s="33"/>
      <c r="I31" s="33"/>
      <c r="J31" s="33"/>
      <c r="K31" s="33"/>
      <c r="L31" s="33"/>
    </row>
    <row r="32" spans="1:12" ht="15" customHeight="1" x14ac:dyDescent="0.25">
      <c r="H32" s="33"/>
      <c r="I32" s="33"/>
      <c r="J32" s="33"/>
      <c r="K32" s="33"/>
      <c r="L32" s="33"/>
    </row>
    <row r="33" spans="2:7" ht="15" customHeight="1" x14ac:dyDescent="0.25">
      <c r="B33" s="33"/>
      <c r="C33" s="86"/>
      <c r="D33" s="87"/>
      <c r="E33" s="87"/>
      <c r="F33" s="87"/>
      <c r="G33" s="87"/>
    </row>
    <row r="34" spans="2:7" ht="15" customHeight="1" x14ac:dyDescent="0.25">
      <c r="B34" s="33"/>
      <c r="C34" s="87"/>
      <c r="D34" s="87"/>
      <c r="E34" s="87"/>
      <c r="F34" s="87"/>
      <c r="G34" s="87"/>
    </row>
    <row r="35" spans="2:7" ht="15" customHeight="1" x14ac:dyDescent="0.25">
      <c r="B35" s="33"/>
      <c r="C35" s="78" t="s">
        <v>97</v>
      </c>
      <c r="D35" s="76"/>
      <c r="E35" s="76"/>
      <c r="F35" s="76"/>
      <c r="G35" s="76"/>
    </row>
    <row r="36" spans="2:7" ht="15" customHeight="1" x14ac:dyDescent="0.25">
      <c r="B36" s="33"/>
      <c r="C36" s="31" t="s">
        <v>61</v>
      </c>
      <c r="D36" s="29" t="s">
        <v>71</v>
      </c>
      <c r="E36" s="23"/>
      <c r="F36" s="28" t="s">
        <v>61</v>
      </c>
      <c r="G36" s="29" t="s">
        <v>71</v>
      </c>
    </row>
    <row r="37" spans="2:7" ht="15" customHeight="1" x14ac:dyDescent="0.25">
      <c r="B37" s="33"/>
      <c r="C37" s="100" t="s">
        <v>62</v>
      </c>
      <c r="D37" s="99">
        <v>50</v>
      </c>
      <c r="E37" s="35"/>
      <c r="F37" s="100" t="s">
        <v>62</v>
      </c>
      <c r="G37" s="99">
        <v>50</v>
      </c>
    </row>
    <row r="38" spans="2:7" ht="15" customHeight="1" x14ac:dyDescent="0.25">
      <c r="B38" s="33"/>
      <c r="C38" s="100" t="s">
        <v>63</v>
      </c>
      <c r="D38" s="99">
        <v>100</v>
      </c>
      <c r="E38" s="35"/>
      <c r="F38" s="100" t="s">
        <v>63</v>
      </c>
      <c r="G38" s="99">
        <v>100</v>
      </c>
    </row>
    <row r="39" spans="2:7" ht="15" customHeight="1" x14ac:dyDescent="0.25">
      <c r="B39" s="33"/>
      <c r="C39" s="100" t="s">
        <v>64</v>
      </c>
      <c r="D39" s="99">
        <v>40</v>
      </c>
      <c r="E39" s="35"/>
      <c r="F39" s="100" t="s">
        <v>64</v>
      </c>
      <c r="G39" s="99">
        <v>40</v>
      </c>
    </row>
    <row r="40" spans="2:7" ht="15" customHeight="1" x14ac:dyDescent="0.25">
      <c r="C40" s="100" t="s">
        <v>65</v>
      </c>
      <c r="D40" s="99">
        <v>50</v>
      </c>
      <c r="E40" s="35"/>
      <c r="F40" s="100" t="s">
        <v>65</v>
      </c>
      <c r="G40" s="99">
        <v>50</v>
      </c>
    </row>
    <row r="41" spans="2:7" ht="15" customHeight="1" x14ac:dyDescent="0.25">
      <c r="C41" s="100" t="s">
        <v>66</v>
      </c>
      <c r="D41" s="99">
        <v>20</v>
      </c>
      <c r="E41" s="35"/>
      <c r="F41" s="100" t="s">
        <v>66</v>
      </c>
      <c r="G41" s="99">
        <v>20</v>
      </c>
    </row>
    <row r="42" spans="2:7" ht="15" customHeight="1" thickBot="1" x14ac:dyDescent="0.3">
      <c r="C42" s="34"/>
      <c r="D42" s="34"/>
      <c r="E42" s="34"/>
      <c r="F42" s="34"/>
      <c r="G42" s="34"/>
    </row>
    <row r="43" spans="2:7" ht="15" customHeight="1" thickTop="1" thickBot="1" x14ac:dyDescent="0.3">
      <c r="B43" s="33"/>
      <c r="C43" s="50"/>
      <c r="D43" s="38" t="e">
        <f>VLOOKUP(C43,C37:D41,2,FALSE)</f>
        <v>#N/A</v>
      </c>
      <c r="E43" s="35"/>
      <c r="F43" s="80" t="s">
        <v>221</v>
      </c>
      <c r="G43" s="38" t="str">
        <f>IFERROR(VLOOKUP(F43,F37:G41,2,FALSE),"")</f>
        <v/>
      </c>
    </row>
    <row r="44" spans="2:7" ht="15" customHeight="1" thickTop="1" x14ac:dyDescent="0.25">
      <c r="B44" s="33"/>
      <c r="C44" s="33"/>
      <c r="D44" s="34"/>
      <c r="E44" s="33"/>
      <c r="F44" s="33"/>
      <c r="G44" s="33"/>
    </row>
    <row r="45" spans="2:7" ht="15" customHeight="1" x14ac:dyDescent="0.25">
      <c r="B45" s="33"/>
      <c r="C45" s="33"/>
      <c r="D45" s="34"/>
      <c r="E45" s="33"/>
      <c r="F45" s="33"/>
      <c r="G45" s="33"/>
    </row>
    <row r="46" spans="2:7" ht="15" customHeight="1" x14ac:dyDescent="0.25">
      <c r="B46" s="33"/>
      <c r="C46" s="33"/>
      <c r="D46" s="34"/>
      <c r="E46" s="33"/>
      <c r="F46" s="33"/>
      <c r="G46" s="33"/>
    </row>
    <row r="47" spans="2:7" ht="15" customHeight="1" x14ac:dyDescent="0.25">
      <c r="B47" s="33"/>
      <c r="C47" s="33"/>
      <c r="D47" s="34"/>
      <c r="E47" s="33"/>
      <c r="F47" s="33"/>
      <c r="G47" s="33"/>
    </row>
    <row r="48" spans="2:7" ht="15" customHeight="1" x14ac:dyDescent="0.25">
      <c r="B48" s="33"/>
      <c r="C48" s="33"/>
      <c r="D48" s="34"/>
      <c r="E48" s="33"/>
      <c r="F48" s="33"/>
      <c r="G48" s="33"/>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15</vt:i4>
      </vt:variant>
    </vt:vector>
  </HeadingPairs>
  <TitlesOfParts>
    <vt:vector size="25" baseType="lpstr">
      <vt:lpstr>Início</vt:lpstr>
      <vt:lpstr>Noções básicas</vt:lpstr>
      <vt:lpstr>Introdução às funções</vt:lpstr>
      <vt:lpstr>MÉDIA</vt:lpstr>
      <vt:lpstr>MÍNIMO e MÁXIMO</vt:lpstr>
      <vt:lpstr>Data e hora</vt:lpstr>
      <vt:lpstr>Unir texto e números</vt:lpstr>
      <vt:lpstr>Instruções SE</vt:lpstr>
      <vt:lpstr>PROCV</vt:lpstr>
      <vt:lpstr>Funções condicionais</vt:lpstr>
      <vt:lpstr>'Funções condicionais'!Area_de_extracao</vt:lpstr>
      <vt:lpstr>Bananas</vt:lpstr>
      <vt:lpstr>'Introdução às funções'!Carne</vt:lpstr>
      <vt:lpstr>'Introdução às funções'!Crédito_adicional</vt:lpstr>
      <vt:lpstr>'Introdução às funções'!CréditoAdicionalSOMA</vt:lpstr>
      <vt:lpstr>'Introdução às funções'!Fruta</vt:lpstr>
      <vt:lpstr>'Introdução às funções'!Itens</vt:lpstr>
      <vt:lpstr>Laranjas</vt:lpstr>
      <vt:lpstr>Limões</vt:lpstr>
      <vt:lpstr>lst_Fruta</vt:lpstr>
      <vt:lpstr>lst_TipoDeFruta</vt:lpstr>
      <vt:lpstr>Maçãs</vt:lpstr>
      <vt:lpstr>'Introdução às funções'!Mais_fruta</vt:lpstr>
      <vt:lpstr>'Introdução às funções'!MaisItens</vt:lpstr>
      <vt:lpstr>'Introdução às funções'!Total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2021-06-09T12:15:54Z</dcterms:modified>
  <cp:category/>
  <cp:contentStatus/>
</cp:coreProperties>
</file>