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PTIPD\Documents\"/>
    </mc:Choice>
  </mc:AlternateContent>
  <xr:revisionPtr revIDLastSave="0" documentId="8_{A81B079C-DBF1-43FD-882E-5EA06FFA08E4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Sales" sheetId="11" r:id="rId1"/>
    <sheet name="Farmer Sales" sheetId="12" r:id="rId2"/>
    <sheet name="Sports Program" sheetId="13" r:id="rId3"/>
    <sheet name="Applications" sheetId="14" r:id="rId4"/>
  </sheets>
  <definedNames>
    <definedName name="Oregon">#REF!</definedName>
  </definedNames>
  <calcPr calcId="181029"/>
  <webPublishing codePage="1252"/>
</workbook>
</file>

<file path=xl/calcChain.xml><?xml version="1.0" encoding="utf-8"?>
<calcChain xmlns="http://schemas.openxmlformats.org/spreadsheetml/2006/main">
  <c r="H34" i="14" l="1"/>
  <c r="G34" i="14"/>
  <c r="F34" i="14"/>
  <c r="E34" i="14"/>
  <c r="D34" i="14"/>
  <c r="C34" i="14"/>
  <c r="B34" i="14"/>
  <c r="H33" i="14"/>
  <c r="B33" i="14"/>
  <c r="H32" i="14"/>
  <c r="G32" i="14"/>
  <c r="F32" i="14"/>
  <c r="E32" i="14"/>
  <c r="D32" i="14"/>
  <c r="C32" i="14"/>
  <c r="B32" i="14"/>
  <c r="G19" i="13"/>
  <c r="G18" i="13"/>
  <c r="G17" i="13"/>
  <c r="G16" i="13"/>
  <c r="G15" i="13"/>
  <c r="G14" i="13"/>
  <c r="G13" i="13"/>
  <c r="G12" i="13"/>
  <c r="G11" i="13"/>
  <c r="G10" i="13"/>
  <c r="F11" i="12"/>
  <c r="F10" i="12"/>
  <c r="F9" i="12"/>
  <c r="F14" i="11"/>
  <c r="F13" i="11"/>
  <c r="F12" i="11"/>
  <c r="F11" i="11"/>
  <c r="F10" i="11"/>
  <c r="F9" i="11"/>
</calcChain>
</file>

<file path=xl/sharedStrings.xml><?xml version="1.0" encoding="utf-8"?>
<sst xmlns="http://schemas.openxmlformats.org/spreadsheetml/2006/main" count="78" uniqueCount="72">
  <si>
    <t>Product</t>
  </si>
  <si>
    <t>June</t>
  </si>
  <si>
    <t>July</t>
  </si>
  <si>
    <t>August</t>
  </si>
  <si>
    <t>Total</t>
  </si>
  <si>
    <t>Baked</t>
  </si>
  <si>
    <t>Dairy</t>
  </si>
  <si>
    <t>Meat &amp; Eggs</t>
  </si>
  <si>
    <t>Fruits</t>
  </si>
  <si>
    <t>Vegetables</t>
  </si>
  <si>
    <t>Jams &amp; Honey</t>
  </si>
  <si>
    <t>March</t>
  </si>
  <si>
    <t>April</t>
  </si>
  <si>
    <t>May</t>
  </si>
  <si>
    <t>Sport</t>
  </si>
  <si>
    <t>Year 1</t>
  </si>
  <si>
    <t>Year 2</t>
  </si>
  <si>
    <t>Year 3</t>
  </si>
  <si>
    <t>Year 4</t>
  </si>
  <si>
    <t>Year 5</t>
  </si>
  <si>
    <t>Growth Trend</t>
  </si>
  <si>
    <t>5K Run</t>
  </si>
  <si>
    <t>Basketball</t>
  </si>
  <si>
    <t>Bowlink</t>
  </si>
  <si>
    <t>Cycling</t>
  </si>
  <si>
    <t>Flag Football</t>
  </si>
  <si>
    <t>Lacrose</t>
  </si>
  <si>
    <t>Soccer</t>
  </si>
  <si>
    <t>Softball</t>
  </si>
  <si>
    <t>Swimming</t>
  </si>
  <si>
    <t>Tennis</t>
  </si>
  <si>
    <t>CAF</t>
  </si>
  <si>
    <t>Word</t>
  </si>
  <si>
    <t>Excell</t>
  </si>
  <si>
    <t>PowerPoint</t>
  </si>
  <si>
    <t>Access</t>
  </si>
  <si>
    <t>Collaboration</t>
  </si>
  <si>
    <t>Overall</t>
  </si>
  <si>
    <t>Passed</t>
  </si>
  <si>
    <t>Alberts</t>
  </si>
  <si>
    <t>Allen</t>
  </si>
  <si>
    <t>Bishop</t>
  </si>
  <si>
    <t>Chan</t>
  </si>
  <si>
    <t>Ciccu</t>
  </si>
  <si>
    <t>Core</t>
  </si>
  <si>
    <t>Esteves</t>
  </si>
  <si>
    <t>Halberg</t>
  </si>
  <si>
    <t>Hartono</t>
  </si>
  <si>
    <t>Hensien</t>
  </si>
  <si>
    <t>Hill</t>
  </si>
  <si>
    <t>Kach</t>
  </si>
  <si>
    <t>Koduri</t>
  </si>
  <si>
    <t>Li</t>
  </si>
  <si>
    <t>Mangel</t>
  </si>
  <si>
    <t>McGuel</t>
  </si>
  <si>
    <t>Moises</t>
  </si>
  <si>
    <t>Palcic</t>
  </si>
  <si>
    <t>People</t>
  </si>
  <si>
    <t>Pritchett</t>
  </si>
  <si>
    <t>Ralls</t>
  </si>
  <si>
    <t>Riegle</t>
  </si>
  <si>
    <t>Sell</t>
  </si>
  <si>
    <t>Saverino</t>
  </si>
  <si>
    <t>Silva</t>
  </si>
  <si>
    <t>Valverde</t>
  </si>
  <si>
    <t>Vander</t>
  </si>
  <si>
    <t>Watters</t>
  </si>
  <si>
    <t>Yamagishi</t>
  </si>
  <si>
    <t>Average</t>
  </si>
  <si>
    <t>Min</t>
  </si>
  <si>
    <t>Max</t>
  </si>
  <si>
    <t>Proficient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</si>
</sst>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1" applyFont="1"/>
    <xf numFmtId="0" fontId="3" fillId="0" borderId="0" xfId="1"/>
    <xf numFmtId="9" fontId="0" fillId="0" borderId="0" xfId="2" applyFont="1"/>
    <xf numFmtId="1" fontId="0" fillId="0" borderId="0" xfId="2" applyNumberFormat="1" applyFont="1"/>
    <xf numFmtId="9" fontId="0" fillId="0" borderId="0" xfId="0" applyNumberFormat="1"/>
    <xf numFmtId="1" fontId="0" fillId="0" borderId="0" xfId="0" applyNumberFormat="1"/>
  </cellXfs>
  <cellStyles count="3">
    <cellStyle name="Normal" xfId="0" builtinId="0" customBuiltin="1"/>
    <cellStyle name="Normal 2" xfId="1" xr:uid="{E480529C-B083-4723-871A-E8A353AB051D}"/>
    <cellStyle name="Percent 2" xfId="2" xr:uid="{B928B081-E785-4265-A7C5-F65276A84555}"/>
  </cellStyles>
  <dxfs count="13">
    <dxf>
      <font>
        <strike val="0"/>
        <outline val="0"/>
        <shadow val="0"/>
        <u val="none"/>
        <vertAlign val="baseline"/>
        <sz val="10"/>
        <color theme="0"/>
        <name val="MS Sans Serif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'Farmer Sales'!$C$8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Sales'!$C$9:$C$11</c:f>
              <c:numCache>
                <c:formatCode>[$$-409]#,##0.00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5AF-876C-481ACB7F7ADE}"/>
            </c:ext>
          </c:extLst>
        </c:ser>
        <c:ser>
          <c:idx val="1"/>
          <c:order val="1"/>
          <c:tx>
            <c:strRef>
              <c:f>'Farmer Sales'!$D$8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Sales'!$D$9:$D$11</c:f>
              <c:numCache>
                <c:formatCode>[$$-409]#,##0.00</c:formatCode>
                <c:ptCount val="3"/>
                <c:pt idx="0">
                  <c:v>7200</c:v>
                </c:pt>
                <c:pt idx="1">
                  <c:v>6438</c:v>
                </c:pt>
                <c:pt idx="2">
                  <c:v>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5AF-876C-481ACB7F7ADE}"/>
            </c:ext>
          </c:extLst>
        </c:ser>
        <c:ser>
          <c:idx val="2"/>
          <c:order val="2"/>
          <c:tx>
            <c:strRef>
              <c:f>'Farmer Sales'!$E$8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Sales'!$E$9:$E$11</c:f>
              <c:numCache>
                <c:formatCode>[$$-409]#,##0.00</c:formatCode>
                <c:ptCount val="3"/>
                <c:pt idx="0">
                  <c:v>9538</c:v>
                </c:pt>
                <c:pt idx="1">
                  <c:v>4533</c:v>
                </c:pt>
                <c:pt idx="2">
                  <c:v>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5AF-876C-481ACB7F7ADE}"/>
            </c:ext>
          </c:extLst>
        </c:ser>
        <c:ser>
          <c:idx val="3"/>
          <c:order val="3"/>
          <c:tx>
            <c:strRef>
              <c:f>'Farmer Sales'!$F$8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'Farmer Sales'!$B$9:$B$11</c:f>
              <c:strCache>
                <c:ptCount val="3"/>
                <c:pt idx="0">
                  <c:v>Fruits</c:v>
                </c:pt>
                <c:pt idx="1">
                  <c:v>Vegetables</c:v>
                </c:pt>
                <c:pt idx="2">
                  <c:v>Jams &amp; Honey</c:v>
                </c:pt>
              </c:strCache>
            </c:strRef>
          </c:cat>
          <c:val>
            <c:numRef>
              <c:f>'Farmer Sales'!$F$9:$F$11</c:f>
              <c:numCache>
                <c:formatCode>[$$-409]#,##0.00</c:formatCode>
                <c:ptCount val="3"/>
                <c:pt idx="0">
                  <c:v>20638</c:v>
                </c:pt>
                <c:pt idx="1">
                  <c:v>12491</c:v>
                </c:pt>
                <c:pt idx="2">
                  <c:v>20091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5AF-876C-481ACB7F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96712"/>
        <c:axId val="433298352"/>
      </c:barChart>
      <c:catAx>
        <c:axId val="433296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8352"/>
        <c:crosses val="autoZero"/>
        <c:auto val="1"/>
        <c:lblAlgn val="ctr"/>
        <c:lblOffset val="100"/>
        <c:noMultiLvlLbl val="0"/>
      </c:catAx>
      <c:valAx>
        <c:axId val="433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'Farmer Sales'!$B$9</c:f>
              <c:strCache>
                <c:ptCount val="1"/>
                <c:pt idx="0">
                  <c:v>Fruits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90B-4778-9EFC-153271F3BD6C}"/>
              </c:ext>
            </c:extLst>
          </c:dPt>
          <c:dPt>
            <c:idx val="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90B-4778-9EFC-153271F3BD6C}"/>
              </c:ext>
            </c:extLst>
          </c:dPt>
          <c:dPt>
            <c:idx val="2"/>
            <c:bubble3D val="0"/>
            <c:spPr>
              <a:solidFill>
                <a:schemeClr val="accent2">
                  <a:tint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90B-4778-9EFC-153271F3BD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'Farmer Sales'!$C$8</c:f>
              <c:strCache>
                <c:ptCount val="1"/>
                <c:pt idx="0">
                  <c:v>March</c:v>
                </c:pt>
              </c:strCache>
            </c:strRef>
          </c:cat>
          <c:val>
            <c:numRef>
              <c:f>'Farmer Sales'!$C$9</c:f>
              <c:numCache>
                <c:formatCode>[$$-409]#,##0.00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B-4778-9EFC-153271F3BD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'Farmer Sales'!$B$10</c15:sqref>
                        </c15:formulaRef>
                      </c:ext>
                    </c:extLst>
                    <c:strCache>
                      <c:ptCount val="1"/>
                      <c:pt idx="0">
                        <c:v>Vegetables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'Farmer Sales'!$C$8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'Farmer Sales'!$C$10</c15:sqref>
                        </c15:formulaRef>
                      </c:ext>
                    </c:extLst>
                    <c:numCache>
                      <c:formatCode>[$$-409]#,##0.00</c:formatCode>
                      <c:ptCount val="1"/>
                      <c:pt idx="0">
                        <c:v>1520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0A20-4A1C-BF7C-EF1DF1FA235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'Farmer Sales'!$B$11</c15:sqref>
                        </c15:formulaRef>
                      </c:ext>
                    </c:extLst>
                    <c:strCache>
                      <c:ptCount val="1"/>
                      <c:pt idx="0">
                        <c:v>Jams &amp; Honey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'Farmer Sales'!$C$8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'Farmer Sales'!$C$11</c15:sqref>
                        </c15:formulaRef>
                      </c:ext>
                    </c:extLst>
                    <c:numCache>
                      <c:formatCode>[$$-409]#,##0.00</c:formatCode>
                      <c:ptCount val="1"/>
                      <c:pt idx="0">
                        <c:v>5030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0A20-4A1C-BF7C-EF1DF1FA235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Applications!$B$1:$G$1</c:f>
              <c:strCache>
                <c:ptCount val="6"/>
                <c:pt idx="0">
                  <c:v>CAF</c:v>
                </c:pt>
                <c:pt idx="1">
                  <c:v>Word</c:v>
                </c:pt>
                <c:pt idx="2">
                  <c:v>Excell</c:v>
                </c:pt>
                <c:pt idx="3">
                  <c:v>PowerPoint</c:v>
                </c:pt>
                <c:pt idx="4">
                  <c:v>Access</c:v>
                </c:pt>
                <c:pt idx="5">
                  <c:v>Collaboration</c:v>
                </c:pt>
              </c:strCache>
            </c:strRef>
          </c:cat>
          <c:val>
            <c:numRef>
              <c:f>Applications!$B$33:$G$33</c:f>
              <c:numCache>
                <c:formatCode>0%</c:formatCode>
                <c:ptCount val="6"/>
                <c:pt idx="0">
                  <c:v>0.22</c:v>
                </c:pt>
                <c:pt idx="1">
                  <c:v>0.1</c:v>
                </c:pt>
                <c:pt idx="2">
                  <c:v>0.05</c:v>
                </c:pt>
                <c:pt idx="3">
                  <c:v>0.03</c:v>
                </c:pt>
                <c:pt idx="4">
                  <c:v>0.15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3-46BB-8498-40673CC0921F}"/>
            </c:ext>
          </c:extLst>
        </c:ser>
        <c:ser>
          <c:idx val="1"/>
          <c:order val="1"/>
          <c:tx>
            <c:v>Maximum 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Applications!$B$1:$G$1</c:f>
              <c:strCache>
                <c:ptCount val="6"/>
                <c:pt idx="0">
                  <c:v>CAF</c:v>
                </c:pt>
                <c:pt idx="1">
                  <c:v>Word</c:v>
                </c:pt>
                <c:pt idx="2">
                  <c:v>Excell</c:v>
                </c:pt>
                <c:pt idx="3">
                  <c:v>PowerPoint</c:v>
                </c:pt>
                <c:pt idx="4">
                  <c:v>Access</c:v>
                </c:pt>
                <c:pt idx="5">
                  <c:v>Collaboration</c:v>
                </c:pt>
              </c:strCache>
            </c:strRef>
          </c:cat>
          <c:val>
            <c:numRef>
              <c:f>Applications!$B$34:$G$34</c:f>
              <c:numCache>
                <c:formatCode>0%</c:formatCode>
                <c:ptCount val="6"/>
                <c:pt idx="0">
                  <c:v>1</c:v>
                </c:pt>
                <c:pt idx="1">
                  <c:v>0.89</c:v>
                </c:pt>
                <c:pt idx="2">
                  <c:v>0.89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3-46BB-8498-40673CC0921F}"/>
            </c:ext>
          </c:extLst>
        </c:ser>
        <c:ser>
          <c:idx val="2"/>
          <c:order val="2"/>
          <c:tx>
            <c:v>Average Score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Applications!$B$32:$G$32</c:f>
              <c:numCache>
                <c:formatCode>0%</c:formatCode>
                <c:ptCount val="6"/>
                <c:pt idx="0">
                  <c:v>0.84793103448275886</c:v>
                </c:pt>
                <c:pt idx="1">
                  <c:v>0.70310344827586213</c:v>
                </c:pt>
                <c:pt idx="2">
                  <c:v>0.57965517241379305</c:v>
                </c:pt>
                <c:pt idx="3">
                  <c:v>0.65034482758620704</c:v>
                </c:pt>
                <c:pt idx="4">
                  <c:v>0.33620689655172414</c:v>
                </c:pt>
                <c:pt idx="5">
                  <c:v>0.52586206896551724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3-41DC-A258-66ACD608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20160"/>
        <c:axId val="306112000"/>
      </c:barChart>
      <c:catAx>
        <c:axId val="3061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000"/>
        <c:crosses val="autoZero"/>
        <c:auto val="1"/>
        <c:lblAlgn val="ctr"/>
        <c:lblOffset val="100"/>
        <c:noMultiLvlLbl val="0"/>
      </c:catAx>
      <c:valAx>
        <c:axId val="306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0</xdr:rowOff>
    </xdr:from>
    <xdr:ext cx="3505201" cy="13430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CA712-466A-4A89-B2DF-3B69A702C8E9}"/>
            </a:ext>
          </a:extLst>
        </xdr:cNvPr>
        <xdr:cNvSpPr/>
      </xdr:nvSpPr>
      <xdr:spPr>
        <a:xfrm>
          <a:off x="619124" y="0"/>
          <a:ext cx="3505201" cy="1343024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3600" b="0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Farmers Market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0</xdr:rowOff>
    </xdr:from>
    <xdr:ext cx="3505201" cy="13430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5B7ED8-4EC6-43E3-B228-75F84D330E26}"/>
            </a:ext>
          </a:extLst>
        </xdr:cNvPr>
        <xdr:cNvSpPr/>
      </xdr:nvSpPr>
      <xdr:spPr>
        <a:xfrm>
          <a:off x="619124" y="0"/>
          <a:ext cx="3505201" cy="1343024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3600" b="1" cap="none" spc="0">
              <a:ln/>
              <a:solidFill>
                <a:schemeClr val="accent4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Farmers Market</a:t>
          </a:r>
        </a:p>
      </xdr:txBody>
    </xdr:sp>
    <xdr:clientData/>
  </xdr:oneCellAnchor>
  <xdr:twoCellAnchor>
    <xdr:from>
      <xdr:col>1</xdr:col>
      <xdr:colOff>19050</xdr:colOff>
      <xdr:row>13</xdr:row>
      <xdr:rowOff>0</xdr:rowOff>
    </xdr:from>
    <xdr:to>
      <xdr:col>5</xdr:col>
      <xdr:colOff>638175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6B999-6DD6-4836-891F-697DB7B7E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12</xdr:row>
      <xdr:rowOff>0</xdr:rowOff>
    </xdr:from>
    <xdr:to>
      <xdr:col>12</xdr:col>
      <xdr:colOff>76200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CFF57-B9B5-490C-8A33-5411AA3D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38750" cy="11620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337028-6521-41CE-94AF-95D4C427907C}"/>
            </a:ext>
          </a:extLst>
        </xdr:cNvPr>
        <xdr:cNvSpPr/>
      </xdr:nvSpPr>
      <xdr:spPr>
        <a:xfrm>
          <a:off x="0" y="0"/>
          <a:ext cx="5238750" cy="1162050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City Sports Program</a:t>
          </a:r>
        </a:p>
        <a:p>
          <a:pPr algn="ctr"/>
          <a:r>
            <a:rPr lang="en-US" sz="1600" b="1" cap="none" spc="0">
              <a:ln w="22225">
                <a:solidFill>
                  <a:schemeClr val="accent2"/>
                </a:solidFill>
                <a:prstDash val="solid"/>
              </a:ln>
              <a:pattFill prst="pct5">
                <a:fgClr>
                  <a:schemeClr val="accent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effectLst/>
              <a:latin typeface="Arial" panose="020B0604020202020204" pitchFamily="34" charset="0"/>
              <a:cs typeface="Arial" panose="020B0604020202020204" pitchFamily="34" charset="0"/>
            </a:rPr>
            <a:t>Adult Enrollment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133350</xdr:rowOff>
    </xdr:from>
    <xdr:to>
      <xdr:col>16</xdr:col>
      <xdr:colOff>447675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58CCC-24D0-4C45-9522-1D243988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6BD55-FDBC-4F7A-B1B1-559534EAE6B3}" name="Table1" displayName="Table1" ref="B8:F14" totalsRowShown="0" headerRowDxfId="12">
  <autoFilter ref="B8:F14" xr:uid="{00000000-0009-0000-0100-000001000000}"/>
  <tableColumns count="5">
    <tableColumn id="1" xr3:uid="{236B0CCB-4A16-48C5-9BC0-2F1BE1E00148}" name="Product" dataDxfId="11"/>
    <tableColumn id="2" xr3:uid="{35B12007-FF00-4FCC-A885-76BC5052B6A6}" name="June" dataDxfId="10"/>
    <tableColumn id="3" xr3:uid="{E2BCB256-FFC7-4B9A-B611-59BDD0E068BB}" name="July" dataDxfId="9"/>
    <tableColumn id="4" xr3:uid="{D6A28461-668D-47F7-878F-262B7441F994}" name="August" dataDxfId="8"/>
    <tableColumn id="5" xr3:uid="{2CB0B6F2-ABA7-44EB-A428-3BAF5A9C871A}" name="Total" dataDxfId="7">
      <calculatedColumnFormula>SUM(C9:E9)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4574AA-92C5-4137-8EAD-B0960A6607ED}" name="Table13" displayName="Table13" ref="B8:F11" totalsRowShown="0" headerRowDxfId="6">
  <autoFilter ref="B8:F11" xr:uid="{00000000-0009-0000-0100-000002000000}"/>
  <tableColumns count="5">
    <tableColumn id="1" xr3:uid="{15406F76-5D33-42D0-8363-0182D1565F18}" name="Product" dataDxfId="5"/>
    <tableColumn id="2" xr3:uid="{407DFFA8-CC3E-40F5-9B16-C13BFE9A094E}" name="March" dataDxfId="4"/>
    <tableColumn id="3" xr3:uid="{517EE85B-AFED-4038-8BA6-A396BA600120}" name="April" dataDxfId="3"/>
    <tableColumn id="4" xr3:uid="{03F4DBB9-91CD-4FEC-A936-F52CFC609750}" name="May" dataDxfId="2"/>
    <tableColumn id="5" xr3:uid="{63E0F09B-0514-4D1F-B472-7B8D8D7CCD3C}" name="Total" dataDxfId="1">
      <calculatedColumnFormula>SUM(C9:E9)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4C1E01-D7D6-4668-A821-EF2B9CAEAA2A}" name="Adult_Program_New" displayName="Adult_Program_New" ref="A9:H19" totalsRowShown="0" headerRowDxfId="0">
  <autoFilter ref="A9:H19" xr:uid="{00000000-0009-0000-0100-000001000000}"/>
  <tableColumns count="8">
    <tableColumn id="1" xr3:uid="{0C5C1AA6-7F1D-44CA-A580-547DF5BADCB2}" name="Sport"/>
    <tableColumn id="2" xr3:uid="{C6F7F29B-FEED-499D-BA3B-46E2E304D2B3}" name="Year 1"/>
    <tableColumn id="3" xr3:uid="{2ACA44A8-EC5C-4D6C-99B5-F874E77FD75D}" name="Year 2"/>
    <tableColumn id="4" xr3:uid="{81869682-2003-467E-999E-E9B10940BCF6}" name="Year 3"/>
    <tableColumn id="5" xr3:uid="{1506284D-55E8-4B93-AC33-DB3F522A1CA2}" name="Year 4"/>
    <tableColumn id="6" xr3:uid="{D3C6FFB5-15E3-48D0-92C3-4E7DB1E06512}" name="Year 5"/>
    <tableColumn id="7" xr3:uid="{144DA212-D28B-4F79-8E8D-BE6A7E776274}" name="Total">
      <calculatedColumnFormula>SUM(B10:F10)</calculatedColumnFormula>
    </tableColumn>
    <tableColumn id="8" xr3:uid="{5BE64070-7642-405B-91DA-CFB4E31C1BBA}" name="Growth Trend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DEF4-00B7-4DA2-A857-6BF04B9AF09E}">
  <dimension ref="B8:F14"/>
  <sheetViews>
    <sheetView workbookViewId="0">
      <selection activeCell="B9" sqref="B9"/>
    </sheetView>
  </sheetViews>
  <sheetFormatPr defaultRowHeight="15" x14ac:dyDescent="0.25"/>
  <cols>
    <col min="2" max="2" width="13.42578125" bestFit="1" customWidth="1"/>
    <col min="3" max="4" width="9.28515625" bestFit="1" customWidth="1"/>
    <col min="5" max="6" width="10.140625" bestFit="1" customWidth="1"/>
  </cols>
  <sheetData>
    <row r="8" spans="2:6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</row>
    <row r="9" spans="2:6" x14ac:dyDescent="0.25">
      <c r="B9" s="1" t="s">
        <v>5</v>
      </c>
      <c r="C9" s="2">
        <v>1556</v>
      </c>
      <c r="D9" s="2">
        <v>1709</v>
      </c>
      <c r="E9" s="2">
        <v>1854</v>
      </c>
      <c r="F9" s="3">
        <f>SUM(C9:E9)</f>
        <v>5119</v>
      </c>
    </row>
    <row r="10" spans="2:6" x14ac:dyDescent="0.25">
      <c r="B10" s="1" t="s">
        <v>6</v>
      </c>
      <c r="C10" s="2">
        <v>2532</v>
      </c>
      <c r="D10" s="2">
        <v>3209</v>
      </c>
      <c r="E10" s="2">
        <v>4356</v>
      </c>
      <c r="F10" s="3">
        <f t="shared" ref="F10:F14" si="0">SUM(C10:E10)</f>
        <v>10097</v>
      </c>
    </row>
    <row r="11" spans="2:6" x14ac:dyDescent="0.25">
      <c r="B11" s="1" t="s">
        <v>7</v>
      </c>
      <c r="C11" s="2">
        <v>6670</v>
      </c>
      <c r="D11" s="2">
        <v>7580</v>
      </c>
      <c r="E11" s="2">
        <v>8864</v>
      </c>
      <c r="F11" s="3">
        <f t="shared" si="0"/>
        <v>23114</v>
      </c>
    </row>
    <row r="12" spans="2:6" x14ac:dyDescent="0.25">
      <c r="B12" s="1" t="s">
        <v>8</v>
      </c>
      <c r="C12" s="2">
        <v>4557</v>
      </c>
      <c r="D12" s="2">
        <v>8908</v>
      </c>
      <c r="E12" s="2">
        <v>10858</v>
      </c>
      <c r="F12" s="3">
        <f t="shared" si="0"/>
        <v>24323</v>
      </c>
    </row>
    <row r="13" spans="2:6" x14ac:dyDescent="0.25">
      <c r="B13" s="1" t="s">
        <v>9</v>
      </c>
      <c r="C13" s="2">
        <v>3300</v>
      </c>
      <c r="D13" s="2">
        <v>9321</v>
      </c>
      <c r="E13" s="2">
        <v>11876</v>
      </c>
      <c r="F13" s="3">
        <f t="shared" si="0"/>
        <v>24497</v>
      </c>
    </row>
    <row r="14" spans="2:6" x14ac:dyDescent="0.25">
      <c r="B14" s="1" t="s">
        <v>10</v>
      </c>
      <c r="C14" s="2">
        <v>8254</v>
      </c>
      <c r="D14" s="2">
        <v>7396</v>
      </c>
      <c r="E14" s="2">
        <v>9508</v>
      </c>
      <c r="F14" s="3">
        <f t="shared" si="0"/>
        <v>25158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0ABF-20D6-454E-B15A-86CADC5607B0}">
  <dimension ref="B8:F11"/>
  <sheetViews>
    <sheetView topLeftCell="A6" workbookViewId="0">
      <selection activeCell="T20" sqref="T20"/>
    </sheetView>
  </sheetViews>
  <sheetFormatPr defaultRowHeight="15" x14ac:dyDescent="0.25"/>
  <cols>
    <col min="2" max="2" width="13.42578125" bestFit="1" customWidth="1"/>
    <col min="3" max="4" width="9.28515625" bestFit="1" customWidth="1"/>
    <col min="5" max="6" width="10.140625" bestFit="1" customWidth="1"/>
  </cols>
  <sheetData>
    <row r="8" spans="2:6" x14ac:dyDescent="0.25">
      <c r="B8" s="1" t="s">
        <v>0</v>
      </c>
      <c r="C8" s="1" t="s">
        <v>11</v>
      </c>
      <c r="D8" s="1" t="s">
        <v>12</v>
      </c>
      <c r="E8" s="1" t="s">
        <v>13</v>
      </c>
      <c r="F8" s="1" t="s">
        <v>4</v>
      </c>
    </row>
    <row r="9" spans="2:6" x14ac:dyDescent="0.25">
      <c r="B9" s="1" t="s">
        <v>8</v>
      </c>
      <c r="C9" s="2">
        <v>3900</v>
      </c>
      <c r="D9" s="2">
        <v>7200</v>
      </c>
      <c r="E9" s="2">
        <v>9538</v>
      </c>
      <c r="F9" s="3">
        <f t="shared" ref="F9:F11" si="0">SUM(C9:E9)</f>
        <v>20638</v>
      </c>
    </row>
    <row r="10" spans="2:6" x14ac:dyDescent="0.25">
      <c r="B10" s="1" t="s">
        <v>9</v>
      </c>
      <c r="C10" s="2">
        <v>1520</v>
      </c>
      <c r="D10" s="2">
        <v>6438</v>
      </c>
      <c r="E10" s="2">
        <v>4533</v>
      </c>
      <c r="F10" s="3">
        <f t="shared" si="0"/>
        <v>12491</v>
      </c>
    </row>
    <row r="11" spans="2:6" x14ac:dyDescent="0.25">
      <c r="B11" s="1" t="s">
        <v>10</v>
      </c>
      <c r="C11" s="2">
        <v>5030</v>
      </c>
      <c r="D11" s="2">
        <v>6738</v>
      </c>
      <c r="E11" s="2">
        <v>8323</v>
      </c>
      <c r="F11" s="3">
        <f t="shared" si="0"/>
        <v>20091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00-4EAD-4F15-8EAB-3216FCE2199D}">
  <dimension ref="A9:H19"/>
  <sheetViews>
    <sheetView workbookViewId="0">
      <selection activeCell="K9" sqref="K9"/>
    </sheetView>
  </sheetViews>
  <sheetFormatPr defaultColWidth="9.140625" defaultRowHeight="12.75" x14ac:dyDescent="0.2"/>
  <cols>
    <col min="1" max="1" width="12.28515625" style="5" bestFit="1" customWidth="1"/>
    <col min="2" max="6" width="10" style="5" bestFit="1" customWidth="1"/>
    <col min="7" max="7" width="8.7109375" style="5" bestFit="1" customWidth="1"/>
    <col min="8" max="8" width="16.85546875" style="5" bestFit="1" customWidth="1"/>
    <col min="9" max="16384" width="9.140625" style="5"/>
  </cols>
  <sheetData>
    <row r="9" spans="1:8" x14ac:dyDescent="0.2">
      <c r="A9" s="4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19</v>
      </c>
      <c r="G9" s="4" t="s">
        <v>4</v>
      </c>
      <c r="H9" s="4" t="s">
        <v>20</v>
      </c>
    </row>
    <row r="10" spans="1:8" x14ac:dyDescent="0.2">
      <c r="A10" s="5" t="s">
        <v>21</v>
      </c>
      <c r="B10" s="5">
        <v>34</v>
      </c>
      <c r="C10" s="5">
        <v>45</v>
      </c>
      <c r="D10" s="5">
        <v>64</v>
      </c>
      <c r="E10" s="5">
        <v>77</v>
      </c>
      <c r="F10" s="5">
        <v>105</v>
      </c>
      <c r="G10" s="5">
        <f t="shared" ref="G10:G19" si="0">SUM(B10:F10)</f>
        <v>325</v>
      </c>
    </row>
    <row r="11" spans="1:8" x14ac:dyDescent="0.2">
      <c r="A11" s="5" t="s">
        <v>22</v>
      </c>
      <c r="B11" s="5">
        <v>80</v>
      </c>
      <c r="C11" s="5">
        <v>100</v>
      </c>
      <c r="D11" s="5">
        <v>100</v>
      </c>
      <c r="E11" s="5">
        <v>110</v>
      </c>
      <c r="F11" s="5">
        <v>120</v>
      </c>
      <c r="G11" s="5">
        <f t="shared" si="0"/>
        <v>510</v>
      </c>
    </row>
    <row r="12" spans="1:8" x14ac:dyDescent="0.2">
      <c r="A12" s="5" t="s">
        <v>23</v>
      </c>
      <c r="B12" s="5">
        <v>16</v>
      </c>
      <c r="C12" s="5">
        <v>24</v>
      </c>
      <c r="D12" s="5">
        <v>32</v>
      </c>
      <c r="E12" s="5">
        <v>28</v>
      </c>
      <c r="F12" s="5">
        <v>24</v>
      </c>
      <c r="G12" s="5">
        <f t="shared" si="0"/>
        <v>124</v>
      </c>
    </row>
    <row r="13" spans="1:8" x14ac:dyDescent="0.2">
      <c r="A13" s="5" t="s">
        <v>24</v>
      </c>
      <c r="B13" s="5">
        <v>10</v>
      </c>
      <c r="C13" s="5">
        <v>23</v>
      </c>
      <c r="D13" s="5">
        <v>43</v>
      </c>
      <c r="E13" s="5">
        <v>33</v>
      </c>
      <c r="F13" s="5">
        <v>59</v>
      </c>
      <c r="G13" s="5">
        <f t="shared" si="0"/>
        <v>168</v>
      </c>
    </row>
    <row r="14" spans="1:8" x14ac:dyDescent="0.2">
      <c r="A14" s="5" t="s">
        <v>25</v>
      </c>
      <c r="B14" s="5">
        <v>120</v>
      </c>
      <c r="C14" s="5">
        <v>160</v>
      </c>
      <c r="D14" s="5">
        <v>160</v>
      </c>
      <c r="E14" s="5">
        <v>200</v>
      </c>
      <c r="F14" s="5">
        <v>200</v>
      </c>
      <c r="G14" s="5">
        <f t="shared" si="0"/>
        <v>840</v>
      </c>
    </row>
    <row r="15" spans="1:8" x14ac:dyDescent="0.2">
      <c r="A15" s="5" t="s">
        <v>26</v>
      </c>
      <c r="B15" s="5">
        <v>80</v>
      </c>
      <c r="C15" s="5">
        <v>120</v>
      </c>
      <c r="D15" s="5">
        <v>120</v>
      </c>
      <c r="E15" s="5">
        <v>120</v>
      </c>
      <c r="F15" s="5">
        <v>120</v>
      </c>
      <c r="G15" s="5">
        <f t="shared" si="0"/>
        <v>560</v>
      </c>
    </row>
    <row r="16" spans="1:8" x14ac:dyDescent="0.2">
      <c r="A16" s="5" t="s">
        <v>27</v>
      </c>
      <c r="B16" s="5">
        <v>160</v>
      </c>
      <c r="C16" s="5">
        <v>160</v>
      </c>
      <c r="D16" s="5">
        <v>160</v>
      </c>
      <c r="E16" s="5">
        <v>160</v>
      </c>
      <c r="F16" s="5">
        <v>160</v>
      </c>
      <c r="G16" s="5">
        <f t="shared" si="0"/>
        <v>800</v>
      </c>
    </row>
    <row r="17" spans="1:7" x14ac:dyDescent="0.2">
      <c r="A17" s="5" t="s">
        <v>28</v>
      </c>
      <c r="B17" s="5">
        <v>150</v>
      </c>
      <c r="C17" s="5">
        <v>160</v>
      </c>
      <c r="D17" s="5">
        <v>170</v>
      </c>
      <c r="E17" s="5">
        <v>170</v>
      </c>
      <c r="F17" s="5">
        <v>180</v>
      </c>
      <c r="G17" s="5">
        <f t="shared" si="0"/>
        <v>830</v>
      </c>
    </row>
    <row r="18" spans="1:7" x14ac:dyDescent="0.2">
      <c r="A18" s="5" t="s">
        <v>29</v>
      </c>
      <c r="B18" s="5">
        <v>23</v>
      </c>
      <c r="C18" s="5">
        <v>30</v>
      </c>
      <c r="D18" s="5">
        <v>40</v>
      </c>
      <c r="E18" s="5">
        <v>40</v>
      </c>
      <c r="F18" s="5">
        <v>43</v>
      </c>
      <c r="G18" s="5">
        <f t="shared" si="0"/>
        <v>176</v>
      </c>
    </row>
    <row r="19" spans="1:7" x14ac:dyDescent="0.2">
      <c r="A19" s="5" t="s">
        <v>30</v>
      </c>
      <c r="B19" s="5">
        <v>40</v>
      </c>
      <c r="C19" s="5">
        <v>40</v>
      </c>
      <c r="D19" s="5">
        <v>50</v>
      </c>
      <c r="E19" s="5">
        <v>50</v>
      </c>
      <c r="F19" s="5">
        <v>60</v>
      </c>
      <c r="G19" s="5">
        <f t="shared" si="0"/>
        <v>240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EE5A36B-B6E3-4F62-8429-70013FAB5847}">
          <x14:colorSeries rgb="FFFFFF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'Sports Program'!B10:F10</xm:f>
              <xm:sqref>H10</xm:sqref>
            </x14:sparkline>
            <x14:sparkline>
              <xm:f>'Sports Program'!B11:F11</xm:f>
              <xm:sqref>H11</xm:sqref>
            </x14:sparkline>
            <x14:sparkline>
              <xm:f>'Sports Program'!B12:F12</xm:f>
              <xm:sqref>H12</xm:sqref>
            </x14:sparkline>
            <x14:sparkline>
              <xm:f>'Sports Program'!B13:F13</xm:f>
              <xm:sqref>H13</xm:sqref>
            </x14:sparkline>
            <x14:sparkline>
              <xm:f>'Sports Program'!B14:F14</xm:f>
              <xm:sqref>H14</xm:sqref>
            </x14:sparkline>
            <x14:sparkline>
              <xm:f>'Sports Program'!B15:F15</xm:f>
              <xm:sqref>H15</xm:sqref>
            </x14:sparkline>
            <x14:sparkline>
              <xm:f>'Sports Program'!B16:F16</xm:f>
              <xm:sqref>H16</xm:sqref>
            </x14:sparkline>
            <x14:sparkline>
              <xm:f>'Sports Program'!B17:F17</xm:f>
              <xm:sqref>H17</xm:sqref>
            </x14:sparkline>
            <x14:sparkline>
              <xm:f>'Sports Program'!B18:F18</xm:f>
              <xm:sqref>H18</xm:sqref>
            </x14:sparkline>
            <x14:sparkline>
              <xm:f>'Sports Program'!B19:F19</xm:f>
              <xm:sqref>H19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BDB5-FF41-4EE5-9B16-A4F4F04F62E9}">
  <dimension ref="A1:I35"/>
  <sheetViews>
    <sheetView tabSelected="1" workbookViewId="0">
      <selection activeCell="O20" sqref="O20"/>
    </sheetView>
  </sheetViews>
  <sheetFormatPr defaultRowHeight="15" x14ac:dyDescent="0.25"/>
  <cols>
    <col min="5" max="5" width="11.42578125" bestFit="1" customWidth="1"/>
    <col min="7" max="7" width="13.140625" bestFit="1" customWidth="1"/>
  </cols>
  <sheetData>
    <row r="1" spans="1:9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5">
      <c r="A2" t="s">
        <v>39</v>
      </c>
      <c r="B2" s="6">
        <v>0.78</v>
      </c>
      <c r="C2" s="6">
        <v>0.78</v>
      </c>
      <c r="D2" s="6">
        <v>0.78</v>
      </c>
      <c r="E2" s="6">
        <v>0.28999999999999998</v>
      </c>
      <c r="F2" s="6">
        <v>0.25</v>
      </c>
      <c r="G2" s="6">
        <v>0.8</v>
      </c>
      <c r="H2" s="7">
        <v>470</v>
      </c>
      <c r="I2" s="7"/>
    </row>
    <row r="3" spans="1:9" x14ac:dyDescent="0.25">
      <c r="A3" t="s">
        <v>40</v>
      </c>
      <c r="B3" s="6">
        <v>0.56000000000000005</v>
      </c>
      <c r="C3" s="6">
        <v>0.33</v>
      </c>
      <c r="D3" s="6">
        <v>0</v>
      </c>
      <c r="E3" s="6">
        <v>0.14000000000000001</v>
      </c>
      <c r="F3" s="6">
        <v>0.25</v>
      </c>
      <c r="G3" s="6">
        <v>0</v>
      </c>
      <c r="H3" s="7">
        <v>233</v>
      </c>
      <c r="I3" s="7"/>
    </row>
    <row r="4" spans="1:9" x14ac:dyDescent="0.25">
      <c r="A4" t="s">
        <v>41</v>
      </c>
      <c r="B4" s="6">
        <v>0.67</v>
      </c>
      <c r="C4" s="6">
        <v>0.78</v>
      </c>
      <c r="D4" s="6">
        <v>0.67</v>
      </c>
      <c r="E4" s="6">
        <v>0.86</v>
      </c>
      <c r="F4" s="6">
        <v>0.25</v>
      </c>
      <c r="G4" s="6">
        <v>1</v>
      </c>
      <c r="H4" s="7">
        <v>721</v>
      </c>
      <c r="I4" s="7"/>
    </row>
    <row r="5" spans="1:9" x14ac:dyDescent="0.25">
      <c r="A5" t="s">
        <v>42</v>
      </c>
      <c r="B5" s="6">
        <v>0.89</v>
      </c>
      <c r="C5" s="6">
        <v>0.78</v>
      </c>
      <c r="D5" s="6">
        <v>0.44</v>
      </c>
      <c r="E5" s="6">
        <v>0.86</v>
      </c>
      <c r="F5" s="6">
        <v>0.25</v>
      </c>
      <c r="G5" s="6">
        <v>0.4</v>
      </c>
      <c r="H5" s="7">
        <v>651</v>
      </c>
      <c r="I5" s="7"/>
    </row>
    <row r="6" spans="1:9" x14ac:dyDescent="0.25">
      <c r="A6" t="s">
        <v>43</v>
      </c>
      <c r="B6" s="6">
        <v>1</v>
      </c>
      <c r="C6" s="6">
        <v>0.78</v>
      </c>
      <c r="D6" s="6">
        <v>0.67</v>
      </c>
      <c r="E6" s="6">
        <v>1</v>
      </c>
      <c r="F6" s="6">
        <v>0.5</v>
      </c>
      <c r="G6" s="6">
        <v>1</v>
      </c>
      <c r="H6" s="7">
        <v>837</v>
      </c>
      <c r="I6" s="7"/>
    </row>
    <row r="7" spans="1:9" x14ac:dyDescent="0.25">
      <c r="A7" t="s">
        <v>44</v>
      </c>
      <c r="B7" s="6">
        <v>1</v>
      </c>
      <c r="C7" s="6">
        <v>0.67</v>
      </c>
      <c r="D7" s="6">
        <v>0.89</v>
      </c>
      <c r="E7" s="6">
        <v>1</v>
      </c>
      <c r="F7" s="6">
        <v>0.75</v>
      </c>
      <c r="G7" s="6">
        <v>0.6</v>
      </c>
      <c r="H7" s="7">
        <v>837</v>
      </c>
      <c r="I7" s="7"/>
    </row>
    <row r="8" spans="1:9" x14ac:dyDescent="0.25">
      <c r="A8" t="s">
        <v>45</v>
      </c>
      <c r="B8" s="6">
        <v>1</v>
      </c>
      <c r="C8" s="6">
        <v>0.89</v>
      </c>
      <c r="D8" s="6">
        <v>0.89</v>
      </c>
      <c r="E8" s="6">
        <v>0.71</v>
      </c>
      <c r="F8" s="6">
        <v>0.5</v>
      </c>
      <c r="G8" s="6">
        <v>0.8</v>
      </c>
      <c r="H8" s="7">
        <v>837</v>
      </c>
      <c r="I8" s="7"/>
    </row>
    <row r="9" spans="1:9" x14ac:dyDescent="0.25">
      <c r="A9" t="s">
        <v>46</v>
      </c>
      <c r="B9" s="6">
        <v>0.78</v>
      </c>
      <c r="C9" s="6">
        <v>0.78</v>
      </c>
      <c r="D9" s="6">
        <v>0.67</v>
      </c>
      <c r="E9" s="6">
        <v>0.71</v>
      </c>
      <c r="F9" s="6">
        <v>0.5</v>
      </c>
      <c r="G9" s="6">
        <v>0.6</v>
      </c>
      <c r="H9" s="7">
        <v>698</v>
      </c>
      <c r="I9" s="7"/>
    </row>
    <row r="10" spans="1:9" x14ac:dyDescent="0.25">
      <c r="A10" t="s">
        <v>47</v>
      </c>
      <c r="B10" s="6">
        <v>0.22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651</v>
      </c>
      <c r="I10" s="7"/>
    </row>
    <row r="11" spans="1:9" x14ac:dyDescent="0.25">
      <c r="A11" t="s">
        <v>48</v>
      </c>
      <c r="B11" s="6">
        <v>0.67</v>
      </c>
      <c r="C11" s="6">
        <v>0.44</v>
      </c>
      <c r="D11" s="6">
        <v>0.11</v>
      </c>
      <c r="E11" s="6">
        <v>0.14000000000000001</v>
      </c>
      <c r="F11" s="6">
        <v>0</v>
      </c>
      <c r="G11" s="6">
        <v>0</v>
      </c>
      <c r="H11" s="7">
        <v>279</v>
      </c>
      <c r="I11" s="7"/>
    </row>
    <row r="12" spans="1:9" x14ac:dyDescent="0.25">
      <c r="A12" t="s">
        <v>49</v>
      </c>
      <c r="B12" s="6">
        <v>0.78</v>
      </c>
      <c r="C12" s="6">
        <v>0.89</v>
      </c>
      <c r="D12" s="6">
        <v>0.56000000000000005</v>
      </c>
      <c r="E12" s="6">
        <v>0.71</v>
      </c>
      <c r="F12" s="6">
        <v>0.5</v>
      </c>
      <c r="G12" s="6">
        <v>0.6</v>
      </c>
      <c r="H12" s="7">
        <v>698</v>
      </c>
      <c r="I12" s="7"/>
    </row>
    <row r="13" spans="1:9" x14ac:dyDescent="0.25">
      <c r="A13" t="s">
        <v>50</v>
      </c>
      <c r="B13" s="6">
        <v>1</v>
      </c>
      <c r="C13" s="6">
        <v>0.67</v>
      </c>
      <c r="D13" s="6">
        <v>0.56000000000000005</v>
      </c>
      <c r="E13" s="6">
        <v>0.28999999999999998</v>
      </c>
      <c r="F13" s="6">
        <v>0</v>
      </c>
      <c r="G13" s="6">
        <v>0.2</v>
      </c>
      <c r="H13" s="7">
        <v>535</v>
      </c>
      <c r="I13" s="7"/>
    </row>
    <row r="14" spans="1:9" x14ac:dyDescent="0.25">
      <c r="A14" t="s">
        <v>51</v>
      </c>
      <c r="B14" s="6">
        <v>0.78</v>
      </c>
      <c r="C14" s="6">
        <v>0.78</v>
      </c>
      <c r="D14" s="6">
        <v>0.44</v>
      </c>
      <c r="E14" s="6">
        <v>0.71</v>
      </c>
      <c r="F14" s="6">
        <v>0.25</v>
      </c>
      <c r="G14" s="6">
        <v>0.4</v>
      </c>
      <c r="H14" s="7">
        <v>605</v>
      </c>
      <c r="I14" s="7"/>
    </row>
    <row r="15" spans="1:9" x14ac:dyDescent="0.25">
      <c r="A15" t="s">
        <v>52</v>
      </c>
      <c r="B15" s="6">
        <v>0.89</v>
      </c>
      <c r="C15" s="6">
        <v>0.67</v>
      </c>
      <c r="D15" s="6">
        <v>0.56000000000000005</v>
      </c>
      <c r="E15" s="6">
        <v>0.28999999999999998</v>
      </c>
      <c r="F15" s="6">
        <v>0.25</v>
      </c>
      <c r="G15" s="6">
        <v>0.6</v>
      </c>
      <c r="H15" s="7">
        <v>581</v>
      </c>
      <c r="I15" s="7"/>
    </row>
    <row r="16" spans="1:9" x14ac:dyDescent="0.25">
      <c r="A16" t="s">
        <v>53</v>
      </c>
      <c r="B16" s="6">
        <v>1</v>
      </c>
      <c r="C16" s="6">
        <v>0.78</v>
      </c>
      <c r="D16" s="6">
        <v>0.44</v>
      </c>
      <c r="E16" s="6">
        <v>0.56999999999999995</v>
      </c>
      <c r="F16" s="6">
        <v>0.25</v>
      </c>
      <c r="G16" s="6">
        <v>0.4</v>
      </c>
      <c r="H16" s="7">
        <v>628</v>
      </c>
      <c r="I16" s="7"/>
    </row>
    <row r="17" spans="1:9" x14ac:dyDescent="0.25">
      <c r="A17" t="s">
        <v>54</v>
      </c>
      <c r="B17" s="6">
        <v>1</v>
      </c>
      <c r="C17" s="6">
        <v>0.78</v>
      </c>
      <c r="D17" s="6">
        <v>0.56000000000000005</v>
      </c>
      <c r="E17" s="6">
        <v>0.71</v>
      </c>
      <c r="F17" s="6">
        <v>0.25</v>
      </c>
      <c r="G17" s="6">
        <v>0.8</v>
      </c>
      <c r="H17" s="7">
        <v>721</v>
      </c>
      <c r="I17" s="7"/>
    </row>
    <row r="18" spans="1:9" x14ac:dyDescent="0.25">
      <c r="A18" t="s">
        <v>55</v>
      </c>
      <c r="B18" s="6">
        <v>0.89</v>
      </c>
      <c r="C18" s="6">
        <v>0.78</v>
      </c>
      <c r="D18" s="6">
        <v>0.67</v>
      </c>
      <c r="E18" s="6">
        <v>0.71</v>
      </c>
      <c r="F18" s="6">
        <v>0</v>
      </c>
      <c r="G18" s="6">
        <v>0.2</v>
      </c>
      <c r="H18" s="7">
        <v>628</v>
      </c>
      <c r="I18" s="7"/>
    </row>
    <row r="19" spans="1:9" x14ac:dyDescent="0.25">
      <c r="A19" t="s">
        <v>56</v>
      </c>
      <c r="B19" s="6">
        <v>0.89</v>
      </c>
      <c r="C19" s="6">
        <v>0.56000000000000005</v>
      </c>
      <c r="D19" s="6">
        <v>0.56000000000000005</v>
      </c>
      <c r="E19" s="6">
        <v>0.86</v>
      </c>
      <c r="F19" s="6">
        <v>0.25</v>
      </c>
      <c r="G19" s="6">
        <v>1</v>
      </c>
      <c r="H19" s="7">
        <v>698</v>
      </c>
      <c r="I19" s="7"/>
    </row>
    <row r="20" spans="1:9" x14ac:dyDescent="0.25">
      <c r="A20" t="s">
        <v>57</v>
      </c>
      <c r="B20" s="6">
        <v>0.89</v>
      </c>
      <c r="C20" s="6">
        <v>0.67</v>
      </c>
      <c r="D20" s="6">
        <v>0.78</v>
      </c>
      <c r="E20" s="6">
        <v>1</v>
      </c>
      <c r="F20" s="6">
        <v>0.5</v>
      </c>
      <c r="G20" s="6">
        <v>0.6</v>
      </c>
      <c r="H20" s="7">
        <v>767</v>
      </c>
      <c r="I20" s="7"/>
    </row>
    <row r="21" spans="1:9" x14ac:dyDescent="0.25">
      <c r="A21" t="s">
        <v>58</v>
      </c>
      <c r="B21" s="6">
        <v>0.78</v>
      </c>
      <c r="C21" s="6">
        <v>0.78</v>
      </c>
      <c r="D21" s="6">
        <v>0.78</v>
      </c>
      <c r="E21" s="6">
        <v>0.71</v>
      </c>
      <c r="F21" s="6">
        <v>0.5</v>
      </c>
      <c r="G21" s="6">
        <v>0.8</v>
      </c>
      <c r="H21" s="7">
        <v>744</v>
      </c>
      <c r="I21" s="7"/>
    </row>
    <row r="22" spans="1:9" x14ac:dyDescent="0.25">
      <c r="A22" t="s">
        <v>59</v>
      </c>
      <c r="B22" s="6">
        <v>1</v>
      </c>
      <c r="C22" s="6">
        <v>0.89</v>
      </c>
      <c r="D22" s="6">
        <v>0.56000000000000005</v>
      </c>
      <c r="E22" s="6">
        <v>1</v>
      </c>
      <c r="F22" s="6">
        <v>0.75</v>
      </c>
      <c r="G22" s="6">
        <v>0.8</v>
      </c>
      <c r="H22" s="7">
        <v>837</v>
      </c>
      <c r="I22" s="7"/>
    </row>
    <row r="23" spans="1:9" x14ac:dyDescent="0.25">
      <c r="A23" t="s">
        <v>60</v>
      </c>
      <c r="B23" s="6">
        <v>0.78</v>
      </c>
      <c r="C23" s="6">
        <v>0.89</v>
      </c>
      <c r="D23" s="6">
        <v>0.44</v>
      </c>
      <c r="E23" s="6">
        <v>0.71</v>
      </c>
      <c r="F23" s="6">
        <v>0</v>
      </c>
      <c r="G23" s="6">
        <v>0</v>
      </c>
      <c r="H23" s="7">
        <v>558</v>
      </c>
      <c r="I23" s="7"/>
    </row>
    <row r="24" spans="1:9" x14ac:dyDescent="0.25">
      <c r="A24" t="s">
        <v>61</v>
      </c>
      <c r="B24" s="6">
        <v>0.78</v>
      </c>
      <c r="C24" s="6">
        <v>0.67</v>
      </c>
      <c r="D24" s="6">
        <v>0.44</v>
      </c>
      <c r="E24" s="6">
        <v>0.71</v>
      </c>
      <c r="F24" s="6">
        <v>0.25</v>
      </c>
      <c r="G24" s="6">
        <v>0.2</v>
      </c>
      <c r="H24" s="7">
        <v>558</v>
      </c>
      <c r="I24" s="7"/>
    </row>
    <row r="25" spans="1:9" x14ac:dyDescent="0.25">
      <c r="A25" t="s">
        <v>62</v>
      </c>
      <c r="B25" s="6">
        <v>0.78</v>
      </c>
      <c r="C25" s="6">
        <v>0.56000000000000005</v>
      </c>
      <c r="D25" s="6">
        <v>0.67</v>
      </c>
      <c r="E25" s="6">
        <v>0.71</v>
      </c>
      <c r="F25" s="6">
        <v>0.5</v>
      </c>
      <c r="G25" s="6">
        <v>0.25</v>
      </c>
      <c r="H25" s="7">
        <v>558</v>
      </c>
      <c r="I25" s="7"/>
    </row>
    <row r="26" spans="1:9" x14ac:dyDescent="0.25">
      <c r="A26" t="s">
        <v>63</v>
      </c>
      <c r="B26" s="6">
        <v>1</v>
      </c>
      <c r="C26" s="6">
        <v>0.89</v>
      </c>
      <c r="D26" s="6">
        <v>0.89</v>
      </c>
      <c r="E26" s="6">
        <v>1</v>
      </c>
      <c r="F26" s="6">
        <v>0.5</v>
      </c>
      <c r="G26" s="6">
        <v>1</v>
      </c>
      <c r="H26" s="7">
        <v>907</v>
      </c>
      <c r="I26" s="7"/>
    </row>
    <row r="27" spans="1:9" x14ac:dyDescent="0.25">
      <c r="A27" t="s">
        <v>64</v>
      </c>
      <c r="B27" s="6">
        <v>1</v>
      </c>
      <c r="C27" s="6">
        <v>0.78</v>
      </c>
      <c r="D27" s="6">
        <v>0.78</v>
      </c>
      <c r="E27" s="6">
        <v>0.43</v>
      </c>
      <c r="F27" s="6">
        <v>0.25</v>
      </c>
      <c r="G27" s="6">
        <v>0.2</v>
      </c>
      <c r="H27" s="7">
        <v>651</v>
      </c>
      <c r="I27" s="7"/>
    </row>
    <row r="28" spans="1:9" x14ac:dyDescent="0.25">
      <c r="A28" t="s">
        <v>65</v>
      </c>
      <c r="B28" s="6">
        <v>1</v>
      </c>
      <c r="C28" s="6">
        <v>0.78</v>
      </c>
      <c r="D28" s="6">
        <v>0.89</v>
      </c>
      <c r="E28" s="6">
        <v>1</v>
      </c>
      <c r="F28" s="6">
        <v>0.5</v>
      </c>
      <c r="G28" s="6">
        <v>1</v>
      </c>
      <c r="H28" s="7">
        <v>884</v>
      </c>
      <c r="I28" s="7"/>
    </row>
    <row r="29" spans="1:9" x14ac:dyDescent="0.25">
      <c r="A29" t="s">
        <v>66</v>
      </c>
      <c r="B29" s="6">
        <v>0.89</v>
      </c>
      <c r="C29" s="6">
        <v>0.78</v>
      </c>
      <c r="D29" s="6">
        <v>0.78</v>
      </c>
      <c r="E29" s="6">
        <v>0.86</v>
      </c>
      <c r="F29" s="6">
        <v>0.5</v>
      </c>
      <c r="G29" s="6">
        <v>0.8</v>
      </c>
      <c r="H29" s="7">
        <v>791</v>
      </c>
      <c r="I29" s="7"/>
    </row>
    <row r="30" spans="1:9" x14ac:dyDescent="0.25">
      <c r="A30" t="s">
        <v>67</v>
      </c>
      <c r="B30" s="6">
        <v>0.89</v>
      </c>
      <c r="C30" s="6">
        <v>0.56000000000000005</v>
      </c>
      <c r="D30" s="6">
        <v>0.33</v>
      </c>
      <c r="E30" s="6">
        <v>0.17</v>
      </c>
      <c r="F30" s="6">
        <v>0.5</v>
      </c>
      <c r="G30" s="6">
        <v>0.2</v>
      </c>
      <c r="H30" s="7">
        <v>558</v>
      </c>
      <c r="I30" s="7"/>
    </row>
    <row r="32" spans="1:9" x14ac:dyDescent="0.25">
      <c r="A32" t="s">
        <v>68</v>
      </c>
      <c r="B32" s="8">
        <f>AVERAGE(B2:B30)</f>
        <v>0.84793103448275886</v>
      </c>
      <c r="C32" s="8">
        <f t="shared" ref="C32:G32" si="0">AVERAGE(C2:C30)</f>
        <v>0.70310344827586213</v>
      </c>
      <c r="D32" s="8">
        <f t="shared" si="0"/>
        <v>0.57965517241379305</v>
      </c>
      <c r="E32" s="8">
        <f t="shared" si="0"/>
        <v>0.65034482758620704</v>
      </c>
      <c r="F32" s="8">
        <f t="shared" si="0"/>
        <v>0.33620689655172414</v>
      </c>
      <c r="G32" s="8">
        <f t="shared" si="0"/>
        <v>0.52586206896551724</v>
      </c>
      <c r="H32" s="7">
        <f>AVERAGE(H2:H30)</f>
        <v>659.34482758620686</v>
      </c>
    </row>
    <row r="33" spans="1:8" x14ac:dyDescent="0.25">
      <c r="A33" t="s">
        <v>69</v>
      </c>
      <c r="B33" s="8">
        <f>MIN(B2:B30)</f>
        <v>0.22</v>
      </c>
      <c r="C33" s="8">
        <v>0.1</v>
      </c>
      <c r="D33" s="8">
        <v>0.05</v>
      </c>
      <c r="E33" s="8">
        <v>0.03</v>
      </c>
      <c r="F33" s="8">
        <v>0.15</v>
      </c>
      <c r="G33" s="8">
        <v>0.04</v>
      </c>
      <c r="H33" s="9">
        <f>MIN(H2:H30)</f>
        <v>233</v>
      </c>
    </row>
    <row r="34" spans="1:8" x14ac:dyDescent="0.25">
      <c r="A34" t="s">
        <v>70</v>
      </c>
      <c r="B34" s="8">
        <f>MAX(B2:B30)</f>
        <v>1</v>
      </c>
      <c r="C34" s="8">
        <f t="shared" ref="C34:G34" si="1">MAX(C2:C30)</f>
        <v>0.89</v>
      </c>
      <c r="D34" s="8">
        <f t="shared" si="1"/>
        <v>0.89</v>
      </c>
      <c r="E34" s="8">
        <f t="shared" si="1"/>
        <v>1</v>
      </c>
      <c r="F34" s="8">
        <f t="shared" si="1"/>
        <v>0.75</v>
      </c>
      <c r="G34" s="8">
        <f t="shared" si="1"/>
        <v>1</v>
      </c>
      <c r="H34" s="9">
        <f>MAX(H2:H30)</f>
        <v>907</v>
      </c>
    </row>
    <row r="35" spans="1:8" x14ac:dyDescent="0.25">
      <c r="A35" t="s">
        <v>71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F7FB05C-B302-49D5-A04E-1595E75748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Applications!B2:G2</xm:f>
              <xm:sqref>I2</xm:sqref>
            </x14:sparkline>
            <x14:sparkline>
              <xm:f>Applications!B3:G3</xm:f>
              <xm:sqref>I3</xm:sqref>
            </x14:sparkline>
            <x14:sparkline>
              <xm:f>Applications!B4:G4</xm:f>
              <xm:sqref>I4</xm:sqref>
            </x14:sparkline>
            <x14:sparkline>
              <xm:f>Applications!B5:G5</xm:f>
              <xm:sqref>I5</xm:sqref>
            </x14:sparkline>
            <x14:sparkline>
              <xm:f>Applications!B6:G6</xm:f>
              <xm:sqref>I6</xm:sqref>
            </x14:sparkline>
            <x14:sparkline>
              <xm:f>Applications!B7:G7</xm:f>
              <xm:sqref>I7</xm:sqref>
            </x14:sparkline>
            <x14:sparkline>
              <xm:f>Applications!B8:G8</xm:f>
              <xm:sqref>I8</xm:sqref>
            </x14:sparkline>
            <x14:sparkline>
              <xm:f>Applications!B9:G9</xm:f>
              <xm:sqref>I9</xm:sqref>
            </x14:sparkline>
            <x14:sparkline>
              <xm:f>Applications!B10:G10</xm:f>
              <xm:sqref>I10</xm:sqref>
            </x14:sparkline>
            <x14:sparkline>
              <xm:f>Applications!B11:G11</xm:f>
              <xm:sqref>I11</xm:sqref>
            </x14:sparkline>
            <x14:sparkline>
              <xm:f>Applications!B12:G12</xm:f>
              <xm:sqref>I12</xm:sqref>
            </x14:sparkline>
            <x14:sparkline>
              <xm:f>Applications!B13:G13</xm:f>
              <xm:sqref>I13</xm:sqref>
            </x14:sparkline>
            <x14:sparkline>
              <xm:f>Applications!B14:G14</xm:f>
              <xm:sqref>I14</xm:sqref>
            </x14:sparkline>
            <x14:sparkline>
              <xm:f>Applications!B15:G15</xm:f>
              <xm:sqref>I15</xm:sqref>
            </x14:sparkline>
            <x14:sparkline>
              <xm:f>Applications!B16:G16</xm:f>
              <xm:sqref>I16</xm:sqref>
            </x14:sparkline>
            <x14:sparkline>
              <xm:f>Applications!B17:G17</xm:f>
              <xm:sqref>I17</xm:sqref>
            </x14:sparkline>
            <x14:sparkline>
              <xm:f>Applications!B18:G18</xm:f>
              <xm:sqref>I18</xm:sqref>
            </x14:sparkline>
            <x14:sparkline>
              <xm:f>Applications!B19:G19</xm:f>
              <xm:sqref>I19</xm:sqref>
            </x14:sparkline>
            <x14:sparkline>
              <xm:f>Applications!B20:G20</xm:f>
              <xm:sqref>I20</xm:sqref>
            </x14:sparkline>
            <x14:sparkline>
              <xm:f>Applications!B21:G21</xm:f>
              <xm:sqref>I21</xm:sqref>
            </x14:sparkline>
            <x14:sparkline>
              <xm:f>Applications!B22:G22</xm:f>
              <xm:sqref>I22</xm:sqref>
            </x14:sparkline>
            <x14:sparkline>
              <xm:f>Applications!B23:G23</xm:f>
              <xm:sqref>I23</xm:sqref>
            </x14:sparkline>
            <x14:sparkline>
              <xm:f>Applications!B24:G24</xm:f>
              <xm:sqref>I24</xm:sqref>
            </x14:sparkline>
            <x14:sparkline>
              <xm:f>Applications!B25:G25</xm:f>
              <xm:sqref>I25</xm:sqref>
            </x14:sparkline>
            <x14:sparkline>
              <xm:f>Applications!B26:G26</xm:f>
              <xm:sqref>I26</xm:sqref>
            </x14:sparkline>
            <x14:sparkline>
              <xm:f>Applications!B27:G27</xm:f>
              <xm:sqref>I27</xm:sqref>
            </x14:sparkline>
            <x14:sparkline>
              <xm:f>Applications!B28:G28</xm:f>
              <xm:sqref>I28</xm:sqref>
            </x14:sparkline>
            <x14:sparkline>
              <xm:f>Applications!B29:G29</xm:f>
              <xm:sqref>I29</xm:sqref>
            </x14:sparkline>
            <x14:sparkline>
              <xm:f>Applications!B30:G30</xm:f>
              <xm:sqref>I30</xm:sqref>
            </x14:sparkline>
          </x14:sparklines>
        </x14:sparklineGroup>
        <x14:sparklineGroup type="column" displayEmptyCellsAs="gap" xr2:uid="{217837E1-F68C-4BC7-9682-C60EAAB885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Applications!B2:G2</xm:f>
              <xm:sqref>K2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D99D5-4E44-4F25-9064-6118E8689B48}">
  <ds:schemaRefs>
    <ds:schemaRef ds:uri="http://schemas.microsoft.com/office/2006/metadata/properties"/>
    <ds:schemaRef ds:uri="b4863681-c067-4c62-bc75-95bf3ac03d16"/>
  </ds:schemaRefs>
</ds:datastoreItem>
</file>

<file path=customXml/itemProps2.xml><?xml version="1.0" encoding="utf-8"?>
<ds:datastoreItem xmlns:ds="http://schemas.openxmlformats.org/officeDocument/2006/customXml" ds:itemID="{E45A19EB-B534-4E0D-8CAE-597EC941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795932-C299-469D-8E9E-D9C8126254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Farmer Sales</vt:lpstr>
      <vt:lpstr>Sports Program</vt:lpstr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PTIPD</dc:creator>
  <cp:lastModifiedBy>PTIPD</cp:lastModifiedBy>
  <dcterms:created xsi:type="dcterms:W3CDTF">2005-11-07T21:29:08Z</dcterms:created>
  <dcterms:modified xsi:type="dcterms:W3CDTF">2024-11-22T09:17:57Z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0x01010082171D35C3AF3140A2F5A5A412E54B4B</vt:lpwstr>
  </property>
  <property fmtid="{D5CDD505-2E9C-101B-9397-08002B2CF9AE}" pid="5" name="Used in Chapter">
    <vt:lpwstr>true</vt:lpwstr>
  </property>
</Properties>
</file>