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B52A1B55-3459-49DA-982D-5D9531F470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N7" i="1"/>
  <c r="L5" i="1"/>
  <c r="N5" i="1" s="1"/>
  <c r="L6" i="1"/>
  <c r="N6" i="1" s="1"/>
  <c r="L7" i="1"/>
  <c r="M7" i="1"/>
  <c r="J6" i="1"/>
  <c r="J7" i="1"/>
  <c r="J5" i="1"/>
  <c r="F5" i="1"/>
  <c r="F6" i="1"/>
  <c r="F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<sst xmlns="http://schemas.openxmlformats.org/spreadsheetml/2006/main" count="14" uniqueCount="14">
  <si>
    <t>Am</t>
  </si>
  <si>
    <t>Ka</t>
  </si>
  <si>
    <t>Ka*Am</t>
  </si>
  <si>
    <t>Potencia Portadora dBm</t>
  </si>
  <si>
    <t>Potencia de la banda lateral superior dBm</t>
  </si>
  <si>
    <t>potencia de la banda lateral inferior dBm</t>
  </si>
  <si>
    <t>índice de modulación dB</t>
  </si>
  <si>
    <t>frecuencia del mensaje Hz</t>
  </si>
  <si>
    <t>Potencia de la señal</t>
  </si>
  <si>
    <t>Potencia del Ruido</t>
  </si>
  <si>
    <t>SNR</t>
  </si>
  <si>
    <t>ka*Am = 1</t>
  </si>
  <si>
    <t>ka*Am &gt; 1</t>
  </si>
  <si>
    <t>ka*Am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</si>
</sst>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7"/>
  <sheetViews>
    <sheetView tabSelected="1" topLeftCell="B1" workbookViewId="0">
      <selection activeCell="O4" sqref="O4:O7"/>
    </sheetView>
  </sheetViews>
  <sheetFormatPr defaultRowHeight="15"/>
  <cols>
    <col min="6" max="6" width="9.7109375" bestFit="1" customWidth="1"/>
    <col min="7" max="7" width="15.85546875" customWidth="1"/>
    <col min="8" max="8" width="20.7109375" customWidth="1"/>
    <col min="9" max="9" width="19.85546875" customWidth="1"/>
    <col min="10" max="10" width="18.28515625" customWidth="1"/>
    <col min="11" max="11" width="16.140625" customWidth="1"/>
    <col min="12" max="12" width="15.28515625" customWidth="1"/>
    <col min="13" max="13" width="15" customWidth="1"/>
    <col min="14" max="14" width="17.140625" customWidth="1"/>
    <col min="15" max="15" width="44" customWidth="1"/>
  </cols>
  <sheetData>
    <row r="4" spans="3:15" ht="42" customHeight="1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3" t="s">
        <v>5</v>
      </c>
      <c r="J4" s="3" t="s">
        <v>6</v>
      </c>
      <c r="K4" s="3" t="s">
        <v>7</v>
      </c>
      <c r="L4" s="2" t="s">
        <v>8</v>
      </c>
      <c r="M4" s="2" t="s">
        <v>9</v>
      </c>
      <c r="N4" s="7" t="s">
        <v>10</v>
      </c>
      <c r="O4" s="4"/>
    </row>
    <row r="5" spans="3:15" s="5" customFormat="1" ht="128.25" customHeight="1">
      <c r="C5" s="6" t="s">
        <v>11</v>
      </c>
      <c r="D5" s="6">
        <v>1</v>
      </c>
      <c r="E5" s="6">
        <v>1</v>
      </c>
      <c r="F5" s="6">
        <f t="shared" ref="F5:F6" si="0">D5*E5</f>
        <v>1</v>
      </c>
      <c r="G5" s="6">
        <v>-17.82</v>
      </c>
      <c r="H5" s="6">
        <v>-24.08</v>
      </c>
      <c r="I5" s="6">
        <v>-24.1</v>
      </c>
      <c r="J5" s="6">
        <f>G5-H5</f>
        <v>6.259999999999998</v>
      </c>
      <c r="K5" s="6">
        <v>8081</v>
      </c>
      <c r="L5" s="6">
        <f t="shared" ref="L5:L6" si="1">10*LOG10(10^((G5+30)/10)+10^((H5+30)/10)+10^((I5+30)/10))-30</f>
        <v>-16.140636024022633</v>
      </c>
      <c r="M5" s="2">
        <f>-86.24-10*LOG10(100)+10*LOG10(16159)</f>
        <v>-64.155855190515183</v>
      </c>
      <c r="N5" s="8">
        <f t="shared" ref="N5:N6" si="2">L5-M5</f>
        <v>48.01521916649255</v>
      </c>
      <c r="O5" s="6" t="e" vm="1">
        <v>#VALUE!</v>
      </c>
    </row>
    <row r="6" spans="3:15" s="5" customFormat="1" ht="123.75" customHeight="1">
      <c r="C6" s="6" t="s">
        <v>12</v>
      </c>
      <c r="D6" s="6">
        <v>1.5</v>
      </c>
      <c r="E6" s="6">
        <v>1.3</v>
      </c>
      <c r="F6" s="6">
        <f t="shared" si="0"/>
        <v>1.9500000000000002</v>
      </c>
      <c r="G6" s="6">
        <v>-14.8</v>
      </c>
      <c r="H6" s="6">
        <v>-14.93</v>
      </c>
      <c r="I6" s="6">
        <v>-15.6</v>
      </c>
      <c r="J6" s="6">
        <f t="shared" ref="J6:J7" si="3">G6-H6</f>
        <v>0.12999999999999901</v>
      </c>
      <c r="K6" s="6">
        <v>8081</v>
      </c>
      <c r="L6" s="6">
        <f t="shared" si="1"/>
        <v>-10.324894431946429</v>
      </c>
      <c r="M6" s="2">
        <f>-76.06-10*LOG10(100)+10*LOG10(16143)</f>
        <v>-53.980157532338438</v>
      </c>
      <c r="N6" s="8">
        <f t="shared" si="2"/>
        <v>43.655263100392006</v>
      </c>
      <c r="O6" s="6" t="e" vm="2">
        <v>#VALUE!</v>
      </c>
    </row>
    <row r="7" spans="3:15" s="5" customFormat="1" ht="132.75" customHeight="1">
      <c r="C7" s="6" t="s">
        <v>13</v>
      </c>
      <c r="D7" s="6">
        <v>0.5</v>
      </c>
      <c r="E7" s="6">
        <v>0.8</v>
      </c>
      <c r="F7" s="6">
        <f>D7*E7</f>
        <v>0.4</v>
      </c>
      <c r="G7" s="6">
        <v>-17.82</v>
      </c>
      <c r="H7" s="6">
        <v>-31.97</v>
      </c>
      <c r="I7" s="6">
        <v>-32.049999999999997</v>
      </c>
      <c r="J7" s="6">
        <f t="shared" si="3"/>
        <v>14.149999999999999</v>
      </c>
      <c r="K7" s="6">
        <v>8081</v>
      </c>
      <c r="L7" s="6">
        <f>10*LOG10(10^((G7+30)/10)+10^((H7+30)/10)+10^((I7+30)/10))-30</f>
        <v>-17.501003953025442</v>
      </c>
      <c r="M7" s="2">
        <f>-81.26-10*LOG10(100)+10*LOG10(16159)</f>
        <v>-59.175855190515193</v>
      </c>
      <c r="N7" s="8">
        <f>L7-M7</f>
        <v>41.674851237489747</v>
      </c>
      <c r="O7" s="6" t="e" vm="3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2025-03-28T22:17:36Z</dcterms:created>
  <dcterms:modified xsi:type="dcterms:W3CDTF">2025-04-04T21:41:10Z</dcterms:modified>
  <cp:category/>
  <cp:contentStatus/>
</cp:coreProperties>
</file>